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325" tabRatio="850" activeTab="0"/>
  </bookViews>
  <sheets>
    <sheet name="１２表" sheetId="1" r:id="rId1"/>
    <sheet name="１３表 " sheetId="2" r:id="rId2"/>
    <sheet name="１４表" sheetId="3" r:id="rId3"/>
    <sheet name="１５表" sheetId="4" r:id="rId4"/>
    <sheet name="１６表１" sheetId="5" r:id="rId5"/>
    <sheet name="１６表２" sheetId="6" r:id="rId6"/>
    <sheet name="１７表１" sheetId="7" r:id="rId7"/>
    <sheet name="１７表２" sheetId="8" r:id="rId8"/>
    <sheet name="１８表" sheetId="9" r:id="rId9"/>
  </sheets>
  <definedNames>
    <definedName name="_xlnm.Print_Area" localSheetId="0">'１２表'!$A$1:$M$34</definedName>
    <definedName name="_xlnm.Print_Area" localSheetId="4">'１６表１'!$A$1:$Q$34</definedName>
    <definedName name="_xlnm.Print_Area" localSheetId="5">'１６表２'!$A$1:$O$34</definedName>
  </definedNames>
  <calcPr fullCalcOnLoad="1"/>
</workbook>
</file>

<file path=xl/sharedStrings.xml><?xml version="1.0" encoding="utf-8"?>
<sst xmlns="http://schemas.openxmlformats.org/spreadsheetml/2006/main" count="437" uniqueCount="77">
  <si>
    <t>総数</t>
  </si>
  <si>
    <t>７０歳以上</t>
  </si>
  <si>
    <t>機能訓練</t>
  </si>
  <si>
    <t>A型</t>
  </si>
  <si>
    <t>B型</t>
  </si>
  <si>
    <t>40～64歳</t>
  </si>
  <si>
    <t>65～69歳</t>
  </si>
  <si>
    <t>重点健康教育</t>
  </si>
  <si>
    <t>医師</t>
  </si>
  <si>
    <t>理学療法士</t>
  </si>
  <si>
    <t>作業療法士</t>
  </si>
  <si>
    <t>その他</t>
  </si>
  <si>
    <t>被指導実人員</t>
  </si>
  <si>
    <t>寝たきり者</t>
  </si>
  <si>
    <t>訪問指導従事者延人員</t>
  </si>
  <si>
    <t>栄養士</t>
  </si>
  <si>
    <t>歯科衛生士</t>
  </si>
  <si>
    <t>要指導者等</t>
  </si>
  <si>
    <t>個別健康教育
対象者</t>
  </si>
  <si>
    <t>閉じこもり予防</t>
  </si>
  <si>
    <t>介護家族者</t>
  </si>
  <si>
    <t>（再掲）</t>
  </si>
  <si>
    <t>その他</t>
  </si>
  <si>
    <t>口腔衛生指導</t>
  </si>
  <si>
    <t>栄養指導</t>
  </si>
  <si>
    <t>看護師</t>
  </si>
  <si>
    <t>保健婦師</t>
  </si>
  <si>
    <t>保健師</t>
  </si>
  <si>
    <t>看護師</t>
  </si>
  <si>
    <t>認知性老人</t>
  </si>
  <si>
    <t>第１２表　機能訓練被指導実人員・年齢階級別―市町別</t>
  </si>
  <si>
    <t>平成17年度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</si>
  <si>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</si>
  <si>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</si>
  <si>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</si>
  <si>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</si>
  <si>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</si>
  <si>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</si>
  <si>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</si>
  <si>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</si>
  <si>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</si>
  <si>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</si>
  <si>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</si>
  <si>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</si>
  <si>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</si>
  <si>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</si>
  <si>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</si>
  <si>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</si>
  <si>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</si>
  <si>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</si>
  <si>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</si>
  <si>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</si>
  <si>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</si>
  <si>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</si>
  <si>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</si>
  <si>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</si>
  <si>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</si>
  <si>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</si>
  <si>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</si>
  <si>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</si>
  <si>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第１５表　機能訓練従事者延人員・職種別―市町別</t>
  </si>
  <si>
    <t>第１６表　訪問指導の被訪問指導実人員・傷病事由別・年齢階級別ー市町</t>
  </si>
  <si>
    <t>第１６表　訪問指導の被訪問指導実人員・傷病事由別・年齢階級別ー市町（続き）</t>
  </si>
  <si>
    <t>40～64歳
（初老期認知症）</t>
  </si>
  <si>
    <t>第１７表　訪問指導の被訪問指導延人員・年齢階級別・傷病事由別―市町別</t>
  </si>
  <si>
    <t>第１７表訪問指導の被訪問指導延人員・年齢階級別・傷病事由別―市町別（続き）</t>
  </si>
  <si>
    <t>第１８表　訪問指導従事者の状況・職種別―市町別</t>
  </si>
  <si>
    <t>市町</t>
  </si>
  <si>
    <t>40～
64歳</t>
  </si>
  <si>
    <t>65～
69歳</t>
  </si>
  <si>
    <t>７０歳
以上</t>
  </si>
  <si>
    <t>第１３表　機能訓練被指導延人員・年齢階級別―市町別</t>
  </si>
  <si>
    <t>被指導延人員</t>
  </si>
  <si>
    <t>A型</t>
  </si>
  <si>
    <t>第１４表　機能訓練の実施施設数・実施回数―市町別</t>
  </si>
  <si>
    <t>実施施設数</t>
  </si>
  <si>
    <t>実施回数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</si>
</sst>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#,##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_ * #,##0_ ;_ * &quot;△&quot;?,##0_ ;_ * &quot;-&quot;_ ;_ @_ "/>
    <numFmt numFmtId="184" formatCode="_ * #,##0_ ;_ * &quot;△&quot;?,?#0_ ;_ * &quot;-&quot;_ ;_ @_ 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6"/>
      <name val="HG創英角ｺﾞｼｯｸUB"/>
      <family val="3"/>
    </font>
    <font>
      <sz val="11"/>
      <name val="明朝"/>
      <family val="1"/>
    </font>
    <font>
      <sz val="12"/>
      <name val="HG丸ｺﾞｼｯｸM-PRO"/>
      <family val="3"/>
    </font>
    <font>
      <sz val="12"/>
      <name val="ＭＳ ＰＲゴシック"/>
      <family val="3"/>
    </font>
    <font>
      <sz val="12"/>
      <name val="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77" fontId="7" fillId="0" borderId="3" xfId="21" applyNumberFormat="1" applyFont="1" applyBorder="1" applyAlignment="1">
      <alignment horizontal="right" vertical="center" shrinkToFit="1"/>
      <protection/>
    </xf>
    <xf numFmtId="177" fontId="7" fillId="0" borderId="4" xfId="21" applyNumberFormat="1" applyFont="1" applyBorder="1" applyAlignment="1">
      <alignment horizontal="right" vertical="center" shrinkToFit="1"/>
      <protection/>
    </xf>
    <xf numFmtId="183" fontId="9" fillId="0" borderId="0" xfId="21" applyNumberFormat="1" applyBorder="1">
      <alignment/>
      <protection/>
    </xf>
    <xf numFmtId="177" fontId="7" fillId="0" borderId="5" xfId="21" applyNumberFormat="1" applyFont="1" applyBorder="1" applyAlignment="1">
      <alignment horizontal="right" vertical="center" shrinkToFit="1"/>
      <protection/>
    </xf>
    <xf numFmtId="177" fontId="7" fillId="0" borderId="0" xfId="21" applyNumberFormat="1" applyFont="1" applyBorder="1" applyAlignment="1">
      <alignment horizontal="right" vertical="center" shrinkToFit="1"/>
      <protection/>
    </xf>
    <xf numFmtId="177" fontId="7" fillId="0" borderId="6" xfId="21" applyNumberFormat="1" applyFont="1" applyBorder="1" applyAlignment="1">
      <alignment horizontal="right" vertical="center" shrinkToFit="1"/>
      <protection/>
    </xf>
    <xf numFmtId="177" fontId="7" fillId="0" borderId="1" xfId="21" applyNumberFormat="1" applyFont="1" applyBorder="1" applyAlignment="1">
      <alignment horizontal="right" vertical="center" shrinkToFit="1"/>
      <protection/>
    </xf>
    <xf numFmtId="49" fontId="6" fillId="0" borderId="7" xfId="21" applyNumberFormat="1" applyFont="1" applyBorder="1" applyAlignment="1">
      <alignment horizontal="center" vertical="center"/>
      <protection/>
    </xf>
    <xf numFmtId="49" fontId="6" fillId="0" borderId="8" xfId="21" applyNumberFormat="1" applyFont="1" applyBorder="1" applyAlignment="1">
      <alignment horizontal="center" vertical="center"/>
      <protection/>
    </xf>
    <xf numFmtId="177" fontId="7" fillId="0" borderId="9" xfId="21" applyNumberFormat="1" applyFont="1" applyBorder="1" applyAlignment="1">
      <alignment horizontal="right" vertical="center" shrinkToFit="1"/>
      <protection/>
    </xf>
    <xf numFmtId="177" fontId="7" fillId="0" borderId="10" xfId="21" applyNumberFormat="1" applyFont="1" applyBorder="1" applyAlignment="1">
      <alignment horizontal="right" vertical="center" shrinkToFit="1"/>
      <protection/>
    </xf>
    <xf numFmtId="177" fontId="7" fillId="0" borderId="11" xfId="21" applyNumberFormat="1" applyFont="1" applyBorder="1" applyAlignment="1">
      <alignment horizontal="right" vertical="center" shrinkToFit="1"/>
      <protection/>
    </xf>
    <xf numFmtId="177" fontId="7" fillId="0" borderId="12" xfId="21" applyNumberFormat="1" applyFont="1" applyBorder="1" applyAlignment="1">
      <alignment horizontal="right" vertical="center" shrinkToFit="1"/>
      <protection/>
    </xf>
    <xf numFmtId="177" fontId="7" fillId="0" borderId="13" xfId="21" applyNumberFormat="1" applyFont="1" applyBorder="1" applyAlignment="1">
      <alignment horizontal="right" vertical="center" shrinkToFit="1"/>
      <protection/>
    </xf>
    <xf numFmtId="177" fontId="7" fillId="0" borderId="14" xfId="21" applyNumberFormat="1" applyFont="1" applyBorder="1" applyAlignment="1">
      <alignment horizontal="right" vertical="center" shrinkToFit="1"/>
      <protection/>
    </xf>
    <xf numFmtId="49" fontId="6" fillId="0" borderId="2" xfId="21" applyNumberFormat="1" applyFont="1" applyBorder="1" applyAlignment="1">
      <alignment horizontal="center" vertical="center"/>
      <protection/>
    </xf>
    <xf numFmtId="177" fontId="11" fillId="0" borderId="1" xfId="21" applyNumberFormat="1" applyFont="1" applyBorder="1" applyAlignment="1">
      <alignment horizontal="right" vertical="center" shrinkToFit="1"/>
      <protection/>
    </xf>
    <xf numFmtId="177" fontId="11" fillId="0" borderId="13" xfId="21" applyNumberFormat="1" applyFont="1" applyBorder="1" applyAlignment="1">
      <alignment horizontal="right" vertical="center" shrinkToFit="1"/>
      <protection/>
    </xf>
    <xf numFmtId="49" fontId="10" fillId="0" borderId="2" xfId="21" applyNumberFormat="1" applyFont="1" applyBorder="1" applyAlignment="1">
      <alignment horizontal="center" vertical="center"/>
      <protection/>
    </xf>
    <xf numFmtId="177" fontId="11" fillId="0" borderId="9" xfId="21" applyNumberFormat="1" applyFont="1" applyBorder="1" applyAlignment="1">
      <alignment horizontal="right" vertical="center" shrinkToFit="1"/>
      <protection/>
    </xf>
    <xf numFmtId="49" fontId="10" fillId="0" borderId="15" xfId="21" applyNumberFormat="1" applyFont="1" applyBorder="1" applyAlignment="1">
      <alignment horizontal="center" vertical="center"/>
      <protection/>
    </xf>
    <xf numFmtId="177" fontId="11" fillId="0" borderId="3" xfId="21" applyNumberFormat="1" applyFont="1" applyBorder="1" applyAlignment="1">
      <alignment horizontal="right" vertical="center" shrinkToFit="1"/>
      <protection/>
    </xf>
    <xf numFmtId="177" fontId="11" fillId="0" borderId="4" xfId="21" applyNumberFormat="1" applyFont="1" applyBorder="1" applyAlignment="1">
      <alignment horizontal="right" vertical="center" shrinkToFit="1"/>
      <protection/>
    </xf>
    <xf numFmtId="177" fontId="11" fillId="0" borderId="11" xfId="21" applyNumberFormat="1" applyFont="1" applyBorder="1" applyAlignment="1">
      <alignment horizontal="right" vertical="center" shrinkToFit="1"/>
      <protection/>
    </xf>
    <xf numFmtId="183" fontId="12" fillId="0" borderId="0" xfId="21" applyNumberFormat="1" applyFont="1" applyBorder="1">
      <alignment/>
      <protection/>
    </xf>
    <xf numFmtId="49" fontId="10" fillId="0" borderId="7" xfId="21" applyNumberFormat="1" applyFont="1" applyBorder="1" applyAlignment="1">
      <alignment horizontal="center" vertical="center"/>
      <protection/>
    </xf>
    <xf numFmtId="177" fontId="11" fillId="0" borderId="5" xfId="21" applyNumberFormat="1" applyFont="1" applyBorder="1" applyAlignment="1">
      <alignment horizontal="right" vertical="center" shrinkToFit="1"/>
      <protection/>
    </xf>
    <xf numFmtId="177" fontId="11" fillId="0" borderId="0" xfId="21" applyNumberFormat="1" applyFont="1" applyBorder="1" applyAlignment="1">
      <alignment horizontal="right" vertical="center" shrinkToFit="1"/>
      <protection/>
    </xf>
    <xf numFmtId="177" fontId="11" fillId="0" borderId="12" xfId="21" applyNumberFormat="1" applyFont="1" applyBorder="1" applyAlignment="1">
      <alignment horizontal="right" vertical="center" shrinkToFit="1"/>
      <protection/>
    </xf>
    <xf numFmtId="49" fontId="10" fillId="0" borderId="8" xfId="21" applyNumberFormat="1" applyFont="1" applyBorder="1" applyAlignment="1">
      <alignment horizontal="center" vertical="center"/>
      <protection/>
    </xf>
    <xf numFmtId="177" fontId="11" fillId="0" borderId="6" xfId="21" applyNumberFormat="1" applyFont="1" applyBorder="1" applyAlignment="1">
      <alignment horizontal="right" vertical="center" shrinkToFit="1"/>
      <protection/>
    </xf>
    <xf numFmtId="177" fontId="11" fillId="0" borderId="10" xfId="21" applyNumberFormat="1" applyFont="1" applyBorder="1" applyAlignment="1">
      <alignment horizontal="right" vertical="center" shrinkToFit="1"/>
      <protection/>
    </xf>
    <xf numFmtId="177" fontId="11" fillId="0" borderId="14" xfId="21" applyNumberFormat="1" applyFont="1" applyBorder="1" applyAlignment="1">
      <alignment horizontal="right" vertical="center" shrinkToFit="1"/>
      <protection/>
    </xf>
    <xf numFmtId="49" fontId="10" fillId="0" borderId="16" xfId="21" applyNumberFormat="1" applyFont="1" applyBorder="1" applyAlignment="1">
      <alignment horizontal="center" vertical="center"/>
      <protection/>
    </xf>
    <xf numFmtId="177" fontId="11" fillId="0" borderId="17" xfId="21" applyNumberFormat="1" applyFont="1" applyBorder="1" applyAlignment="1">
      <alignment horizontal="right" vertical="center" shrinkToFit="1"/>
      <protection/>
    </xf>
    <xf numFmtId="177" fontId="11" fillId="0" borderId="18" xfId="21" applyNumberFormat="1" applyFont="1" applyBorder="1" applyAlignment="1">
      <alignment horizontal="right" vertical="center" shrinkToFit="1"/>
      <protection/>
    </xf>
    <xf numFmtId="177" fontId="11" fillId="0" borderId="19" xfId="21" applyNumberFormat="1" applyFont="1" applyBorder="1" applyAlignment="1">
      <alignment horizontal="right" vertical="center" shrinkToFit="1"/>
      <protection/>
    </xf>
    <xf numFmtId="49" fontId="6" fillId="0" borderId="15" xfId="21" applyNumberFormat="1" applyFont="1" applyBorder="1" applyAlignment="1">
      <alignment horizontal="center" vertical="center"/>
      <protection/>
    </xf>
    <xf numFmtId="49" fontId="6" fillId="0" borderId="16" xfId="21" applyNumberFormat="1" applyFont="1" applyBorder="1" applyAlignment="1">
      <alignment horizontal="center" vertical="center"/>
      <protection/>
    </xf>
    <xf numFmtId="177" fontId="7" fillId="0" borderId="17" xfId="21" applyNumberFormat="1" applyFont="1" applyBorder="1" applyAlignment="1">
      <alignment horizontal="right" vertical="center" shrinkToFit="1"/>
      <protection/>
    </xf>
    <xf numFmtId="177" fontId="7" fillId="0" borderId="18" xfId="21" applyNumberFormat="1" applyFont="1" applyBorder="1" applyAlignment="1">
      <alignment horizontal="right" vertical="center" shrinkToFit="1"/>
      <protection/>
    </xf>
    <xf numFmtId="177" fontId="7" fillId="0" borderId="19" xfId="21" applyNumberFormat="1" applyFont="1" applyBorder="1" applyAlignment="1">
      <alignment horizontal="right" vertical="center" shrinkToFit="1"/>
      <protection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6" fillId="0" borderId="0" xfId="17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S34"/>
  <sheetViews>
    <sheetView tabSelected="1" zoomScale="75" zoomScaleNormal="75" zoomScaleSheetLayoutView="75" workbookViewId="0" topLeftCell="A1">
      <selection activeCell="A3" sqref="A3:A5"/>
    </sheetView>
  </sheetViews>
  <sheetFormatPr defaultColWidth="9.00390625" defaultRowHeight="19.5" customHeight="1"/>
  <cols>
    <col min="1" max="1" width="11.75390625" style="4" customWidth="1"/>
    <col min="2" max="13" width="10.00390625" style="1" customWidth="1"/>
    <col min="14" max="19" width="10.625" style="1" customWidth="1"/>
    <col min="20" max="16384" width="10.625" style="3" customWidth="1"/>
  </cols>
  <sheetData>
    <row r="1" spans="1:13" ht="18.75">
      <c r="A1" s="20" t="s">
        <v>30</v>
      </c>
      <c r="B1" s="9"/>
      <c r="C1" s="9"/>
      <c r="D1" s="9"/>
      <c r="E1" s="9"/>
      <c r="F1" s="9"/>
      <c r="G1" s="9"/>
      <c r="H1" s="9"/>
      <c r="I1" s="9"/>
      <c r="J1" s="9"/>
      <c r="K1" s="7"/>
      <c r="L1" s="78" t="s">
        <v>31</v>
      </c>
      <c r="M1" s="78"/>
    </row>
    <row r="2" spans="1:19" s="8" customFormat="1" ht="3.75" customHeight="1">
      <c r="A2" s="15"/>
      <c r="B2" s="6"/>
      <c r="C2" s="6"/>
      <c r="D2" s="6"/>
      <c r="E2" s="6"/>
      <c r="F2" s="6"/>
      <c r="G2" s="6"/>
      <c r="H2" s="6"/>
      <c r="I2" s="6"/>
      <c r="J2" s="6"/>
      <c r="K2" s="14"/>
      <c r="L2" s="14"/>
      <c r="M2" s="10"/>
      <c r="N2" s="5"/>
      <c r="O2" s="5"/>
      <c r="P2" s="5"/>
      <c r="Q2" s="5"/>
      <c r="R2" s="5"/>
      <c r="S2" s="5"/>
    </row>
    <row r="3" spans="1:19" ht="19.5" customHeight="1">
      <c r="A3" s="81" t="s">
        <v>67</v>
      </c>
      <c r="B3" s="79" t="s">
        <v>12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3"/>
      <c r="N3" s="3"/>
      <c r="O3" s="3"/>
      <c r="P3" s="3"/>
      <c r="Q3" s="3"/>
      <c r="R3" s="3"/>
      <c r="S3" s="3"/>
    </row>
    <row r="4" spans="1:19" ht="19.5" customHeight="1">
      <c r="A4" s="82"/>
      <c r="B4" s="79" t="s">
        <v>0</v>
      </c>
      <c r="C4" s="80"/>
      <c r="D4" s="80"/>
      <c r="E4" s="80"/>
      <c r="F4" s="79" t="s">
        <v>3</v>
      </c>
      <c r="G4" s="80"/>
      <c r="H4" s="80"/>
      <c r="I4" s="83"/>
      <c r="J4" s="79" t="s">
        <v>4</v>
      </c>
      <c r="K4" s="80"/>
      <c r="L4" s="80"/>
      <c r="M4" s="83"/>
      <c r="N4" s="3"/>
      <c r="O4" s="3"/>
      <c r="P4" s="3"/>
      <c r="Q4" s="3"/>
      <c r="R4" s="3"/>
      <c r="S4" s="3"/>
    </row>
    <row r="5" spans="1:19" ht="39.75" customHeight="1">
      <c r="A5" s="82"/>
      <c r="B5" s="12" t="s">
        <v>0</v>
      </c>
      <c r="C5" s="13" t="s">
        <v>68</v>
      </c>
      <c r="D5" s="13" t="s">
        <v>69</v>
      </c>
      <c r="E5" s="13" t="s">
        <v>70</v>
      </c>
      <c r="F5" s="12" t="s">
        <v>0</v>
      </c>
      <c r="G5" s="13" t="s">
        <v>68</v>
      </c>
      <c r="H5" s="13" t="s">
        <v>69</v>
      </c>
      <c r="I5" s="13" t="s">
        <v>70</v>
      </c>
      <c r="J5" s="12" t="s">
        <v>0</v>
      </c>
      <c r="K5" s="13" t="s">
        <v>68</v>
      </c>
      <c r="L5" s="13" t="s">
        <v>69</v>
      </c>
      <c r="M5" s="13" t="s">
        <v>70</v>
      </c>
      <c r="N5" s="3"/>
      <c r="O5" s="3"/>
      <c r="P5" s="3"/>
      <c r="Q5" s="3"/>
      <c r="R5" s="3"/>
      <c r="S5" s="3"/>
    </row>
    <row r="6" spans="1:13" s="46" customFormat="1" ht="39.75" customHeight="1">
      <c r="A6" s="42" t="s">
        <v>0</v>
      </c>
      <c r="B6" s="43">
        <f aca="true" t="shared" si="0" ref="B6:M6">SUM(B7:B8)</f>
        <v>3640</v>
      </c>
      <c r="C6" s="44">
        <f t="shared" si="0"/>
        <v>359</v>
      </c>
      <c r="D6" s="44">
        <f t="shared" si="0"/>
        <v>589</v>
      </c>
      <c r="E6" s="44">
        <f t="shared" si="0"/>
        <v>2692</v>
      </c>
      <c r="F6" s="44">
        <f t="shared" si="0"/>
        <v>123</v>
      </c>
      <c r="G6" s="44">
        <f t="shared" si="0"/>
        <v>35</v>
      </c>
      <c r="H6" s="44">
        <f t="shared" si="0"/>
        <v>18</v>
      </c>
      <c r="I6" s="44">
        <f t="shared" si="0"/>
        <v>70</v>
      </c>
      <c r="J6" s="44">
        <f t="shared" si="0"/>
        <v>3517</v>
      </c>
      <c r="K6" s="44">
        <f t="shared" si="0"/>
        <v>324</v>
      </c>
      <c r="L6" s="44">
        <f t="shared" si="0"/>
        <v>571</v>
      </c>
      <c r="M6" s="45">
        <f t="shared" si="0"/>
        <v>2622</v>
      </c>
    </row>
    <row r="7" spans="1:13" s="46" customFormat="1" ht="39.75" customHeight="1">
      <c r="A7" s="47" t="s">
        <v>32</v>
      </c>
      <c r="B7" s="48">
        <f aca="true" t="shared" si="1" ref="B7:M7">SUM(B9:B19)</f>
        <v>3203</v>
      </c>
      <c r="C7" s="49">
        <f t="shared" si="1"/>
        <v>325</v>
      </c>
      <c r="D7" s="49">
        <f t="shared" si="1"/>
        <v>475</v>
      </c>
      <c r="E7" s="49">
        <f t="shared" si="1"/>
        <v>2403</v>
      </c>
      <c r="F7" s="49">
        <f t="shared" si="1"/>
        <v>108</v>
      </c>
      <c r="G7" s="49">
        <f t="shared" si="1"/>
        <v>35</v>
      </c>
      <c r="H7" s="49">
        <f t="shared" si="1"/>
        <v>18</v>
      </c>
      <c r="I7" s="49">
        <f t="shared" si="1"/>
        <v>55</v>
      </c>
      <c r="J7" s="49">
        <f t="shared" si="1"/>
        <v>3095</v>
      </c>
      <c r="K7" s="49">
        <f t="shared" si="1"/>
        <v>290</v>
      </c>
      <c r="L7" s="49">
        <f t="shared" si="1"/>
        <v>457</v>
      </c>
      <c r="M7" s="50">
        <f t="shared" si="1"/>
        <v>2348</v>
      </c>
    </row>
    <row r="8" spans="1:13" s="46" customFormat="1" ht="39.75" customHeight="1">
      <c r="A8" s="51" t="s">
        <v>33</v>
      </c>
      <c r="B8" s="52">
        <f aca="true" t="shared" si="2" ref="B8:M8">SUM(B20:B28)</f>
        <v>437</v>
      </c>
      <c r="C8" s="38">
        <f t="shared" si="2"/>
        <v>34</v>
      </c>
      <c r="D8" s="38">
        <f t="shared" si="2"/>
        <v>114</v>
      </c>
      <c r="E8" s="38">
        <f t="shared" si="2"/>
        <v>289</v>
      </c>
      <c r="F8" s="38">
        <f t="shared" si="2"/>
        <v>15</v>
      </c>
      <c r="G8" s="38">
        <f t="shared" si="2"/>
        <v>0</v>
      </c>
      <c r="H8" s="38">
        <f t="shared" si="2"/>
        <v>0</v>
      </c>
      <c r="I8" s="38">
        <f t="shared" si="2"/>
        <v>15</v>
      </c>
      <c r="J8" s="38">
        <f t="shared" si="2"/>
        <v>422</v>
      </c>
      <c r="K8" s="38">
        <f t="shared" si="2"/>
        <v>34</v>
      </c>
      <c r="L8" s="38">
        <f t="shared" si="2"/>
        <v>114</v>
      </c>
      <c r="M8" s="39">
        <f t="shared" si="2"/>
        <v>274</v>
      </c>
    </row>
    <row r="9" spans="1:13" s="46" customFormat="1" ht="39.75" customHeight="1">
      <c r="A9" s="42" t="s">
        <v>34</v>
      </c>
      <c r="B9" s="48">
        <v>1236</v>
      </c>
      <c r="C9" s="44">
        <v>229</v>
      </c>
      <c r="D9" s="44">
        <v>276</v>
      </c>
      <c r="E9" s="44">
        <v>731</v>
      </c>
      <c r="F9" s="44">
        <v>91</v>
      </c>
      <c r="G9" s="44">
        <v>28</v>
      </c>
      <c r="H9" s="44">
        <v>14</v>
      </c>
      <c r="I9" s="44">
        <v>49</v>
      </c>
      <c r="J9" s="44">
        <v>1145</v>
      </c>
      <c r="K9" s="44">
        <v>201</v>
      </c>
      <c r="L9" s="44">
        <v>262</v>
      </c>
      <c r="M9" s="45">
        <v>682</v>
      </c>
    </row>
    <row r="10" spans="1:13" s="46" customFormat="1" ht="39.75" customHeight="1">
      <c r="A10" s="47" t="s">
        <v>35</v>
      </c>
      <c r="B10" s="48">
        <v>37</v>
      </c>
      <c r="C10" s="49">
        <v>0</v>
      </c>
      <c r="D10" s="49">
        <v>1</v>
      </c>
      <c r="E10" s="49">
        <v>36</v>
      </c>
      <c r="F10" s="49">
        <v>0</v>
      </c>
      <c r="G10" s="49">
        <v>0</v>
      </c>
      <c r="H10" s="49">
        <v>0</v>
      </c>
      <c r="I10" s="49">
        <v>0</v>
      </c>
      <c r="J10" s="49">
        <v>37</v>
      </c>
      <c r="K10" s="49">
        <v>0</v>
      </c>
      <c r="L10" s="49">
        <v>1</v>
      </c>
      <c r="M10" s="50">
        <v>36</v>
      </c>
    </row>
    <row r="11" spans="1:13" s="46" customFormat="1" ht="39.75" customHeight="1">
      <c r="A11" s="47" t="s">
        <v>36</v>
      </c>
      <c r="B11" s="48">
        <v>155</v>
      </c>
      <c r="C11" s="49">
        <v>0</v>
      </c>
      <c r="D11" s="49">
        <v>11</v>
      </c>
      <c r="E11" s="49">
        <v>144</v>
      </c>
      <c r="F11" s="49">
        <v>0</v>
      </c>
      <c r="G11" s="49">
        <v>0</v>
      </c>
      <c r="H11" s="49">
        <v>0</v>
      </c>
      <c r="I11" s="49">
        <v>0</v>
      </c>
      <c r="J11" s="49">
        <v>155</v>
      </c>
      <c r="K11" s="49">
        <v>0</v>
      </c>
      <c r="L11" s="49">
        <v>11</v>
      </c>
      <c r="M11" s="50">
        <v>144</v>
      </c>
    </row>
    <row r="12" spans="1:13" s="46" customFormat="1" ht="39.75" customHeight="1">
      <c r="A12" s="47" t="s">
        <v>37</v>
      </c>
      <c r="B12" s="48">
        <v>17</v>
      </c>
      <c r="C12" s="49">
        <v>7</v>
      </c>
      <c r="D12" s="49">
        <v>4</v>
      </c>
      <c r="E12" s="49">
        <v>6</v>
      </c>
      <c r="F12" s="49">
        <v>17</v>
      </c>
      <c r="G12" s="49">
        <v>7</v>
      </c>
      <c r="H12" s="49">
        <v>4</v>
      </c>
      <c r="I12" s="49">
        <v>6</v>
      </c>
      <c r="J12" s="49">
        <v>0</v>
      </c>
      <c r="K12" s="49">
        <v>0</v>
      </c>
      <c r="L12" s="49">
        <v>0</v>
      </c>
      <c r="M12" s="50">
        <v>0</v>
      </c>
    </row>
    <row r="13" spans="1:13" s="46" customFormat="1" ht="39.75" customHeight="1">
      <c r="A13" s="47" t="s">
        <v>38</v>
      </c>
      <c r="B13" s="48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50">
        <v>0</v>
      </c>
    </row>
    <row r="14" spans="1:13" s="46" customFormat="1" ht="39.75" customHeight="1">
      <c r="A14" s="47" t="s">
        <v>39</v>
      </c>
      <c r="B14" s="48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50">
        <v>0</v>
      </c>
    </row>
    <row r="15" spans="1:13" s="46" customFormat="1" ht="39.75" customHeight="1">
      <c r="A15" s="47" t="s">
        <v>40</v>
      </c>
      <c r="B15" s="48">
        <v>1570</v>
      </c>
      <c r="C15" s="49">
        <v>81</v>
      </c>
      <c r="D15" s="49">
        <v>175</v>
      </c>
      <c r="E15" s="49">
        <v>1314</v>
      </c>
      <c r="F15" s="49">
        <v>0</v>
      </c>
      <c r="G15" s="49">
        <v>0</v>
      </c>
      <c r="H15" s="49">
        <v>0</v>
      </c>
      <c r="I15" s="49">
        <v>0</v>
      </c>
      <c r="J15" s="49">
        <v>1570</v>
      </c>
      <c r="K15" s="49">
        <v>81</v>
      </c>
      <c r="L15" s="49">
        <v>175</v>
      </c>
      <c r="M15" s="50">
        <v>1314</v>
      </c>
    </row>
    <row r="16" spans="1:13" s="46" customFormat="1" ht="39.75" customHeight="1">
      <c r="A16" s="47" t="s">
        <v>41</v>
      </c>
      <c r="B16" s="48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50">
        <v>0</v>
      </c>
    </row>
    <row r="17" spans="1:13" s="46" customFormat="1" ht="39.75" customHeight="1">
      <c r="A17" s="47" t="s">
        <v>42</v>
      </c>
      <c r="B17" s="48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50">
        <v>0</v>
      </c>
    </row>
    <row r="18" spans="1:13" s="46" customFormat="1" ht="39.75" customHeight="1">
      <c r="A18" s="47" t="s">
        <v>43</v>
      </c>
      <c r="B18" s="48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50">
        <v>0</v>
      </c>
    </row>
    <row r="19" spans="1:13" s="46" customFormat="1" ht="39.75" customHeight="1">
      <c r="A19" s="47" t="s">
        <v>44</v>
      </c>
      <c r="B19" s="48">
        <v>188</v>
      </c>
      <c r="C19" s="49">
        <v>8</v>
      </c>
      <c r="D19" s="49">
        <v>8</v>
      </c>
      <c r="E19" s="49">
        <v>172</v>
      </c>
      <c r="F19" s="49">
        <v>0</v>
      </c>
      <c r="G19" s="49">
        <v>0</v>
      </c>
      <c r="H19" s="49">
        <v>0</v>
      </c>
      <c r="I19" s="49">
        <v>0</v>
      </c>
      <c r="J19" s="49">
        <v>188</v>
      </c>
      <c r="K19" s="49">
        <v>8</v>
      </c>
      <c r="L19" s="49">
        <v>8</v>
      </c>
      <c r="M19" s="50">
        <v>172</v>
      </c>
    </row>
    <row r="20" spans="1:13" s="46" customFormat="1" ht="39.75" customHeight="1">
      <c r="A20" s="40" t="s">
        <v>45</v>
      </c>
      <c r="B20" s="41">
        <v>82</v>
      </c>
      <c r="C20" s="53">
        <v>2</v>
      </c>
      <c r="D20" s="53">
        <v>1</v>
      </c>
      <c r="E20" s="53">
        <v>79</v>
      </c>
      <c r="F20" s="53">
        <v>15</v>
      </c>
      <c r="G20" s="53">
        <v>0</v>
      </c>
      <c r="H20" s="53">
        <v>0</v>
      </c>
      <c r="I20" s="53">
        <v>15</v>
      </c>
      <c r="J20" s="53">
        <v>67</v>
      </c>
      <c r="K20" s="53">
        <v>2</v>
      </c>
      <c r="L20" s="53">
        <v>1</v>
      </c>
      <c r="M20" s="54">
        <v>64</v>
      </c>
    </row>
    <row r="21" spans="1:13" s="46" customFormat="1" ht="39.75" customHeight="1">
      <c r="A21" s="40" t="s">
        <v>46</v>
      </c>
      <c r="B21" s="41">
        <v>29</v>
      </c>
      <c r="C21" s="53">
        <v>0</v>
      </c>
      <c r="D21" s="53">
        <v>1</v>
      </c>
      <c r="E21" s="53">
        <v>28</v>
      </c>
      <c r="F21" s="53">
        <v>0</v>
      </c>
      <c r="G21" s="53">
        <v>0</v>
      </c>
      <c r="H21" s="53">
        <v>0</v>
      </c>
      <c r="I21" s="53">
        <v>0</v>
      </c>
      <c r="J21" s="53">
        <v>29</v>
      </c>
      <c r="K21" s="53">
        <v>0</v>
      </c>
      <c r="L21" s="53">
        <v>1</v>
      </c>
      <c r="M21" s="54">
        <v>28</v>
      </c>
    </row>
    <row r="22" spans="1:13" s="46" customFormat="1" ht="39.75" customHeight="1">
      <c r="A22" s="47" t="s">
        <v>47</v>
      </c>
      <c r="B22" s="48">
        <v>48</v>
      </c>
      <c r="C22" s="49">
        <v>2</v>
      </c>
      <c r="D22" s="49">
        <v>7</v>
      </c>
      <c r="E22" s="49">
        <v>39</v>
      </c>
      <c r="F22" s="49">
        <v>0</v>
      </c>
      <c r="G22" s="49">
        <v>0</v>
      </c>
      <c r="H22" s="49">
        <v>0</v>
      </c>
      <c r="I22" s="49">
        <v>0</v>
      </c>
      <c r="J22" s="49">
        <v>48</v>
      </c>
      <c r="K22" s="49">
        <v>2</v>
      </c>
      <c r="L22" s="49">
        <v>7</v>
      </c>
      <c r="M22" s="50">
        <v>39</v>
      </c>
    </row>
    <row r="23" spans="1:13" s="46" customFormat="1" ht="39.75" customHeight="1">
      <c r="A23" s="47" t="s">
        <v>48</v>
      </c>
      <c r="B23" s="48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50">
        <v>0</v>
      </c>
    </row>
    <row r="24" spans="1:13" s="46" customFormat="1" ht="39.75" customHeight="1">
      <c r="A24" s="40" t="s">
        <v>49</v>
      </c>
      <c r="B24" s="41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4">
        <v>0</v>
      </c>
    </row>
    <row r="25" spans="1:13" s="46" customFormat="1" ht="39.75" customHeight="1">
      <c r="A25" s="40" t="s">
        <v>50</v>
      </c>
      <c r="B25" s="41">
        <v>278</v>
      </c>
      <c r="C25" s="53">
        <v>30</v>
      </c>
      <c r="D25" s="53">
        <v>105</v>
      </c>
      <c r="E25" s="53">
        <v>143</v>
      </c>
      <c r="F25" s="53">
        <v>0</v>
      </c>
      <c r="G25" s="53">
        <v>0</v>
      </c>
      <c r="H25" s="53">
        <v>0</v>
      </c>
      <c r="I25" s="53">
        <v>0</v>
      </c>
      <c r="J25" s="53">
        <v>278</v>
      </c>
      <c r="K25" s="53">
        <v>30</v>
      </c>
      <c r="L25" s="53">
        <v>105</v>
      </c>
      <c r="M25" s="54">
        <v>143</v>
      </c>
    </row>
    <row r="26" spans="1:13" s="46" customFormat="1" ht="39.75" customHeight="1">
      <c r="A26" s="47" t="s">
        <v>51</v>
      </c>
      <c r="B26" s="48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50">
        <v>0</v>
      </c>
    </row>
    <row r="27" spans="1:13" s="46" customFormat="1" ht="39.75" customHeight="1">
      <c r="A27" s="47" t="s">
        <v>52</v>
      </c>
      <c r="B27" s="48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50">
        <v>0</v>
      </c>
    </row>
    <row r="28" spans="1:13" s="46" customFormat="1" ht="39.75" customHeight="1" thickBot="1">
      <c r="A28" s="55" t="s">
        <v>53</v>
      </c>
      <c r="B28" s="56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8">
        <v>0</v>
      </c>
    </row>
    <row r="29" spans="1:13" s="46" customFormat="1" ht="39.75" customHeight="1" thickTop="1">
      <c r="A29" s="47" t="s">
        <v>54</v>
      </c>
      <c r="B29" s="48">
        <f aca="true" t="shared" si="3" ref="B29:M29">B17</f>
        <v>0</v>
      </c>
      <c r="C29" s="49">
        <f t="shared" si="3"/>
        <v>0</v>
      </c>
      <c r="D29" s="49">
        <f t="shared" si="3"/>
        <v>0</v>
      </c>
      <c r="E29" s="49">
        <f t="shared" si="3"/>
        <v>0</v>
      </c>
      <c r="F29" s="49">
        <f t="shared" si="3"/>
        <v>0</v>
      </c>
      <c r="G29" s="49">
        <f t="shared" si="3"/>
        <v>0</v>
      </c>
      <c r="H29" s="49">
        <f t="shared" si="3"/>
        <v>0</v>
      </c>
      <c r="I29" s="49">
        <f t="shared" si="3"/>
        <v>0</v>
      </c>
      <c r="J29" s="49">
        <f t="shared" si="3"/>
        <v>0</v>
      </c>
      <c r="K29" s="49">
        <f t="shared" si="3"/>
        <v>0</v>
      </c>
      <c r="L29" s="49">
        <f t="shared" si="3"/>
        <v>0</v>
      </c>
      <c r="M29" s="50">
        <f t="shared" si="3"/>
        <v>0</v>
      </c>
    </row>
    <row r="30" spans="1:13" s="46" customFormat="1" ht="39.75" customHeight="1">
      <c r="A30" s="47" t="s">
        <v>55</v>
      </c>
      <c r="B30" s="48">
        <f aca="true" t="shared" si="4" ref="B30:M30">B13+B14</f>
        <v>0</v>
      </c>
      <c r="C30" s="49">
        <f t="shared" si="4"/>
        <v>0</v>
      </c>
      <c r="D30" s="49">
        <f t="shared" si="4"/>
        <v>0</v>
      </c>
      <c r="E30" s="49">
        <f t="shared" si="4"/>
        <v>0</v>
      </c>
      <c r="F30" s="49">
        <f t="shared" si="4"/>
        <v>0</v>
      </c>
      <c r="G30" s="49">
        <f t="shared" si="4"/>
        <v>0</v>
      </c>
      <c r="H30" s="49">
        <f t="shared" si="4"/>
        <v>0</v>
      </c>
      <c r="I30" s="49">
        <f t="shared" si="4"/>
        <v>0</v>
      </c>
      <c r="J30" s="49">
        <f t="shared" si="4"/>
        <v>0</v>
      </c>
      <c r="K30" s="49">
        <f t="shared" si="4"/>
        <v>0</v>
      </c>
      <c r="L30" s="49">
        <f t="shared" si="4"/>
        <v>0</v>
      </c>
      <c r="M30" s="50">
        <f t="shared" si="4"/>
        <v>0</v>
      </c>
    </row>
    <row r="31" spans="1:13" s="46" customFormat="1" ht="39.75" customHeight="1">
      <c r="A31" s="47" t="s">
        <v>56</v>
      </c>
      <c r="B31" s="48">
        <f aca="true" t="shared" si="5" ref="B31:M31">B10+B20</f>
        <v>119</v>
      </c>
      <c r="C31" s="49">
        <f t="shared" si="5"/>
        <v>2</v>
      </c>
      <c r="D31" s="49">
        <f t="shared" si="5"/>
        <v>2</v>
      </c>
      <c r="E31" s="49">
        <f t="shared" si="5"/>
        <v>115</v>
      </c>
      <c r="F31" s="49">
        <f t="shared" si="5"/>
        <v>15</v>
      </c>
      <c r="G31" s="49">
        <f t="shared" si="5"/>
        <v>0</v>
      </c>
      <c r="H31" s="49">
        <f t="shared" si="5"/>
        <v>0</v>
      </c>
      <c r="I31" s="49">
        <f t="shared" si="5"/>
        <v>15</v>
      </c>
      <c r="J31" s="49">
        <f t="shared" si="5"/>
        <v>104</v>
      </c>
      <c r="K31" s="49">
        <f t="shared" si="5"/>
        <v>2</v>
      </c>
      <c r="L31" s="49">
        <f t="shared" si="5"/>
        <v>2</v>
      </c>
      <c r="M31" s="50">
        <f t="shared" si="5"/>
        <v>100</v>
      </c>
    </row>
    <row r="32" spans="1:13" s="46" customFormat="1" ht="39.75" customHeight="1">
      <c r="A32" s="47" t="s">
        <v>57</v>
      </c>
      <c r="B32" s="48">
        <f aca="true" t="shared" si="6" ref="B32:M32">B9+B16+B19+B21+B22+B23</f>
        <v>1501</v>
      </c>
      <c r="C32" s="49">
        <f t="shared" si="6"/>
        <v>239</v>
      </c>
      <c r="D32" s="49">
        <f t="shared" si="6"/>
        <v>292</v>
      </c>
      <c r="E32" s="49">
        <f t="shared" si="6"/>
        <v>970</v>
      </c>
      <c r="F32" s="49">
        <f t="shared" si="6"/>
        <v>91</v>
      </c>
      <c r="G32" s="49">
        <f t="shared" si="6"/>
        <v>28</v>
      </c>
      <c r="H32" s="49">
        <f t="shared" si="6"/>
        <v>14</v>
      </c>
      <c r="I32" s="49">
        <f t="shared" si="6"/>
        <v>49</v>
      </c>
      <c r="J32" s="49">
        <f t="shared" si="6"/>
        <v>1410</v>
      </c>
      <c r="K32" s="49">
        <f t="shared" si="6"/>
        <v>211</v>
      </c>
      <c r="L32" s="49">
        <f t="shared" si="6"/>
        <v>278</v>
      </c>
      <c r="M32" s="50">
        <f t="shared" si="6"/>
        <v>921</v>
      </c>
    </row>
    <row r="33" spans="1:13" s="46" customFormat="1" ht="39.75" customHeight="1">
      <c r="A33" s="47" t="s">
        <v>58</v>
      </c>
      <c r="B33" s="48">
        <f aca="true" t="shared" si="7" ref="B33:M33">B12+B15+B18+B24+B25</f>
        <v>1865</v>
      </c>
      <c r="C33" s="49">
        <f t="shared" si="7"/>
        <v>118</v>
      </c>
      <c r="D33" s="49">
        <f t="shared" si="7"/>
        <v>284</v>
      </c>
      <c r="E33" s="49">
        <f t="shared" si="7"/>
        <v>1463</v>
      </c>
      <c r="F33" s="49">
        <f t="shared" si="7"/>
        <v>17</v>
      </c>
      <c r="G33" s="49">
        <f t="shared" si="7"/>
        <v>7</v>
      </c>
      <c r="H33" s="49">
        <f t="shared" si="7"/>
        <v>4</v>
      </c>
      <c r="I33" s="49">
        <f t="shared" si="7"/>
        <v>6</v>
      </c>
      <c r="J33" s="49">
        <f t="shared" si="7"/>
        <v>1848</v>
      </c>
      <c r="K33" s="49">
        <f t="shared" si="7"/>
        <v>111</v>
      </c>
      <c r="L33" s="49">
        <f t="shared" si="7"/>
        <v>280</v>
      </c>
      <c r="M33" s="50">
        <f t="shared" si="7"/>
        <v>1457</v>
      </c>
    </row>
    <row r="34" spans="1:13" s="46" customFormat="1" ht="39.75" customHeight="1">
      <c r="A34" s="51" t="s">
        <v>59</v>
      </c>
      <c r="B34" s="52">
        <f aca="true" t="shared" si="8" ref="B34:M34">B11+B26+B27+B28</f>
        <v>155</v>
      </c>
      <c r="C34" s="38">
        <f t="shared" si="8"/>
        <v>0</v>
      </c>
      <c r="D34" s="38">
        <f t="shared" si="8"/>
        <v>11</v>
      </c>
      <c r="E34" s="38">
        <f t="shared" si="8"/>
        <v>144</v>
      </c>
      <c r="F34" s="38">
        <f t="shared" si="8"/>
        <v>0</v>
      </c>
      <c r="G34" s="38">
        <f t="shared" si="8"/>
        <v>0</v>
      </c>
      <c r="H34" s="38">
        <f t="shared" si="8"/>
        <v>0</v>
      </c>
      <c r="I34" s="38">
        <f t="shared" si="8"/>
        <v>0</v>
      </c>
      <c r="J34" s="38">
        <f t="shared" si="8"/>
        <v>155</v>
      </c>
      <c r="K34" s="38">
        <f t="shared" si="8"/>
        <v>0</v>
      </c>
      <c r="L34" s="38">
        <f t="shared" si="8"/>
        <v>11</v>
      </c>
      <c r="M34" s="39">
        <f t="shared" si="8"/>
        <v>144</v>
      </c>
    </row>
  </sheetData>
  <mergeCells count="6">
    <mergeCell ref="L1:M1"/>
    <mergeCell ref="B4:E4"/>
    <mergeCell ref="A3:A5"/>
    <mergeCell ref="J4:M4"/>
    <mergeCell ref="F4:I4"/>
    <mergeCell ref="B3:M3"/>
  </mergeCells>
  <printOptions horizontalCentered="1"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7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S34"/>
  <sheetViews>
    <sheetView zoomScale="75" zoomScaleNormal="75" zoomScaleSheetLayoutView="75" workbookViewId="0" topLeftCell="A1">
      <pane xSplit="1" ySplit="5" topLeftCell="B6" activePane="bottomRight" state="frozen"/>
      <selection pane="topLeft" activeCell="A3" sqref="A3:A5"/>
      <selection pane="topRight" activeCell="A3" sqref="A3:A5"/>
      <selection pane="bottomLeft" activeCell="A3" sqref="A3:A5"/>
      <selection pane="bottomRight" activeCell="A3" sqref="A3:A5"/>
    </sheetView>
  </sheetViews>
  <sheetFormatPr defaultColWidth="9.00390625" defaultRowHeight="19.5" customHeight="1"/>
  <cols>
    <col min="1" max="1" width="11.75390625" style="4" customWidth="1"/>
    <col min="2" max="13" width="9.875" style="1" customWidth="1"/>
    <col min="14" max="19" width="10.625" style="1" customWidth="1"/>
    <col min="20" max="16384" width="10.625" style="3" customWidth="1"/>
  </cols>
  <sheetData>
    <row r="1" spans="1:13" ht="18.75">
      <c r="A1" s="20" t="s">
        <v>71</v>
      </c>
      <c r="B1" s="9"/>
      <c r="C1" s="9"/>
      <c r="D1" s="9"/>
      <c r="E1" s="9"/>
      <c r="F1" s="9"/>
      <c r="G1" s="9"/>
      <c r="H1" s="14"/>
      <c r="I1" s="14"/>
      <c r="J1" s="14"/>
      <c r="K1" s="14"/>
      <c r="L1" s="78" t="s">
        <v>31</v>
      </c>
      <c r="M1" s="78"/>
    </row>
    <row r="2" spans="1:19" s="8" customFormat="1" ht="3.75" customHeight="1">
      <c r="A2" s="15"/>
      <c r="B2" s="6"/>
      <c r="C2" s="6"/>
      <c r="D2" s="6"/>
      <c r="E2" s="6"/>
      <c r="F2" s="6"/>
      <c r="G2" s="6"/>
      <c r="H2" s="14"/>
      <c r="I2" s="14"/>
      <c r="J2" s="14"/>
      <c r="K2" s="14"/>
      <c r="L2" s="14"/>
      <c r="M2" s="18"/>
      <c r="N2" s="5"/>
      <c r="O2" s="5"/>
      <c r="P2" s="5"/>
      <c r="Q2" s="5"/>
      <c r="R2" s="5"/>
      <c r="S2" s="5"/>
    </row>
    <row r="3" spans="1:19" ht="19.5" customHeight="1">
      <c r="A3" s="81" t="s">
        <v>67</v>
      </c>
      <c r="B3" s="79" t="s">
        <v>72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3"/>
      <c r="N3" s="3"/>
      <c r="O3" s="3"/>
      <c r="P3" s="3"/>
      <c r="Q3" s="3"/>
      <c r="R3" s="3"/>
      <c r="S3" s="3"/>
    </row>
    <row r="4" spans="1:19" ht="19.5" customHeight="1">
      <c r="A4" s="82"/>
      <c r="B4" s="79" t="s">
        <v>0</v>
      </c>
      <c r="C4" s="80"/>
      <c r="D4" s="80"/>
      <c r="E4" s="80"/>
      <c r="F4" s="79" t="s">
        <v>73</v>
      </c>
      <c r="G4" s="80"/>
      <c r="H4" s="80"/>
      <c r="I4" s="83"/>
      <c r="J4" s="79" t="s">
        <v>4</v>
      </c>
      <c r="K4" s="80"/>
      <c r="L4" s="80"/>
      <c r="M4" s="83"/>
      <c r="N4" s="3"/>
      <c r="O4" s="3"/>
      <c r="P4" s="3"/>
      <c r="Q4" s="3"/>
      <c r="R4" s="3"/>
      <c r="S4" s="3"/>
    </row>
    <row r="5" spans="1:19" ht="39.75" customHeight="1">
      <c r="A5" s="82"/>
      <c r="B5" s="12" t="s">
        <v>0</v>
      </c>
      <c r="C5" s="13" t="s">
        <v>68</v>
      </c>
      <c r="D5" s="13" t="s">
        <v>69</v>
      </c>
      <c r="E5" s="13" t="s">
        <v>70</v>
      </c>
      <c r="F5" s="12" t="s">
        <v>0</v>
      </c>
      <c r="G5" s="13" t="s">
        <v>68</v>
      </c>
      <c r="H5" s="13" t="s">
        <v>69</v>
      </c>
      <c r="I5" s="13" t="s">
        <v>70</v>
      </c>
      <c r="J5" s="12" t="s">
        <v>0</v>
      </c>
      <c r="K5" s="13" t="s">
        <v>68</v>
      </c>
      <c r="L5" s="13" t="s">
        <v>69</v>
      </c>
      <c r="M5" s="13" t="s">
        <v>70</v>
      </c>
      <c r="N5" s="3"/>
      <c r="O5" s="3"/>
      <c r="P5" s="3"/>
      <c r="Q5" s="3"/>
      <c r="R5" s="3"/>
      <c r="S5" s="3"/>
    </row>
    <row r="6" spans="1:13" s="24" customFormat="1" ht="39.75" customHeight="1">
      <c r="A6" s="59" t="s">
        <v>0</v>
      </c>
      <c r="B6" s="22">
        <f aca="true" t="shared" si="0" ref="B6:M6">SUM(B7:B8)</f>
        <v>20316</v>
      </c>
      <c r="C6" s="23">
        <f t="shared" si="0"/>
        <v>3110</v>
      </c>
      <c r="D6" s="23">
        <f t="shared" si="0"/>
        <v>3926</v>
      </c>
      <c r="E6" s="23">
        <f t="shared" si="0"/>
        <v>13280</v>
      </c>
      <c r="F6" s="23">
        <f t="shared" si="0"/>
        <v>3298</v>
      </c>
      <c r="G6" s="23">
        <f t="shared" si="0"/>
        <v>987</v>
      </c>
      <c r="H6" s="23">
        <f t="shared" si="0"/>
        <v>665</v>
      </c>
      <c r="I6" s="23">
        <f t="shared" si="0"/>
        <v>1646</v>
      </c>
      <c r="J6" s="23">
        <f t="shared" si="0"/>
        <v>17018</v>
      </c>
      <c r="K6" s="23">
        <f t="shared" si="0"/>
        <v>2123</v>
      </c>
      <c r="L6" s="23">
        <f t="shared" si="0"/>
        <v>3261</v>
      </c>
      <c r="M6" s="33">
        <f t="shared" si="0"/>
        <v>11634</v>
      </c>
    </row>
    <row r="7" spans="1:13" s="24" customFormat="1" ht="39.75" customHeight="1">
      <c r="A7" s="29" t="s">
        <v>32</v>
      </c>
      <c r="B7" s="25">
        <f aca="true" t="shared" si="1" ref="B7:M7">SUM(B9:B19)</f>
        <v>18616</v>
      </c>
      <c r="C7" s="26">
        <f t="shared" si="1"/>
        <v>3067</v>
      </c>
      <c r="D7" s="26">
        <f t="shared" si="1"/>
        <v>3451</v>
      </c>
      <c r="E7" s="26">
        <f t="shared" si="1"/>
        <v>12098</v>
      </c>
      <c r="F7" s="26">
        <f t="shared" si="1"/>
        <v>3183</v>
      </c>
      <c r="G7" s="26">
        <f t="shared" si="1"/>
        <v>987</v>
      </c>
      <c r="H7" s="26">
        <f t="shared" si="1"/>
        <v>665</v>
      </c>
      <c r="I7" s="26">
        <f t="shared" si="1"/>
        <v>1531</v>
      </c>
      <c r="J7" s="26">
        <f t="shared" si="1"/>
        <v>15433</v>
      </c>
      <c r="K7" s="26">
        <f t="shared" si="1"/>
        <v>2080</v>
      </c>
      <c r="L7" s="26">
        <f t="shared" si="1"/>
        <v>2786</v>
      </c>
      <c r="M7" s="34">
        <f t="shared" si="1"/>
        <v>10567</v>
      </c>
    </row>
    <row r="8" spans="1:13" s="24" customFormat="1" ht="39.75" customHeight="1">
      <c r="A8" s="30" t="s">
        <v>33</v>
      </c>
      <c r="B8" s="27">
        <f aca="true" t="shared" si="2" ref="B8:M8">SUM(B20:B28)</f>
        <v>1700</v>
      </c>
      <c r="C8" s="28">
        <f t="shared" si="2"/>
        <v>43</v>
      </c>
      <c r="D8" s="28">
        <f t="shared" si="2"/>
        <v>475</v>
      </c>
      <c r="E8" s="28">
        <f t="shared" si="2"/>
        <v>1182</v>
      </c>
      <c r="F8" s="28">
        <f t="shared" si="2"/>
        <v>115</v>
      </c>
      <c r="G8" s="28">
        <f t="shared" si="2"/>
        <v>0</v>
      </c>
      <c r="H8" s="28">
        <f t="shared" si="2"/>
        <v>0</v>
      </c>
      <c r="I8" s="28">
        <f t="shared" si="2"/>
        <v>115</v>
      </c>
      <c r="J8" s="28">
        <f t="shared" si="2"/>
        <v>1585</v>
      </c>
      <c r="K8" s="28">
        <f t="shared" si="2"/>
        <v>43</v>
      </c>
      <c r="L8" s="28">
        <f t="shared" si="2"/>
        <v>475</v>
      </c>
      <c r="M8" s="35">
        <f t="shared" si="2"/>
        <v>1067</v>
      </c>
    </row>
    <row r="9" spans="1:13" s="24" customFormat="1" ht="39.75" customHeight="1">
      <c r="A9" s="59" t="s">
        <v>34</v>
      </c>
      <c r="B9" s="22">
        <v>11159</v>
      </c>
      <c r="C9" s="23">
        <v>2585</v>
      </c>
      <c r="D9" s="23">
        <v>2569</v>
      </c>
      <c r="E9" s="23">
        <v>6005</v>
      </c>
      <c r="F9" s="23">
        <v>2766</v>
      </c>
      <c r="G9" s="23">
        <v>833</v>
      </c>
      <c r="H9" s="23">
        <v>507</v>
      </c>
      <c r="I9" s="23">
        <v>1426</v>
      </c>
      <c r="J9" s="23">
        <v>8393</v>
      </c>
      <c r="K9" s="23">
        <v>1752</v>
      </c>
      <c r="L9" s="23">
        <v>2062</v>
      </c>
      <c r="M9" s="33">
        <v>4579</v>
      </c>
    </row>
    <row r="10" spans="1:13" s="24" customFormat="1" ht="39.75" customHeight="1">
      <c r="A10" s="29" t="s">
        <v>35</v>
      </c>
      <c r="B10" s="25">
        <v>397</v>
      </c>
      <c r="C10" s="26">
        <v>0</v>
      </c>
      <c r="D10" s="26">
        <v>3</v>
      </c>
      <c r="E10" s="26">
        <v>394</v>
      </c>
      <c r="F10" s="26">
        <v>0</v>
      </c>
      <c r="G10" s="26">
        <v>0</v>
      </c>
      <c r="H10" s="26">
        <v>0</v>
      </c>
      <c r="I10" s="26">
        <v>0</v>
      </c>
      <c r="J10" s="26">
        <v>397</v>
      </c>
      <c r="K10" s="26">
        <v>0</v>
      </c>
      <c r="L10" s="26">
        <v>3</v>
      </c>
      <c r="M10" s="34">
        <v>394</v>
      </c>
    </row>
    <row r="11" spans="1:13" s="24" customFormat="1" ht="39.75" customHeight="1">
      <c r="A11" s="29" t="s">
        <v>36</v>
      </c>
      <c r="B11" s="25">
        <v>437</v>
      </c>
      <c r="C11" s="26">
        <v>0</v>
      </c>
      <c r="D11" s="26">
        <v>29</v>
      </c>
      <c r="E11" s="26">
        <v>408</v>
      </c>
      <c r="F11" s="26">
        <v>0</v>
      </c>
      <c r="G11" s="26">
        <v>0</v>
      </c>
      <c r="H11" s="26">
        <v>0</v>
      </c>
      <c r="I11" s="26">
        <v>0</v>
      </c>
      <c r="J11" s="26">
        <v>437</v>
      </c>
      <c r="K11" s="26">
        <v>0</v>
      </c>
      <c r="L11" s="26">
        <v>29</v>
      </c>
      <c r="M11" s="34">
        <v>408</v>
      </c>
    </row>
    <row r="12" spans="1:13" s="24" customFormat="1" ht="39.75" customHeight="1">
      <c r="A12" s="29" t="s">
        <v>37</v>
      </c>
      <c r="B12" s="25">
        <v>417</v>
      </c>
      <c r="C12" s="26">
        <v>154</v>
      </c>
      <c r="D12" s="26">
        <v>158</v>
      </c>
      <c r="E12" s="26">
        <v>105</v>
      </c>
      <c r="F12" s="26">
        <v>417</v>
      </c>
      <c r="G12" s="26">
        <v>154</v>
      </c>
      <c r="H12" s="26">
        <v>158</v>
      </c>
      <c r="I12" s="26">
        <v>105</v>
      </c>
      <c r="J12" s="26">
        <v>0</v>
      </c>
      <c r="K12" s="26">
        <v>0</v>
      </c>
      <c r="L12" s="26">
        <v>0</v>
      </c>
      <c r="M12" s="34">
        <v>0</v>
      </c>
    </row>
    <row r="13" spans="1:13" s="24" customFormat="1" ht="39.75" customHeight="1">
      <c r="A13" s="29" t="s">
        <v>38</v>
      </c>
      <c r="B13" s="25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34">
        <v>0</v>
      </c>
    </row>
    <row r="14" spans="1:13" s="24" customFormat="1" ht="39.75" customHeight="1">
      <c r="A14" s="29" t="s">
        <v>39</v>
      </c>
      <c r="B14" s="25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34">
        <v>0</v>
      </c>
    </row>
    <row r="15" spans="1:13" s="24" customFormat="1" ht="39.75" customHeight="1">
      <c r="A15" s="29" t="s">
        <v>40</v>
      </c>
      <c r="B15" s="25">
        <v>5798</v>
      </c>
      <c r="C15" s="26">
        <v>319</v>
      </c>
      <c r="D15" s="26">
        <v>678</v>
      </c>
      <c r="E15" s="26">
        <v>4801</v>
      </c>
      <c r="F15" s="26">
        <v>0</v>
      </c>
      <c r="G15" s="26">
        <v>0</v>
      </c>
      <c r="H15" s="26">
        <v>0</v>
      </c>
      <c r="I15" s="26">
        <v>0</v>
      </c>
      <c r="J15" s="26">
        <v>5798</v>
      </c>
      <c r="K15" s="26">
        <v>319</v>
      </c>
      <c r="L15" s="26">
        <v>678</v>
      </c>
      <c r="M15" s="34">
        <v>4801</v>
      </c>
    </row>
    <row r="16" spans="1:13" s="24" customFormat="1" ht="39.75" customHeight="1">
      <c r="A16" s="29" t="s">
        <v>41</v>
      </c>
      <c r="B16" s="25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34">
        <v>0</v>
      </c>
    </row>
    <row r="17" spans="1:13" s="24" customFormat="1" ht="39.75" customHeight="1">
      <c r="A17" s="29" t="s">
        <v>42</v>
      </c>
      <c r="B17" s="25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34">
        <v>0</v>
      </c>
    </row>
    <row r="18" spans="1:13" s="24" customFormat="1" ht="39.75" customHeight="1">
      <c r="A18" s="29" t="s">
        <v>43</v>
      </c>
      <c r="B18" s="25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34">
        <v>0</v>
      </c>
    </row>
    <row r="19" spans="1:13" s="24" customFormat="1" ht="39.75" customHeight="1">
      <c r="A19" s="29" t="s">
        <v>44</v>
      </c>
      <c r="B19" s="27">
        <v>408</v>
      </c>
      <c r="C19" s="28">
        <v>9</v>
      </c>
      <c r="D19" s="28">
        <v>14</v>
      </c>
      <c r="E19" s="28">
        <v>385</v>
      </c>
      <c r="F19" s="28">
        <v>0</v>
      </c>
      <c r="G19" s="28">
        <v>0</v>
      </c>
      <c r="H19" s="28">
        <v>0</v>
      </c>
      <c r="I19" s="28">
        <v>0</v>
      </c>
      <c r="J19" s="28">
        <v>408</v>
      </c>
      <c r="K19" s="28">
        <v>9</v>
      </c>
      <c r="L19" s="28">
        <v>14</v>
      </c>
      <c r="M19" s="35">
        <v>385</v>
      </c>
    </row>
    <row r="20" spans="1:13" s="24" customFormat="1" ht="39.75" customHeight="1">
      <c r="A20" s="37" t="s">
        <v>45</v>
      </c>
      <c r="B20" s="31">
        <v>388</v>
      </c>
      <c r="C20" s="32">
        <v>9</v>
      </c>
      <c r="D20" s="32">
        <v>1</v>
      </c>
      <c r="E20" s="32">
        <v>378</v>
      </c>
      <c r="F20" s="32">
        <v>115</v>
      </c>
      <c r="G20" s="32">
        <v>0</v>
      </c>
      <c r="H20" s="32">
        <v>0</v>
      </c>
      <c r="I20" s="32">
        <v>115</v>
      </c>
      <c r="J20" s="32">
        <v>273</v>
      </c>
      <c r="K20" s="32">
        <v>9</v>
      </c>
      <c r="L20" s="32">
        <v>1</v>
      </c>
      <c r="M20" s="36">
        <v>263</v>
      </c>
    </row>
    <row r="21" spans="1:13" s="24" customFormat="1" ht="39.75" customHeight="1">
      <c r="A21" s="37" t="s">
        <v>46</v>
      </c>
      <c r="B21" s="31">
        <v>72</v>
      </c>
      <c r="C21" s="32">
        <v>0</v>
      </c>
      <c r="D21" s="32">
        <v>1</v>
      </c>
      <c r="E21" s="32">
        <v>71</v>
      </c>
      <c r="F21" s="32">
        <v>0</v>
      </c>
      <c r="G21" s="32">
        <v>0</v>
      </c>
      <c r="H21" s="32">
        <v>0</v>
      </c>
      <c r="I21" s="32">
        <v>0</v>
      </c>
      <c r="J21" s="32">
        <v>72</v>
      </c>
      <c r="K21" s="32">
        <v>0</v>
      </c>
      <c r="L21" s="32">
        <v>1</v>
      </c>
      <c r="M21" s="36">
        <v>71</v>
      </c>
    </row>
    <row r="22" spans="1:13" s="24" customFormat="1" ht="39.75" customHeight="1">
      <c r="A22" s="29" t="s">
        <v>47</v>
      </c>
      <c r="B22" s="25">
        <v>184</v>
      </c>
      <c r="C22" s="26">
        <v>4</v>
      </c>
      <c r="D22" s="26">
        <v>26</v>
      </c>
      <c r="E22" s="26">
        <v>154</v>
      </c>
      <c r="F22" s="26">
        <v>0</v>
      </c>
      <c r="G22" s="26">
        <v>0</v>
      </c>
      <c r="H22" s="26">
        <v>0</v>
      </c>
      <c r="I22" s="26">
        <v>0</v>
      </c>
      <c r="J22" s="26">
        <v>184</v>
      </c>
      <c r="K22" s="26">
        <v>4</v>
      </c>
      <c r="L22" s="26">
        <v>26</v>
      </c>
      <c r="M22" s="34">
        <v>154</v>
      </c>
    </row>
    <row r="23" spans="1:13" s="24" customFormat="1" ht="39.75" customHeight="1">
      <c r="A23" s="29" t="s">
        <v>48</v>
      </c>
      <c r="B23" s="25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34">
        <v>0</v>
      </c>
    </row>
    <row r="24" spans="1:13" s="24" customFormat="1" ht="39.75" customHeight="1">
      <c r="A24" s="37" t="s">
        <v>49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6">
        <v>0</v>
      </c>
    </row>
    <row r="25" spans="1:13" s="24" customFormat="1" ht="39.75" customHeight="1">
      <c r="A25" s="37" t="s">
        <v>50</v>
      </c>
      <c r="B25" s="31">
        <v>1056</v>
      </c>
      <c r="C25" s="32">
        <v>30</v>
      </c>
      <c r="D25" s="32">
        <v>447</v>
      </c>
      <c r="E25" s="32">
        <v>579</v>
      </c>
      <c r="F25" s="32">
        <v>0</v>
      </c>
      <c r="G25" s="32">
        <v>0</v>
      </c>
      <c r="H25" s="32">
        <v>0</v>
      </c>
      <c r="I25" s="32">
        <v>0</v>
      </c>
      <c r="J25" s="32">
        <v>1056</v>
      </c>
      <c r="K25" s="32">
        <v>30</v>
      </c>
      <c r="L25" s="32">
        <v>447</v>
      </c>
      <c r="M25" s="36">
        <v>579</v>
      </c>
    </row>
    <row r="26" spans="1:13" s="24" customFormat="1" ht="39.75" customHeight="1">
      <c r="A26" s="29" t="s">
        <v>51</v>
      </c>
      <c r="B26" s="25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34">
        <v>0</v>
      </c>
    </row>
    <row r="27" spans="1:13" s="24" customFormat="1" ht="39.75" customHeight="1">
      <c r="A27" s="29" t="s">
        <v>52</v>
      </c>
      <c r="B27" s="25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34">
        <v>0</v>
      </c>
    </row>
    <row r="28" spans="1:13" s="24" customFormat="1" ht="39.75" customHeight="1" thickBot="1">
      <c r="A28" s="60" t="s">
        <v>53</v>
      </c>
      <c r="B28" s="61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3">
        <v>0</v>
      </c>
    </row>
    <row r="29" spans="1:13" s="24" customFormat="1" ht="39.75" customHeight="1" thickTop="1">
      <c r="A29" s="29" t="s">
        <v>54</v>
      </c>
      <c r="B29" s="48">
        <f aca="true" t="shared" si="3" ref="B29:M29">B17</f>
        <v>0</v>
      </c>
      <c r="C29" s="26">
        <f t="shared" si="3"/>
        <v>0</v>
      </c>
      <c r="D29" s="26">
        <f t="shared" si="3"/>
        <v>0</v>
      </c>
      <c r="E29" s="26">
        <f t="shared" si="3"/>
        <v>0</v>
      </c>
      <c r="F29" s="26">
        <f t="shared" si="3"/>
        <v>0</v>
      </c>
      <c r="G29" s="26">
        <f t="shared" si="3"/>
        <v>0</v>
      </c>
      <c r="H29" s="26">
        <f t="shared" si="3"/>
        <v>0</v>
      </c>
      <c r="I29" s="26">
        <f t="shared" si="3"/>
        <v>0</v>
      </c>
      <c r="J29" s="26">
        <f t="shared" si="3"/>
        <v>0</v>
      </c>
      <c r="K29" s="26">
        <f t="shared" si="3"/>
        <v>0</v>
      </c>
      <c r="L29" s="26">
        <f t="shared" si="3"/>
        <v>0</v>
      </c>
      <c r="M29" s="34">
        <f t="shared" si="3"/>
        <v>0</v>
      </c>
    </row>
    <row r="30" spans="1:13" s="24" customFormat="1" ht="39.75" customHeight="1">
      <c r="A30" s="29" t="s">
        <v>55</v>
      </c>
      <c r="B30" s="48">
        <f aca="true" t="shared" si="4" ref="B30:M30">B13+B14</f>
        <v>0</v>
      </c>
      <c r="C30" s="26">
        <f t="shared" si="4"/>
        <v>0</v>
      </c>
      <c r="D30" s="26">
        <f t="shared" si="4"/>
        <v>0</v>
      </c>
      <c r="E30" s="26">
        <f t="shared" si="4"/>
        <v>0</v>
      </c>
      <c r="F30" s="26">
        <f t="shared" si="4"/>
        <v>0</v>
      </c>
      <c r="G30" s="26">
        <f t="shared" si="4"/>
        <v>0</v>
      </c>
      <c r="H30" s="26">
        <f t="shared" si="4"/>
        <v>0</v>
      </c>
      <c r="I30" s="26">
        <f t="shared" si="4"/>
        <v>0</v>
      </c>
      <c r="J30" s="26">
        <f t="shared" si="4"/>
        <v>0</v>
      </c>
      <c r="K30" s="26">
        <f t="shared" si="4"/>
        <v>0</v>
      </c>
      <c r="L30" s="26">
        <f t="shared" si="4"/>
        <v>0</v>
      </c>
      <c r="M30" s="34">
        <f t="shared" si="4"/>
        <v>0</v>
      </c>
    </row>
    <row r="31" spans="1:13" s="24" customFormat="1" ht="39.75" customHeight="1">
      <c r="A31" s="29" t="s">
        <v>56</v>
      </c>
      <c r="B31" s="48">
        <f aca="true" t="shared" si="5" ref="B31:M31">B10+B20</f>
        <v>785</v>
      </c>
      <c r="C31" s="26">
        <f t="shared" si="5"/>
        <v>9</v>
      </c>
      <c r="D31" s="26">
        <f t="shared" si="5"/>
        <v>4</v>
      </c>
      <c r="E31" s="26">
        <f t="shared" si="5"/>
        <v>772</v>
      </c>
      <c r="F31" s="26">
        <f t="shared" si="5"/>
        <v>115</v>
      </c>
      <c r="G31" s="26">
        <f t="shared" si="5"/>
        <v>0</v>
      </c>
      <c r="H31" s="26">
        <f t="shared" si="5"/>
        <v>0</v>
      </c>
      <c r="I31" s="26">
        <f t="shared" si="5"/>
        <v>115</v>
      </c>
      <c r="J31" s="26">
        <f t="shared" si="5"/>
        <v>670</v>
      </c>
      <c r="K31" s="26">
        <f t="shared" si="5"/>
        <v>9</v>
      </c>
      <c r="L31" s="26">
        <f t="shared" si="5"/>
        <v>4</v>
      </c>
      <c r="M31" s="34">
        <f t="shared" si="5"/>
        <v>657</v>
      </c>
    </row>
    <row r="32" spans="1:13" s="24" customFormat="1" ht="39.75" customHeight="1">
      <c r="A32" s="29" t="s">
        <v>57</v>
      </c>
      <c r="B32" s="48">
        <f aca="true" t="shared" si="6" ref="B32:M32">B9+B16+B19+B21+B22+B23</f>
        <v>11823</v>
      </c>
      <c r="C32" s="26">
        <f t="shared" si="6"/>
        <v>2598</v>
      </c>
      <c r="D32" s="26">
        <f t="shared" si="6"/>
        <v>2610</v>
      </c>
      <c r="E32" s="26">
        <f t="shared" si="6"/>
        <v>6615</v>
      </c>
      <c r="F32" s="26">
        <f t="shared" si="6"/>
        <v>2766</v>
      </c>
      <c r="G32" s="26">
        <f t="shared" si="6"/>
        <v>833</v>
      </c>
      <c r="H32" s="26">
        <f t="shared" si="6"/>
        <v>507</v>
      </c>
      <c r="I32" s="26">
        <f t="shared" si="6"/>
        <v>1426</v>
      </c>
      <c r="J32" s="26">
        <f t="shared" si="6"/>
        <v>9057</v>
      </c>
      <c r="K32" s="26">
        <f t="shared" si="6"/>
        <v>1765</v>
      </c>
      <c r="L32" s="26">
        <f t="shared" si="6"/>
        <v>2103</v>
      </c>
      <c r="M32" s="34">
        <f t="shared" si="6"/>
        <v>5189</v>
      </c>
    </row>
    <row r="33" spans="1:13" s="24" customFormat="1" ht="39.75" customHeight="1">
      <c r="A33" s="29" t="s">
        <v>58</v>
      </c>
      <c r="B33" s="48">
        <f aca="true" t="shared" si="7" ref="B33:M33">B12+B15+B18+B24+B25</f>
        <v>7271</v>
      </c>
      <c r="C33" s="26">
        <f t="shared" si="7"/>
        <v>503</v>
      </c>
      <c r="D33" s="26">
        <f t="shared" si="7"/>
        <v>1283</v>
      </c>
      <c r="E33" s="26">
        <f t="shared" si="7"/>
        <v>5485</v>
      </c>
      <c r="F33" s="26">
        <f t="shared" si="7"/>
        <v>417</v>
      </c>
      <c r="G33" s="26">
        <f t="shared" si="7"/>
        <v>154</v>
      </c>
      <c r="H33" s="26">
        <f t="shared" si="7"/>
        <v>158</v>
      </c>
      <c r="I33" s="26">
        <f t="shared" si="7"/>
        <v>105</v>
      </c>
      <c r="J33" s="26">
        <f t="shared" si="7"/>
        <v>6854</v>
      </c>
      <c r="K33" s="26">
        <f t="shared" si="7"/>
        <v>349</v>
      </c>
      <c r="L33" s="26">
        <f t="shared" si="7"/>
        <v>1125</v>
      </c>
      <c r="M33" s="34">
        <f t="shared" si="7"/>
        <v>5380</v>
      </c>
    </row>
    <row r="34" spans="1:13" s="24" customFormat="1" ht="39.75" customHeight="1">
      <c r="A34" s="30" t="s">
        <v>59</v>
      </c>
      <c r="B34" s="52">
        <f aca="true" t="shared" si="8" ref="B34:M34">B11+B26+B27+B28</f>
        <v>437</v>
      </c>
      <c r="C34" s="28">
        <f t="shared" si="8"/>
        <v>0</v>
      </c>
      <c r="D34" s="28">
        <f t="shared" si="8"/>
        <v>29</v>
      </c>
      <c r="E34" s="28">
        <f t="shared" si="8"/>
        <v>408</v>
      </c>
      <c r="F34" s="28">
        <f t="shared" si="8"/>
        <v>0</v>
      </c>
      <c r="G34" s="28">
        <f t="shared" si="8"/>
        <v>0</v>
      </c>
      <c r="H34" s="28">
        <f t="shared" si="8"/>
        <v>0</v>
      </c>
      <c r="I34" s="28">
        <f t="shared" si="8"/>
        <v>0</v>
      </c>
      <c r="J34" s="28">
        <f t="shared" si="8"/>
        <v>437</v>
      </c>
      <c r="K34" s="28">
        <f t="shared" si="8"/>
        <v>0</v>
      </c>
      <c r="L34" s="28">
        <f t="shared" si="8"/>
        <v>29</v>
      </c>
      <c r="M34" s="35">
        <f t="shared" si="8"/>
        <v>408</v>
      </c>
    </row>
  </sheetData>
  <mergeCells count="6">
    <mergeCell ref="L1:M1"/>
    <mergeCell ref="A3:A5"/>
    <mergeCell ref="B4:E4"/>
    <mergeCell ref="J4:M4"/>
    <mergeCell ref="F4:I4"/>
    <mergeCell ref="B3:M3"/>
  </mergeCells>
  <printOptions horizontalCentered="1"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L34"/>
  <sheetViews>
    <sheetView zoomScale="75" zoomScaleNormal="75" zoomScaleSheetLayoutView="75" workbookViewId="0" topLeftCell="A1">
      <selection activeCell="A3" sqref="A3:A5"/>
    </sheetView>
  </sheetViews>
  <sheetFormatPr defaultColWidth="9.00390625" defaultRowHeight="13.5"/>
  <cols>
    <col min="1" max="1" width="11.75390625" style="0" customWidth="1"/>
    <col min="2" max="7" width="19.625" style="0" customWidth="1"/>
  </cols>
  <sheetData>
    <row r="1" spans="1:12" ht="18.75">
      <c r="A1" s="20" t="s">
        <v>74</v>
      </c>
      <c r="B1" s="2"/>
      <c r="C1" s="2"/>
      <c r="D1" s="2"/>
      <c r="E1" s="2"/>
      <c r="F1" s="78" t="s">
        <v>31</v>
      </c>
      <c r="G1" s="78"/>
      <c r="H1" s="3"/>
      <c r="I1" s="3"/>
      <c r="J1" s="3"/>
      <c r="K1" s="3"/>
      <c r="L1" s="3"/>
    </row>
    <row r="2" spans="1:12" s="21" customFormat="1" ht="3.75" customHeight="1">
      <c r="A2" s="15"/>
      <c r="B2" s="2"/>
      <c r="C2" s="2"/>
      <c r="D2" s="2"/>
      <c r="E2" s="2"/>
      <c r="F2" s="2"/>
      <c r="G2" s="5"/>
      <c r="H2" s="8"/>
      <c r="I2" s="8"/>
      <c r="J2" s="8"/>
      <c r="K2" s="8"/>
      <c r="L2" s="8"/>
    </row>
    <row r="3" spans="1:7" s="68" customFormat="1" ht="19.5" customHeight="1">
      <c r="A3" s="87" t="s">
        <v>67</v>
      </c>
      <c r="B3" s="84" t="s">
        <v>2</v>
      </c>
      <c r="C3" s="86"/>
      <c r="D3" s="86"/>
      <c r="E3" s="86"/>
      <c r="F3" s="86"/>
      <c r="G3" s="85"/>
    </row>
    <row r="4" spans="1:7" s="68" customFormat="1" ht="19.5" customHeight="1">
      <c r="A4" s="88"/>
      <c r="B4" s="90" t="s">
        <v>0</v>
      </c>
      <c r="C4" s="86"/>
      <c r="D4" s="84" t="s">
        <v>3</v>
      </c>
      <c r="E4" s="86"/>
      <c r="F4" s="84" t="s">
        <v>4</v>
      </c>
      <c r="G4" s="85"/>
    </row>
    <row r="5" spans="1:7" s="68" customFormat="1" ht="39.75" customHeight="1">
      <c r="A5" s="89"/>
      <c r="B5" s="69" t="s">
        <v>75</v>
      </c>
      <c r="C5" s="64" t="s">
        <v>76</v>
      </c>
      <c r="D5" s="70" t="s">
        <v>75</v>
      </c>
      <c r="E5" s="70" t="s">
        <v>76</v>
      </c>
      <c r="F5" s="70" t="s">
        <v>75</v>
      </c>
      <c r="G5" s="70" t="s">
        <v>76</v>
      </c>
    </row>
    <row r="6" spans="1:7" s="46" customFormat="1" ht="39.75" customHeight="1">
      <c r="A6" s="42" t="s">
        <v>0</v>
      </c>
      <c r="B6" s="43">
        <f aca="true" t="shared" si="0" ref="B6:G6">SUM(B7:B8)</f>
        <v>182</v>
      </c>
      <c r="C6" s="44">
        <f t="shared" si="0"/>
        <v>1823</v>
      </c>
      <c r="D6" s="44">
        <f t="shared" si="0"/>
        <v>6</v>
      </c>
      <c r="E6" s="44">
        <f t="shared" si="0"/>
        <v>448</v>
      </c>
      <c r="F6" s="44">
        <f t="shared" si="0"/>
        <v>176</v>
      </c>
      <c r="G6" s="45">
        <f t="shared" si="0"/>
        <v>1375</v>
      </c>
    </row>
    <row r="7" spans="1:7" s="46" customFormat="1" ht="39.75" customHeight="1">
      <c r="A7" s="47" t="s">
        <v>32</v>
      </c>
      <c r="B7" s="48">
        <f aca="true" t="shared" si="1" ref="B7:G7">SUM(B9:B19)</f>
        <v>144</v>
      </c>
      <c r="C7" s="49">
        <f t="shared" si="1"/>
        <v>1518</v>
      </c>
      <c r="D7" s="49">
        <f t="shared" si="1"/>
        <v>5</v>
      </c>
      <c r="E7" s="49">
        <f t="shared" si="1"/>
        <v>436</v>
      </c>
      <c r="F7" s="49">
        <f t="shared" si="1"/>
        <v>139</v>
      </c>
      <c r="G7" s="50">
        <f t="shared" si="1"/>
        <v>1082</v>
      </c>
    </row>
    <row r="8" spans="1:7" s="46" customFormat="1" ht="39.75" customHeight="1">
      <c r="A8" s="51" t="s">
        <v>33</v>
      </c>
      <c r="B8" s="52">
        <f aca="true" t="shared" si="2" ref="B8:G8">SUM(B20:B28)</f>
        <v>38</v>
      </c>
      <c r="C8" s="38">
        <f t="shared" si="2"/>
        <v>305</v>
      </c>
      <c r="D8" s="38">
        <f t="shared" si="2"/>
        <v>1</v>
      </c>
      <c r="E8" s="38">
        <f t="shared" si="2"/>
        <v>12</v>
      </c>
      <c r="F8" s="38">
        <f t="shared" si="2"/>
        <v>37</v>
      </c>
      <c r="G8" s="39">
        <f t="shared" si="2"/>
        <v>293</v>
      </c>
    </row>
    <row r="9" spans="1:7" s="46" customFormat="1" ht="39.75" customHeight="1">
      <c r="A9" s="42" t="s">
        <v>34</v>
      </c>
      <c r="B9" s="48">
        <v>43</v>
      </c>
      <c r="C9" s="44">
        <v>880</v>
      </c>
      <c r="D9" s="44">
        <v>4</v>
      </c>
      <c r="E9" s="44">
        <v>389</v>
      </c>
      <c r="F9" s="44">
        <v>39</v>
      </c>
      <c r="G9" s="45">
        <v>491</v>
      </c>
    </row>
    <row r="10" spans="1:7" s="46" customFormat="1" ht="39.75" customHeight="1">
      <c r="A10" s="47" t="s">
        <v>35</v>
      </c>
      <c r="B10" s="48">
        <v>3</v>
      </c>
      <c r="C10" s="49">
        <v>54</v>
      </c>
      <c r="D10" s="49">
        <v>0</v>
      </c>
      <c r="E10" s="49">
        <v>0</v>
      </c>
      <c r="F10" s="49">
        <v>3</v>
      </c>
      <c r="G10" s="50">
        <v>54</v>
      </c>
    </row>
    <row r="11" spans="1:7" s="46" customFormat="1" ht="39.75" customHeight="1">
      <c r="A11" s="47" t="s">
        <v>36</v>
      </c>
      <c r="B11" s="48">
        <v>8</v>
      </c>
      <c r="C11" s="49">
        <v>43</v>
      </c>
      <c r="D11" s="49">
        <v>0</v>
      </c>
      <c r="E11" s="49">
        <v>0</v>
      </c>
      <c r="F11" s="49">
        <v>8</v>
      </c>
      <c r="G11" s="50">
        <v>43</v>
      </c>
    </row>
    <row r="12" spans="1:7" s="46" customFormat="1" ht="39.75" customHeight="1">
      <c r="A12" s="47" t="s">
        <v>37</v>
      </c>
      <c r="B12" s="48">
        <v>1</v>
      </c>
      <c r="C12" s="49">
        <v>47</v>
      </c>
      <c r="D12" s="49">
        <v>1</v>
      </c>
      <c r="E12" s="49">
        <v>47</v>
      </c>
      <c r="F12" s="49">
        <v>0</v>
      </c>
      <c r="G12" s="50">
        <v>0</v>
      </c>
    </row>
    <row r="13" spans="1:7" s="46" customFormat="1" ht="39.75" customHeight="1">
      <c r="A13" s="47" t="s">
        <v>38</v>
      </c>
      <c r="B13" s="48">
        <v>0</v>
      </c>
      <c r="C13" s="49">
        <v>0</v>
      </c>
      <c r="D13" s="49">
        <v>0</v>
      </c>
      <c r="E13" s="49">
        <v>0</v>
      </c>
      <c r="F13" s="49">
        <v>0</v>
      </c>
      <c r="G13" s="50">
        <v>0</v>
      </c>
    </row>
    <row r="14" spans="1:7" s="46" customFormat="1" ht="39.75" customHeight="1">
      <c r="A14" s="47" t="s">
        <v>39</v>
      </c>
      <c r="B14" s="48">
        <v>0</v>
      </c>
      <c r="C14" s="49">
        <v>0</v>
      </c>
      <c r="D14" s="49">
        <v>0</v>
      </c>
      <c r="E14" s="49">
        <v>0</v>
      </c>
      <c r="F14" s="49">
        <v>0</v>
      </c>
      <c r="G14" s="50">
        <v>0</v>
      </c>
    </row>
    <row r="15" spans="1:7" s="46" customFormat="1" ht="39.75" customHeight="1">
      <c r="A15" s="47" t="s">
        <v>40</v>
      </c>
      <c r="B15" s="48">
        <v>79</v>
      </c>
      <c r="C15" s="49">
        <v>464</v>
      </c>
      <c r="D15" s="49">
        <v>0</v>
      </c>
      <c r="E15" s="49">
        <v>0</v>
      </c>
      <c r="F15" s="49">
        <v>79</v>
      </c>
      <c r="G15" s="50">
        <v>464</v>
      </c>
    </row>
    <row r="16" spans="1:7" s="46" customFormat="1" ht="39.75" customHeight="1">
      <c r="A16" s="47" t="s">
        <v>41</v>
      </c>
      <c r="B16" s="48">
        <v>0</v>
      </c>
      <c r="C16" s="49">
        <v>0</v>
      </c>
      <c r="D16" s="49">
        <v>0</v>
      </c>
      <c r="E16" s="49">
        <v>0</v>
      </c>
      <c r="F16" s="49">
        <v>0</v>
      </c>
      <c r="G16" s="50">
        <v>0</v>
      </c>
    </row>
    <row r="17" spans="1:7" s="46" customFormat="1" ht="39.75" customHeight="1">
      <c r="A17" s="47" t="s">
        <v>42</v>
      </c>
      <c r="B17" s="48">
        <v>0</v>
      </c>
      <c r="C17" s="49">
        <v>0</v>
      </c>
      <c r="D17" s="49">
        <v>0</v>
      </c>
      <c r="E17" s="49">
        <v>0</v>
      </c>
      <c r="F17" s="49">
        <v>0</v>
      </c>
      <c r="G17" s="50">
        <v>0</v>
      </c>
    </row>
    <row r="18" spans="1:7" s="46" customFormat="1" ht="39.75" customHeight="1">
      <c r="A18" s="47" t="s">
        <v>43</v>
      </c>
      <c r="B18" s="48">
        <v>0</v>
      </c>
      <c r="C18" s="49">
        <v>0</v>
      </c>
      <c r="D18" s="49">
        <v>0</v>
      </c>
      <c r="E18" s="49">
        <v>0</v>
      </c>
      <c r="F18" s="49">
        <v>0</v>
      </c>
      <c r="G18" s="50">
        <v>0</v>
      </c>
    </row>
    <row r="19" spans="1:7" s="46" customFormat="1" ht="39.75" customHeight="1">
      <c r="A19" s="47" t="s">
        <v>44</v>
      </c>
      <c r="B19" s="48">
        <v>10</v>
      </c>
      <c r="C19" s="49">
        <v>30</v>
      </c>
      <c r="D19" s="49">
        <v>0</v>
      </c>
      <c r="E19" s="49">
        <v>0</v>
      </c>
      <c r="F19" s="49">
        <v>10</v>
      </c>
      <c r="G19" s="50">
        <v>30</v>
      </c>
    </row>
    <row r="20" spans="1:7" s="46" customFormat="1" ht="39.75" customHeight="1">
      <c r="A20" s="40" t="s">
        <v>45</v>
      </c>
      <c r="B20" s="41">
        <v>6</v>
      </c>
      <c r="C20" s="53">
        <v>63</v>
      </c>
      <c r="D20" s="53">
        <v>1</v>
      </c>
      <c r="E20" s="53">
        <v>12</v>
      </c>
      <c r="F20" s="53">
        <v>5</v>
      </c>
      <c r="G20" s="54">
        <v>51</v>
      </c>
    </row>
    <row r="21" spans="1:7" s="46" customFormat="1" ht="39.75" customHeight="1">
      <c r="A21" s="40" t="s">
        <v>46</v>
      </c>
      <c r="B21" s="41">
        <v>2</v>
      </c>
      <c r="C21" s="53">
        <v>11</v>
      </c>
      <c r="D21" s="53">
        <v>0</v>
      </c>
      <c r="E21" s="53">
        <v>0</v>
      </c>
      <c r="F21" s="53">
        <v>2</v>
      </c>
      <c r="G21" s="54">
        <v>11</v>
      </c>
    </row>
    <row r="22" spans="1:7" s="46" customFormat="1" ht="39.75" customHeight="1">
      <c r="A22" s="47" t="s">
        <v>47</v>
      </c>
      <c r="B22" s="48">
        <v>4</v>
      </c>
      <c r="C22" s="49">
        <v>20</v>
      </c>
      <c r="D22" s="49">
        <v>0</v>
      </c>
      <c r="E22" s="49">
        <v>0</v>
      </c>
      <c r="F22" s="49">
        <v>4</v>
      </c>
      <c r="G22" s="50">
        <v>20</v>
      </c>
    </row>
    <row r="23" spans="1:7" s="46" customFormat="1" ht="39.75" customHeight="1">
      <c r="A23" s="47" t="s">
        <v>48</v>
      </c>
      <c r="B23" s="48">
        <v>0</v>
      </c>
      <c r="C23" s="49">
        <v>0</v>
      </c>
      <c r="D23" s="49">
        <v>0</v>
      </c>
      <c r="E23" s="49">
        <v>0</v>
      </c>
      <c r="F23" s="49">
        <v>0</v>
      </c>
      <c r="G23" s="50">
        <v>0</v>
      </c>
    </row>
    <row r="24" spans="1:7" s="46" customFormat="1" ht="39.75" customHeight="1">
      <c r="A24" s="40" t="s">
        <v>49</v>
      </c>
      <c r="B24" s="41">
        <v>0</v>
      </c>
      <c r="C24" s="53">
        <v>0</v>
      </c>
      <c r="D24" s="53">
        <v>0</v>
      </c>
      <c r="E24" s="53">
        <v>0</v>
      </c>
      <c r="F24" s="53">
        <v>0</v>
      </c>
      <c r="G24" s="54">
        <v>0</v>
      </c>
    </row>
    <row r="25" spans="1:7" s="46" customFormat="1" ht="39.75" customHeight="1">
      <c r="A25" s="40" t="s">
        <v>50</v>
      </c>
      <c r="B25" s="41">
        <v>26</v>
      </c>
      <c r="C25" s="53">
        <v>211</v>
      </c>
      <c r="D25" s="53">
        <v>0</v>
      </c>
      <c r="E25" s="53">
        <v>0</v>
      </c>
      <c r="F25" s="53">
        <v>26</v>
      </c>
      <c r="G25" s="54">
        <v>211</v>
      </c>
    </row>
    <row r="26" spans="1:7" s="46" customFormat="1" ht="39.75" customHeight="1">
      <c r="A26" s="47" t="s">
        <v>51</v>
      </c>
      <c r="B26" s="48">
        <v>0</v>
      </c>
      <c r="C26" s="49">
        <v>0</v>
      </c>
      <c r="D26" s="49">
        <v>0</v>
      </c>
      <c r="E26" s="49">
        <v>0</v>
      </c>
      <c r="F26" s="49">
        <v>0</v>
      </c>
      <c r="G26" s="50">
        <v>0</v>
      </c>
    </row>
    <row r="27" spans="1:7" s="46" customFormat="1" ht="39.75" customHeight="1">
      <c r="A27" s="47" t="s">
        <v>52</v>
      </c>
      <c r="B27" s="48">
        <v>0</v>
      </c>
      <c r="C27" s="49">
        <v>0</v>
      </c>
      <c r="D27" s="49">
        <v>0</v>
      </c>
      <c r="E27" s="49">
        <v>0</v>
      </c>
      <c r="F27" s="49">
        <v>0</v>
      </c>
      <c r="G27" s="50">
        <v>0</v>
      </c>
    </row>
    <row r="28" spans="1:7" s="46" customFormat="1" ht="39.75" customHeight="1" thickBot="1">
      <c r="A28" s="55" t="s">
        <v>53</v>
      </c>
      <c r="B28" s="56">
        <v>0</v>
      </c>
      <c r="C28" s="57">
        <v>0</v>
      </c>
      <c r="D28" s="57">
        <v>0</v>
      </c>
      <c r="E28" s="57">
        <v>0</v>
      </c>
      <c r="F28" s="57">
        <v>0</v>
      </c>
      <c r="G28" s="58">
        <v>0</v>
      </c>
    </row>
    <row r="29" spans="1:7" s="46" customFormat="1" ht="39.75" customHeight="1" thickTop="1">
      <c r="A29" s="47" t="s">
        <v>54</v>
      </c>
      <c r="B29" s="48">
        <f aca="true" t="shared" si="3" ref="B29:G29">B17</f>
        <v>0</v>
      </c>
      <c r="C29" s="49">
        <f t="shared" si="3"/>
        <v>0</v>
      </c>
      <c r="D29" s="49">
        <f t="shared" si="3"/>
        <v>0</v>
      </c>
      <c r="E29" s="49">
        <f t="shared" si="3"/>
        <v>0</v>
      </c>
      <c r="F29" s="49">
        <f t="shared" si="3"/>
        <v>0</v>
      </c>
      <c r="G29" s="50">
        <f t="shared" si="3"/>
        <v>0</v>
      </c>
    </row>
    <row r="30" spans="1:7" s="46" customFormat="1" ht="39.75" customHeight="1">
      <c r="A30" s="47" t="s">
        <v>55</v>
      </c>
      <c r="B30" s="48">
        <f aca="true" t="shared" si="4" ref="B30:G30">B13+B14</f>
        <v>0</v>
      </c>
      <c r="C30" s="49">
        <f t="shared" si="4"/>
        <v>0</v>
      </c>
      <c r="D30" s="49">
        <f t="shared" si="4"/>
        <v>0</v>
      </c>
      <c r="E30" s="49">
        <f t="shared" si="4"/>
        <v>0</v>
      </c>
      <c r="F30" s="49">
        <f t="shared" si="4"/>
        <v>0</v>
      </c>
      <c r="G30" s="50">
        <f t="shared" si="4"/>
        <v>0</v>
      </c>
    </row>
    <row r="31" spans="1:7" s="46" customFormat="1" ht="39.75" customHeight="1">
      <c r="A31" s="47" t="s">
        <v>56</v>
      </c>
      <c r="B31" s="48">
        <f aca="true" t="shared" si="5" ref="B31:G31">B10+B20</f>
        <v>9</v>
      </c>
      <c r="C31" s="49">
        <f t="shared" si="5"/>
        <v>117</v>
      </c>
      <c r="D31" s="49">
        <f t="shared" si="5"/>
        <v>1</v>
      </c>
      <c r="E31" s="49">
        <f t="shared" si="5"/>
        <v>12</v>
      </c>
      <c r="F31" s="49">
        <f t="shared" si="5"/>
        <v>8</v>
      </c>
      <c r="G31" s="50">
        <f t="shared" si="5"/>
        <v>105</v>
      </c>
    </row>
    <row r="32" spans="1:7" s="46" customFormat="1" ht="39.75" customHeight="1">
      <c r="A32" s="47" t="s">
        <v>57</v>
      </c>
      <c r="B32" s="48">
        <f aca="true" t="shared" si="6" ref="B32:G32">B9+B16+B19+B21+B22+B23</f>
        <v>59</v>
      </c>
      <c r="C32" s="49">
        <f t="shared" si="6"/>
        <v>941</v>
      </c>
      <c r="D32" s="49">
        <f t="shared" si="6"/>
        <v>4</v>
      </c>
      <c r="E32" s="49">
        <f t="shared" si="6"/>
        <v>389</v>
      </c>
      <c r="F32" s="49">
        <f t="shared" si="6"/>
        <v>55</v>
      </c>
      <c r="G32" s="50">
        <f t="shared" si="6"/>
        <v>552</v>
      </c>
    </row>
    <row r="33" spans="1:7" s="46" customFormat="1" ht="39.75" customHeight="1">
      <c r="A33" s="47" t="s">
        <v>58</v>
      </c>
      <c r="B33" s="48">
        <f aca="true" t="shared" si="7" ref="B33:G33">B12+B15+B18+B24+B25</f>
        <v>106</v>
      </c>
      <c r="C33" s="49">
        <f t="shared" si="7"/>
        <v>722</v>
      </c>
      <c r="D33" s="49">
        <f t="shared" si="7"/>
        <v>1</v>
      </c>
      <c r="E33" s="49">
        <f t="shared" si="7"/>
        <v>47</v>
      </c>
      <c r="F33" s="49">
        <f t="shared" si="7"/>
        <v>105</v>
      </c>
      <c r="G33" s="50">
        <f t="shared" si="7"/>
        <v>675</v>
      </c>
    </row>
    <row r="34" spans="1:7" s="46" customFormat="1" ht="39.75" customHeight="1">
      <c r="A34" s="51" t="s">
        <v>59</v>
      </c>
      <c r="B34" s="52">
        <f aca="true" t="shared" si="8" ref="B34:G34">B11+B26+B27+B28</f>
        <v>8</v>
      </c>
      <c r="C34" s="38">
        <f t="shared" si="8"/>
        <v>43</v>
      </c>
      <c r="D34" s="38">
        <f t="shared" si="8"/>
        <v>0</v>
      </c>
      <c r="E34" s="38">
        <f t="shared" si="8"/>
        <v>0</v>
      </c>
      <c r="F34" s="38">
        <f t="shared" si="8"/>
        <v>8</v>
      </c>
      <c r="G34" s="39">
        <f t="shared" si="8"/>
        <v>43</v>
      </c>
    </row>
  </sheetData>
  <mergeCells count="6">
    <mergeCell ref="F1:G1"/>
    <mergeCell ref="F4:G4"/>
    <mergeCell ref="D4:E4"/>
    <mergeCell ref="A3:A5"/>
    <mergeCell ref="B4:C4"/>
    <mergeCell ref="B3:G3"/>
  </mergeCells>
  <printOptions horizontalCentered="1"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Q36"/>
  <sheetViews>
    <sheetView zoomScale="75" zoomScaleNormal="75" zoomScaleSheetLayoutView="75" workbookViewId="0" topLeftCell="A1">
      <pane xSplit="1" ySplit="5" topLeftCell="B6" activePane="bottomRight" state="frozen"/>
      <selection pane="topLeft" activeCell="A3" sqref="A3:A5"/>
      <selection pane="topRight" activeCell="A3" sqref="A3:A5"/>
      <selection pane="bottomLeft" activeCell="A3" sqref="A3:A5"/>
      <selection pane="bottomRight" activeCell="A3" sqref="A3:A5"/>
    </sheetView>
  </sheetViews>
  <sheetFormatPr defaultColWidth="9.00390625" defaultRowHeight="19.5" customHeight="1"/>
  <cols>
    <col min="1" max="1" width="11.75390625" style="4" customWidth="1"/>
    <col min="2" max="8" width="17.00390625" style="1" customWidth="1"/>
    <col min="9" max="15" width="18.625" style="1" customWidth="1"/>
    <col min="16" max="16" width="10.625" style="1" customWidth="1"/>
    <col min="17" max="16384" width="10.625" style="3" customWidth="1"/>
  </cols>
  <sheetData>
    <row r="1" spans="1:15" ht="18.75">
      <c r="A1" s="20" t="s">
        <v>60</v>
      </c>
      <c r="B1" s="9"/>
      <c r="C1" s="9"/>
      <c r="D1" s="9"/>
      <c r="E1" s="9"/>
      <c r="F1" s="9"/>
      <c r="G1" s="9"/>
      <c r="H1" s="9"/>
      <c r="N1" s="78" t="s">
        <v>31</v>
      </c>
      <c r="O1" s="78"/>
    </row>
    <row r="2" spans="1:16" s="8" customFormat="1" ht="3.75" customHeight="1">
      <c r="A2" s="15"/>
      <c r="B2" s="6"/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71"/>
      <c r="O2" s="16"/>
      <c r="P2" s="5"/>
    </row>
    <row r="3" spans="1:15" s="73" customFormat="1" ht="12.75" customHeight="1">
      <c r="A3" s="87" t="s">
        <v>67</v>
      </c>
      <c r="B3" s="90" t="s">
        <v>0</v>
      </c>
      <c r="C3" s="95"/>
      <c r="D3" s="66"/>
      <c r="E3" s="66"/>
      <c r="F3" s="66"/>
      <c r="G3" s="66"/>
      <c r="H3" s="67"/>
      <c r="I3" s="84" t="s">
        <v>7</v>
      </c>
      <c r="J3" s="86"/>
      <c r="K3" s="86"/>
      <c r="L3" s="86"/>
      <c r="M3" s="86"/>
      <c r="N3" s="86"/>
      <c r="O3" s="85"/>
    </row>
    <row r="4" spans="1:15" s="73" customFormat="1" ht="21.75" customHeight="1">
      <c r="A4" s="88"/>
      <c r="B4" s="92"/>
      <c r="C4" s="96"/>
      <c r="D4" s="92" t="s">
        <v>8</v>
      </c>
      <c r="E4" s="93"/>
      <c r="F4" s="94" t="s">
        <v>9</v>
      </c>
      <c r="G4" s="84"/>
      <c r="H4" s="67" t="s">
        <v>10</v>
      </c>
      <c r="I4" s="65" t="s">
        <v>10</v>
      </c>
      <c r="J4" s="84" t="s">
        <v>26</v>
      </c>
      <c r="K4" s="85"/>
      <c r="L4" s="84" t="s">
        <v>25</v>
      </c>
      <c r="M4" s="85"/>
      <c r="N4" s="84" t="s">
        <v>11</v>
      </c>
      <c r="O4" s="85"/>
    </row>
    <row r="5" spans="1:15" s="73" customFormat="1" ht="21.75" customHeight="1">
      <c r="A5" s="91"/>
      <c r="B5" s="69" t="s">
        <v>3</v>
      </c>
      <c r="C5" s="69" t="s">
        <v>4</v>
      </c>
      <c r="D5" s="69" t="s">
        <v>3</v>
      </c>
      <c r="E5" s="69" t="s">
        <v>4</v>
      </c>
      <c r="F5" s="69" t="s">
        <v>3</v>
      </c>
      <c r="G5" s="65" t="s">
        <v>4</v>
      </c>
      <c r="H5" s="67" t="s">
        <v>3</v>
      </c>
      <c r="I5" s="69" t="s">
        <v>4</v>
      </c>
      <c r="J5" s="69" t="s">
        <v>3</v>
      </c>
      <c r="K5" s="69" t="s">
        <v>4</v>
      </c>
      <c r="L5" s="69" t="s">
        <v>3</v>
      </c>
      <c r="M5" s="69" t="s">
        <v>4</v>
      </c>
      <c r="N5" s="69" t="s">
        <v>3</v>
      </c>
      <c r="O5" s="69" t="s">
        <v>4</v>
      </c>
    </row>
    <row r="6" spans="1:15" s="46" customFormat="1" ht="39.75" customHeight="1">
      <c r="A6" s="42" t="s">
        <v>0</v>
      </c>
      <c r="B6" s="43">
        <f aca="true" t="shared" si="0" ref="B6:O6">SUM(B7:B8)</f>
        <v>3069</v>
      </c>
      <c r="C6" s="44">
        <f t="shared" si="0"/>
        <v>3618</v>
      </c>
      <c r="D6" s="44">
        <f t="shared" si="0"/>
        <v>9</v>
      </c>
      <c r="E6" s="44">
        <f t="shared" si="0"/>
        <v>4</v>
      </c>
      <c r="F6" s="44">
        <f t="shared" si="0"/>
        <v>661</v>
      </c>
      <c r="G6" s="44">
        <f t="shared" si="0"/>
        <v>646</v>
      </c>
      <c r="H6" s="45">
        <f t="shared" si="0"/>
        <v>36</v>
      </c>
      <c r="I6" s="43">
        <f t="shared" si="0"/>
        <v>33</v>
      </c>
      <c r="J6" s="44">
        <f t="shared" si="0"/>
        <v>70</v>
      </c>
      <c r="K6" s="44">
        <f t="shared" si="0"/>
        <v>683</v>
      </c>
      <c r="L6" s="44">
        <f t="shared" si="0"/>
        <v>544</v>
      </c>
      <c r="M6" s="44">
        <f t="shared" si="0"/>
        <v>994</v>
      </c>
      <c r="N6" s="44">
        <f t="shared" si="0"/>
        <v>1749</v>
      </c>
      <c r="O6" s="45">
        <f t="shared" si="0"/>
        <v>1258</v>
      </c>
    </row>
    <row r="7" spans="1:15" s="46" customFormat="1" ht="39.75" customHeight="1">
      <c r="A7" s="47" t="s">
        <v>32</v>
      </c>
      <c r="B7" s="48">
        <f aca="true" t="shared" si="1" ref="B7:O7">SUM(B9:B19)</f>
        <v>3017</v>
      </c>
      <c r="C7" s="49">
        <f t="shared" si="1"/>
        <v>3186</v>
      </c>
      <c r="D7" s="49">
        <f t="shared" si="1"/>
        <v>0</v>
      </c>
      <c r="E7" s="49">
        <f t="shared" si="1"/>
        <v>1</v>
      </c>
      <c r="F7" s="49">
        <f t="shared" si="1"/>
        <v>661</v>
      </c>
      <c r="G7" s="49">
        <f t="shared" si="1"/>
        <v>604</v>
      </c>
      <c r="H7" s="50">
        <f t="shared" si="1"/>
        <v>24</v>
      </c>
      <c r="I7" s="48">
        <f t="shared" si="1"/>
        <v>21</v>
      </c>
      <c r="J7" s="49">
        <f t="shared" si="1"/>
        <v>42</v>
      </c>
      <c r="K7" s="49">
        <f t="shared" si="1"/>
        <v>499</v>
      </c>
      <c r="L7" s="49">
        <f t="shared" si="1"/>
        <v>544</v>
      </c>
      <c r="M7" s="49">
        <f t="shared" si="1"/>
        <v>931</v>
      </c>
      <c r="N7" s="49">
        <f t="shared" si="1"/>
        <v>1746</v>
      </c>
      <c r="O7" s="50">
        <f t="shared" si="1"/>
        <v>1130</v>
      </c>
    </row>
    <row r="8" spans="1:15" s="46" customFormat="1" ht="39.75" customHeight="1">
      <c r="A8" s="51" t="s">
        <v>33</v>
      </c>
      <c r="B8" s="52">
        <f aca="true" t="shared" si="2" ref="B8:O8">SUM(B20:B28)</f>
        <v>52</v>
      </c>
      <c r="C8" s="38">
        <f t="shared" si="2"/>
        <v>432</v>
      </c>
      <c r="D8" s="38">
        <f t="shared" si="2"/>
        <v>9</v>
      </c>
      <c r="E8" s="38">
        <f t="shared" si="2"/>
        <v>3</v>
      </c>
      <c r="F8" s="38">
        <f t="shared" si="2"/>
        <v>0</v>
      </c>
      <c r="G8" s="38">
        <f t="shared" si="2"/>
        <v>42</v>
      </c>
      <c r="H8" s="39">
        <f t="shared" si="2"/>
        <v>12</v>
      </c>
      <c r="I8" s="52">
        <f t="shared" si="2"/>
        <v>12</v>
      </c>
      <c r="J8" s="38">
        <f t="shared" si="2"/>
        <v>28</v>
      </c>
      <c r="K8" s="38">
        <f t="shared" si="2"/>
        <v>184</v>
      </c>
      <c r="L8" s="38">
        <f t="shared" si="2"/>
        <v>0</v>
      </c>
      <c r="M8" s="38">
        <f t="shared" si="2"/>
        <v>63</v>
      </c>
      <c r="N8" s="38">
        <f t="shared" si="2"/>
        <v>3</v>
      </c>
      <c r="O8" s="39">
        <f t="shared" si="2"/>
        <v>128</v>
      </c>
    </row>
    <row r="9" spans="1:15" s="46" customFormat="1" ht="39.75" customHeight="1">
      <c r="A9" s="42" t="s">
        <v>34</v>
      </c>
      <c r="B9" s="48">
        <v>2625</v>
      </c>
      <c r="C9" s="44">
        <v>1028</v>
      </c>
      <c r="D9" s="44">
        <v>0</v>
      </c>
      <c r="E9" s="44">
        <v>0</v>
      </c>
      <c r="F9" s="44">
        <v>661</v>
      </c>
      <c r="G9" s="44">
        <v>559</v>
      </c>
      <c r="H9" s="45">
        <v>24</v>
      </c>
      <c r="I9" s="43">
        <v>0</v>
      </c>
      <c r="J9" s="44">
        <v>0</v>
      </c>
      <c r="K9" s="44">
        <v>3</v>
      </c>
      <c r="L9" s="44">
        <v>410</v>
      </c>
      <c r="M9" s="44">
        <v>466</v>
      </c>
      <c r="N9" s="44">
        <v>1530</v>
      </c>
      <c r="O9" s="45">
        <v>0</v>
      </c>
    </row>
    <row r="10" spans="1:15" s="46" customFormat="1" ht="39.75" customHeight="1">
      <c r="A10" s="47" t="s">
        <v>35</v>
      </c>
      <c r="B10" s="48">
        <v>0</v>
      </c>
      <c r="C10" s="49">
        <v>80</v>
      </c>
      <c r="D10" s="49">
        <v>0</v>
      </c>
      <c r="E10" s="49">
        <v>0</v>
      </c>
      <c r="F10" s="49">
        <v>0</v>
      </c>
      <c r="G10" s="49">
        <v>24</v>
      </c>
      <c r="H10" s="50">
        <v>0</v>
      </c>
      <c r="I10" s="48">
        <v>12</v>
      </c>
      <c r="J10" s="49">
        <v>0</v>
      </c>
      <c r="K10" s="49">
        <v>44</v>
      </c>
      <c r="L10" s="49">
        <v>0</v>
      </c>
      <c r="M10" s="49">
        <v>0</v>
      </c>
      <c r="N10" s="49">
        <v>0</v>
      </c>
      <c r="O10" s="50">
        <v>0</v>
      </c>
    </row>
    <row r="11" spans="1:15" s="46" customFormat="1" ht="39.75" customHeight="1">
      <c r="A11" s="47" t="s">
        <v>36</v>
      </c>
      <c r="B11" s="48">
        <v>0</v>
      </c>
      <c r="C11" s="49">
        <v>120</v>
      </c>
      <c r="D11" s="49">
        <v>0</v>
      </c>
      <c r="E11" s="49">
        <v>1</v>
      </c>
      <c r="F11" s="49">
        <v>0</v>
      </c>
      <c r="G11" s="49">
        <v>5</v>
      </c>
      <c r="H11" s="50">
        <v>0</v>
      </c>
      <c r="I11" s="48">
        <v>2</v>
      </c>
      <c r="J11" s="49">
        <v>0</v>
      </c>
      <c r="K11" s="49">
        <v>51</v>
      </c>
      <c r="L11" s="49">
        <v>0</v>
      </c>
      <c r="M11" s="49">
        <v>35</v>
      </c>
      <c r="N11" s="49">
        <v>0</v>
      </c>
      <c r="O11" s="50">
        <v>26</v>
      </c>
    </row>
    <row r="12" spans="1:15" s="46" customFormat="1" ht="39.75" customHeight="1">
      <c r="A12" s="47" t="s">
        <v>37</v>
      </c>
      <c r="B12" s="48">
        <v>392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50">
        <v>0</v>
      </c>
      <c r="I12" s="48">
        <v>0</v>
      </c>
      <c r="J12" s="49">
        <v>42</v>
      </c>
      <c r="K12" s="49">
        <v>0</v>
      </c>
      <c r="L12" s="49">
        <v>134</v>
      </c>
      <c r="M12" s="49">
        <v>0</v>
      </c>
      <c r="N12" s="49">
        <v>216</v>
      </c>
      <c r="O12" s="50">
        <v>0</v>
      </c>
    </row>
    <row r="13" spans="1:15" s="46" customFormat="1" ht="39.75" customHeight="1">
      <c r="A13" s="47" t="s">
        <v>38</v>
      </c>
      <c r="B13" s="48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50">
        <v>0</v>
      </c>
      <c r="I13" s="48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50">
        <v>0</v>
      </c>
    </row>
    <row r="14" spans="1:15" s="46" customFormat="1" ht="39.75" customHeight="1">
      <c r="A14" s="47" t="s">
        <v>39</v>
      </c>
      <c r="B14" s="48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50">
        <v>0</v>
      </c>
      <c r="I14" s="48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50">
        <v>0</v>
      </c>
    </row>
    <row r="15" spans="1:15" s="46" customFormat="1" ht="39.75" customHeight="1">
      <c r="A15" s="47" t="s">
        <v>40</v>
      </c>
      <c r="B15" s="48">
        <v>0</v>
      </c>
      <c r="C15" s="49">
        <v>1577</v>
      </c>
      <c r="D15" s="49">
        <v>0</v>
      </c>
      <c r="E15" s="49">
        <v>0</v>
      </c>
      <c r="F15" s="49">
        <v>0</v>
      </c>
      <c r="G15" s="49">
        <v>16</v>
      </c>
      <c r="H15" s="50">
        <v>0</v>
      </c>
      <c r="I15" s="48">
        <v>0</v>
      </c>
      <c r="J15" s="49">
        <v>0</v>
      </c>
      <c r="K15" s="49">
        <v>375</v>
      </c>
      <c r="L15" s="49">
        <v>0</v>
      </c>
      <c r="M15" s="49">
        <v>423</v>
      </c>
      <c r="N15" s="49">
        <v>0</v>
      </c>
      <c r="O15" s="50">
        <v>763</v>
      </c>
    </row>
    <row r="16" spans="1:15" s="46" customFormat="1" ht="39.75" customHeight="1">
      <c r="A16" s="47" t="s">
        <v>41</v>
      </c>
      <c r="B16" s="48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50">
        <v>0</v>
      </c>
      <c r="I16" s="48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50">
        <v>0</v>
      </c>
    </row>
    <row r="17" spans="1:15" s="46" customFormat="1" ht="39.75" customHeight="1">
      <c r="A17" s="47" t="s">
        <v>42</v>
      </c>
      <c r="B17" s="48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50">
        <v>0</v>
      </c>
      <c r="I17" s="48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50">
        <v>0</v>
      </c>
    </row>
    <row r="18" spans="1:15" s="46" customFormat="1" ht="39.75" customHeight="1">
      <c r="A18" s="47" t="s">
        <v>43</v>
      </c>
      <c r="B18" s="48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50">
        <v>0</v>
      </c>
      <c r="I18" s="48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50">
        <v>0</v>
      </c>
    </row>
    <row r="19" spans="1:15" s="46" customFormat="1" ht="39.75" customHeight="1">
      <c r="A19" s="47" t="s">
        <v>44</v>
      </c>
      <c r="B19" s="48">
        <v>0</v>
      </c>
      <c r="C19" s="49">
        <v>381</v>
      </c>
      <c r="D19" s="49">
        <v>0</v>
      </c>
      <c r="E19" s="49">
        <v>0</v>
      </c>
      <c r="F19" s="49">
        <v>0</v>
      </c>
      <c r="G19" s="49">
        <v>0</v>
      </c>
      <c r="H19" s="50">
        <v>0</v>
      </c>
      <c r="I19" s="48">
        <v>7</v>
      </c>
      <c r="J19" s="49">
        <v>0</v>
      </c>
      <c r="K19" s="49">
        <v>26</v>
      </c>
      <c r="L19" s="49">
        <v>0</v>
      </c>
      <c r="M19" s="49">
        <v>7</v>
      </c>
      <c r="N19" s="49">
        <v>0</v>
      </c>
      <c r="O19" s="50">
        <v>341</v>
      </c>
    </row>
    <row r="20" spans="1:15" s="46" customFormat="1" ht="39.75" customHeight="1">
      <c r="A20" s="40" t="s">
        <v>45</v>
      </c>
      <c r="B20" s="41">
        <v>52</v>
      </c>
      <c r="C20" s="53">
        <v>171</v>
      </c>
      <c r="D20" s="53">
        <v>9</v>
      </c>
      <c r="E20" s="53">
        <v>0</v>
      </c>
      <c r="F20" s="53">
        <v>0</v>
      </c>
      <c r="G20" s="53">
        <v>0</v>
      </c>
      <c r="H20" s="54">
        <v>12</v>
      </c>
      <c r="I20" s="41">
        <v>7</v>
      </c>
      <c r="J20" s="53">
        <v>28</v>
      </c>
      <c r="K20" s="53">
        <v>69</v>
      </c>
      <c r="L20" s="53">
        <v>0</v>
      </c>
      <c r="M20" s="53">
        <v>31</v>
      </c>
      <c r="N20" s="53">
        <v>3</v>
      </c>
      <c r="O20" s="54">
        <v>64</v>
      </c>
    </row>
    <row r="21" spans="1:15" s="46" customFormat="1" ht="39.75" customHeight="1">
      <c r="A21" s="40" t="s">
        <v>46</v>
      </c>
      <c r="B21" s="41">
        <v>0</v>
      </c>
      <c r="C21" s="53">
        <v>46</v>
      </c>
      <c r="D21" s="53">
        <v>0</v>
      </c>
      <c r="E21" s="53">
        <v>0</v>
      </c>
      <c r="F21" s="53">
        <v>0</v>
      </c>
      <c r="G21" s="53">
        <v>9</v>
      </c>
      <c r="H21" s="54">
        <v>0</v>
      </c>
      <c r="I21" s="41">
        <v>0</v>
      </c>
      <c r="J21" s="53">
        <v>0</v>
      </c>
      <c r="K21" s="53">
        <v>24</v>
      </c>
      <c r="L21" s="53">
        <v>0</v>
      </c>
      <c r="M21" s="53">
        <v>0</v>
      </c>
      <c r="N21" s="53">
        <v>0</v>
      </c>
      <c r="O21" s="54">
        <v>13</v>
      </c>
    </row>
    <row r="22" spans="1:15" s="46" customFormat="1" ht="39.75" customHeight="1">
      <c r="A22" s="47" t="s">
        <v>47</v>
      </c>
      <c r="B22" s="48">
        <v>0</v>
      </c>
      <c r="C22" s="49">
        <v>74</v>
      </c>
      <c r="D22" s="49">
        <v>0</v>
      </c>
      <c r="E22" s="49">
        <v>0</v>
      </c>
      <c r="F22" s="49">
        <v>0</v>
      </c>
      <c r="G22" s="49">
        <v>0</v>
      </c>
      <c r="H22" s="50">
        <v>0</v>
      </c>
      <c r="I22" s="48">
        <v>0</v>
      </c>
      <c r="J22" s="49">
        <v>0</v>
      </c>
      <c r="K22" s="49">
        <v>25</v>
      </c>
      <c r="L22" s="49">
        <v>0</v>
      </c>
      <c r="M22" s="49">
        <v>0</v>
      </c>
      <c r="N22" s="49">
        <v>0</v>
      </c>
      <c r="O22" s="50">
        <v>49</v>
      </c>
    </row>
    <row r="23" spans="1:15" s="46" customFormat="1" ht="39.75" customHeight="1">
      <c r="A23" s="47" t="s">
        <v>48</v>
      </c>
      <c r="B23" s="48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50">
        <v>0</v>
      </c>
      <c r="I23" s="48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50">
        <v>0</v>
      </c>
    </row>
    <row r="24" spans="1:15" s="46" customFormat="1" ht="39.75" customHeight="1">
      <c r="A24" s="40" t="s">
        <v>49</v>
      </c>
      <c r="B24" s="41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4">
        <v>0</v>
      </c>
      <c r="I24" s="41"/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4">
        <v>0</v>
      </c>
    </row>
    <row r="25" spans="1:15" s="46" customFormat="1" ht="39.75" customHeight="1">
      <c r="A25" s="40" t="s">
        <v>50</v>
      </c>
      <c r="B25" s="41">
        <v>0</v>
      </c>
      <c r="C25" s="53">
        <v>141</v>
      </c>
      <c r="D25" s="53">
        <v>0</v>
      </c>
      <c r="E25" s="53">
        <v>3</v>
      </c>
      <c r="F25" s="53">
        <v>0</v>
      </c>
      <c r="G25" s="53">
        <v>33</v>
      </c>
      <c r="H25" s="54">
        <v>0</v>
      </c>
      <c r="I25" s="41">
        <v>5</v>
      </c>
      <c r="J25" s="53">
        <v>0</v>
      </c>
      <c r="K25" s="53">
        <v>66</v>
      </c>
      <c r="L25" s="53">
        <v>0</v>
      </c>
      <c r="M25" s="53">
        <v>32</v>
      </c>
      <c r="N25" s="53">
        <v>0</v>
      </c>
      <c r="O25" s="54">
        <v>2</v>
      </c>
    </row>
    <row r="26" spans="1:15" s="46" customFormat="1" ht="39.75" customHeight="1">
      <c r="A26" s="47" t="s">
        <v>51</v>
      </c>
      <c r="B26" s="48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50">
        <v>0</v>
      </c>
      <c r="I26" s="48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50">
        <v>0</v>
      </c>
    </row>
    <row r="27" spans="1:15" s="46" customFormat="1" ht="39.75" customHeight="1">
      <c r="A27" s="47" t="s">
        <v>52</v>
      </c>
      <c r="B27" s="48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50">
        <v>0</v>
      </c>
      <c r="I27" s="48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50">
        <v>0</v>
      </c>
    </row>
    <row r="28" spans="1:15" s="46" customFormat="1" ht="39.75" customHeight="1" thickBot="1">
      <c r="A28" s="55" t="s">
        <v>53</v>
      </c>
      <c r="B28" s="56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8">
        <v>0</v>
      </c>
      <c r="I28" s="56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8">
        <v>0</v>
      </c>
    </row>
    <row r="29" spans="1:15" s="46" customFormat="1" ht="39.75" customHeight="1" thickTop="1">
      <c r="A29" s="47" t="s">
        <v>54</v>
      </c>
      <c r="B29" s="48">
        <f aca="true" t="shared" si="3" ref="B29:O29">B17</f>
        <v>0</v>
      </c>
      <c r="C29" s="49">
        <f t="shared" si="3"/>
        <v>0</v>
      </c>
      <c r="D29" s="49">
        <f t="shared" si="3"/>
        <v>0</v>
      </c>
      <c r="E29" s="49">
        <f t="shared" si="3"/>
        <v>0</v>
      </c>
      <c r="F29" s="49">
        <f t="shared" si="3"/>
        <v>0</v>
      </c>
      <c r="G29" s="49">
        <f t="shared" si="3"/>
        <v>0</v>
      </c>
      <c r="H29" s="50">
        <f t="shared" si="3"/>
        <v>0</v>
      </c>
      <c r="I29" s="48">
        <f t="shared" si="3"/>
        <v>0</v>
      </c>
      <c r="J29" s="49">
        <f t="shared" si="3"/>
        <v>0</v>
      </c>
      <c r="K29" s="49">
        <f t="shared" si="3"/>
        <v>0</v>
      </c>
      <c r="L29" s="49">
        <f t="shared" si="3"/>
        <v>0</v>
      </c>
      <c r="M29" s="49">
        <f t="shared" si="3"/>
        <v>0</v>
      </c>
      <c r="N29" s="49">
        <f t="shared" si="3"/>
        <v>0</v>
      </c>
      <c r="O29" s="50">
        <f t="shared" si="3"/>
        <v>0</v>
      </c>
    </row>
    <row r="30" spans="1:15" s="46" customFormat="1" ht="39.75" customHeight="1">
      <c r="A30" s="47" t="s">
        <v>55</v>
      </c>
      <c r="B30" s="48">
        <f aca="true" t="shared" si="4" ref="B30:O30">B13+B14</f>
        <v>0</v>
      </c>
      <c r="C30" s="49">
        <f t="shared" si="4"/>
        <v>0</v>
      </c>
      <c r="D30" s="49">
        <f t="shared" si="4"/>
        <v>0</v>
      </c>
      <c r="E30" s="49">
        <f t="shared" si="4"/>
        <v>0</v>
      </c>
      <c r="F30" s="49">
        <f t="shared" si="4"/>
        <v>0</v>
      </c>
      <c r="G30" s="49">
        <f t="shared" si="4"/>
        <v>0</v>
      </c>
      <c r="H30" s="50">
        <f t="shared" si="4"/>
        <v>0</v>
      </c>
      <c r="I30" s="48">
        <f t="shared" si="4"/>
        <v>0</v>
      </c>
      <c r="J30" s="49">
        <f t="shared" si="4"/>
        <v>0</v>
      </c>
      <c r="K30" s="49">
        <f t="shared" si="4"/>
        <v>0</v>
      </c>
      <c r="L30" s="49">
        <f t="shared" si="4"/>
        <v>0</v>
      </c>
      <c r="M30" s="49">
        <f t="shared" si="4"/>
        <v>0</v>
      </c>
      <c r="N30" s="49">
        <f t="shared" si="4"/>
        <v>0</v>
      </c>
      <c r="O30" s="50">
        <f t="shared" si="4"/>
        <v>0</v>
      </c>
    </row>
    <row r="31" spans="1:15" s="46" customFormat="1" ht="39.75" customHeight="1">
      <c r="A31" s="47" t="s">
        <v>56</v>
      </c>
      <c r="B31" s="48">
        <f aca="true" t="shared" si="5" ref="B31:O31">B10+B20</f>
        <v>52</v>
      </c>
      <c r="C31" s="49">
        <f t="shared" si="5"/>
        <v>251</v>
      </c>
      <c r="D31" s="49">
        <f t="shared" si="5"/>
        <v>9</v>
      </c>
      <c r="E31" s="49">
        <f t="shared" si="5"/>
        <v>0</v>
      </c>
      <c r="F31" s="49">
        <f t="shared" si="5"/>
        <v>0</v>
      </c>
      <c r="G31" s="49">
        <f t="shared" si="5"/>
        <v>24</v>
      </c>
      <c r="H31" s="50">
        <f t="shared" si="5"/>
        <v>12</v>
      </c>
      <c r="I31" s="48">
        <f t="shared" si="5"/>
        <v>19</v>
      </c>
      <c r="J31" s="49">
        <f t="shared" si="5"/>
        <v>28</v>
      </c>
      <c r="K31" s="49">
        <f t="shared" si="5"/>
        <v>113</v>
      </c>
      <c r="L31" s="49">
        <f t="shared" si="5"/>
        <v>0</v>
      </c>
      <c r="M31" s="49">
        <f t="shared" si="5"/>
        <v>31</v>
      </c>
      <c r="N31" s="49">
        <f t="shared" si="5"/>
        <v>3</v>
      </c>
      <c r="O31" s="50">
        <f t="shared" si="5"/>
        <v>64</v>
      </c>
    </row>
    <row r="32" spans="1:15" s="46" customFormat="1" ht="39.75" customHeight="1">
      <c r="A32" s="47" t="s">
        <v>57</v>
      </c>
      <c r="B32" s="48">
        <f aca="true" t="shared" si="6" ref="B32:O32">B9+B16+B19+B21+B22+B23</f>
        <v>2625</v>
      </c>
      <c r="C32" s="49">
        <f t="shared" si="6"/>
        <v>1529</v>
      </c>
      <c r="D32" s="49">
        <f t="shared" si="6"/>
        <v>0</v>
      </c>
      <c r="E32" s="49">
        <f t="shared" si="6"/>
        <v>0</v>
      </c>
      <c r="F32" s="49">
        <f t="shared" si="6"/>
        <v>661</v>
      </c>
      <c r="G32" s="49">
        <f t="shared" si="6"/>
        <v>568</v>
      </c>
      <c r="H32" s="50">
        <f t="shared" si="6"/>
        <v>24</v>
      </c>
      <c r="I32" s="48">
        <f t="shared" si="6"/>
        <v>7</v>
      </c>
      <c r="J32" s="49">
        <f t="shared" si="6"/>
        <v>0</v>
      </c>
      <c r="K32" s="49">
        <f t="shared" si="6"/>
        <v>78</v>
      </c>
      <c r="L32" s="49">
        <f t="shared" si="6"/>
        <v>410</v>
      </c>
      <c r="M32" s="49">
        <f t="shared" si="6"/>
        <v>473</v>
      </c>
      <c r="N32" s="49">
        <f t="shared" si="6"/>
        <v>1530</v>
      </c>
      <c r="O32" s="50">
        <f t="shared" si="6"/>
        <v>403</v>
      </c>
    </row>
    <row r="33" spans="1:15" s="46" customFormat="1" ht="39.75" customHeight="1">
      <c r="A33" s="47" t="s">
        <v>58</v>
      </c>
      <c r="B33" s="48">
        <f aca="true" t="shared" si="7" ref="B33:O33">B12+B15+B18+B24+B25</f>
        <v>392</v>
      </c>
      <c r="C33" s="49">
        <f t="shared" si="7"/>
        <v>1718</v>
      </c>
      <c r="D33" s="49">
        <f t="shared" si="7"/>
        <v>0</v>
      </c>
      <c r="E33" s="49">
        <f t="shared" si="7"/>
        <v>3</v>
      </c>
      <c r="F33" s="49">
        <f t="shared" si="7"/>
        <v>0</v>
      </c>
      <c r="G33" s="49">
        <f t="shared" si="7"/>
        <v>49</v>
      </c>
      <c r="H33" s="50">
        <f t="shared" si="7"/>
        <v>0</v>
      </c>
      <c r="I33" s="48">
        <f t="shared" si="7"/>
        <v>5</v>
      </c>
      <c r="J33" s="49">
        <f t="shared" si="7"/>
        <v>42</v>
      </c>
      <c r="K33" s="49">
        <f t="shared" si="7"/>
        <v>441</v>
      </c>
      <c r="L33" s="49">
        <f t="shared" si="7"/>
        <v>134</v>
      </c>
      <c r="M33" s="49">
        <f t="shared" si="7"/>
        <v>455</v>
      </c>
      <c r="N33" s="49">
        <f t="shared" si="7"/>
        <v>216</v>
      </c>
      <c r="O33" s="50">
        <f t="shared" si="7"/>
        <v>765</v>
      </c>
    </row>
    <row r="34" spans="1:15" s="46" customFormat="1" ht="39.75" customHeight="1">
      <c r="A34" s="51" t="s">
        <v>59</v>
      </c>
      <c r="B34" s="52">
        <f aca="true" t="shared" si="8" ref="B34:O34">B11+B26+B27+B28</f>
        <v>0</v>
      </c>
      <c r="C34" s="38">
        <f t="shared" si="8"/>
        <v>120</v>
      </c>
      <c r="D34" s="38">
        <f t="shared" si="8"/>
        <v>0</v>
      </c>
      <c r="E34" s="38">
        <f t="shared" si="8"/>
        <v>1</v>
      </c>
      <c r="F34" s="38">
        <f t="shared" si="8"/>
        <v>0</v>
      </c>
      <c r="G34" s="38">
        <f t="shared" si="8"/>
        <v>5</v>
      </c>
      <c r="H34" s="39">
        <f t="shared" si="8"/>
        <v>0</v>
      </c>
      <c r="I34" s="52">
        <f t="shared" si="8"/>
        <v>2</v>
      </c>
      <c r="J34" s="38">
        <f t="shared" si="8"/>
        <v>0</v>
      </c>
      <c r="K34" s="38">
        <f t="shared" si="8"/>
        <v>51</v>
      </c>
      <c r="L34" s="38">
        <f t="shared" si="8"/>
        <v>0</v>
      </c>
      <c r="M34" s="38">
        <f t="shared" si="8"/>
        <v>35</v>
      </c>
      <c r="N34" s="38">
        <f t="shared" si="8"/>
        <v>0</v>
      </c>
      <c r="O34" s="39">
        <f t="shared" si="8"/>
        <v>26</v>
      </c>
    </row>
    <row r="36" ht="19.5" customHeight="1">
      <c r="Q36" s="8"/>
    </row>
  </sheetData>
  <mergeCells count="9">
    <mergeCell ref="N1:O1"/>
    <mergeCell ref="I3:O3"/>
    <mergeCell ref="A3:A5"/>
    <mergeCell ref="D4:E4"/>
    <mergeCell ref="F4:G4"/>
    <mergeCell ref="N4:O4"/>
    <mergeCell ref="J4:K4"/>
    <mergeCell ref="L4:M4"/>
    <mergeCell ref="B3:C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4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3">
    <pageSetUpPr fitToPage="1"/>
  </sheetPr>
  <dimension ref="A1:W34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A3" sqref="A3:A5"/>
      <selection pane="topRight" activeCell="A3" sqref="A3:A5"/>
      <selection pane="bottomLeft" activeCell="A3" sqref="A3:A5"/>
      <selection pane="bottomRight" activeCell="A3" sqref="A3:A5"/>
    </sheetView>
  </sheetViews>
  <sheetFormatPr defaultColWidth="9.00390625" defaultRowHeight="19.5" customHeight="1"/>
  <cols>
    <col min="1" max="1" width="11.75390625" style="4" customWidth="1"/>
    <col min="2" max="9" width="14.50390625" style="1" customWidth="1"/>
    <col min="10" max="17" width="15.75390625" style="1" customWidth="1"/>
    <col min="18" max="23" width="10.625" style="1" customWidth="1"/>
    <col min="24" max="16384" width="10.625" style="3" customWidth="1"/>
  </cols>
  <sheetData>
    <row r="1" spans="1:17" ht="18.75">
      <c r="A1" s="20" t="s">
        <v>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78" t="s">
        <v>31</v>
      </c>
      <c r="Q1" s="78"/>
    </row>
    <row r="2" spans="1:23" s="8" customFormat="1" ht="3.75" customHeight="1">
      <c r="A2" s="1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  <c r="S2" s="5"/>
      <c r="T2" s="5"/>
      <c r="U2" s="5"/>
      <c r="V2" s="5"/>
      <c r="W2" s="5"/>
    </row>
    <row r="3" spans="1:17" s="73" customFormat="1" ht="16.5" customHeight="1">
      <c r="A3" s="87" t="s">
        <v>67</v>
      </c>
      <c r="B3" s="90" t="s">
        <v>17</v>
      </c>
      <c r="C3" s="95"/>
      <c r="D3" s="95"/>
      <c r="E3" s="95"/>
      <c r="F3" s="97" t="s">
        <v>18</v>
      </c>
      <c r="G3" s="95"/>
      <c r="H3" s="95"/>
      <c r="I3" s="98"/>
      <c r="J3" s="97" t="s">
        <v>19</v>
      </c>
      <c r="K3" s="95"/>
      <c r="L3" s="95"/>
      <c r="M3" s="95"/>
      <c r="N3" s="97" t="s">
        <v>20</v>
      </c>
      <c r="O3" s="95"/>
      <c r="P3" s="95"/>
      <c r="Q3" s="98"/>
    </row>
    <row r="4" spans="1:17" s="73" customFormat="1" ht="17.25" customHeight="1">
      <c r="A4" s="88"/>
      <c r="B4" s="89"/>
      <c r="C4" s="99"/>
      <c r="D4" s="99"/>
      <c r="E4" s="99"/>
      <c r="F4" s="89"/>
      <c r="G4" s="99"/>
      <c r="H4" s="99"/>
      <c r="I4" s="100"/>
      <c r="J4" s="89"/>
      <c r="K4" s="99"/>
      <c r="L4" s="99"/>
      <c r="M4" s="99"/>
      <c r="N4" s="89"/>
      <c r="O4" s="99"/>
      <c r="P4" s="99"/>
      <c r="Q4" s="100"/>
    </row>
    <row r="5" spans="1:17" s="73" customFormat="1" ht="35.25" customHeight="1">
      <c r="A5" s="91"/>
      <c r="B5" s="69" t="s">
        <v>0</v>
      </c>
      <c r="C5" s="69" t="s">
        <v>5</v>
      </c>
      <c r="D5" s="69" t="s">
        <v>6</v>
      </c>
      <c r="E5" s="69" t="s">
        <v>1</v>
      </c>
      <c r="F5" s="69" t="s">
        <v>0</v>
      </c>
      <c r="G5" s="69" t="s">
        <v>5</v>
      </c>
      <c r="H5" s="69" t="s">
        <v>6</v>
      </c>
      <c r="I5" s="69" t="s">
        <v>1</v>
      </c>
      <c r="J5" s="69" t="s">
        <v>0</v>
      </c>
      <c r="K5" s="69" t="s">
        <v>5</v>
      </c>
      <c r="L5" s="69" t="s">
        <v>6</v>
      </c>
      <c r="M5" s="69" t="s">
        <v>1</v>
      </c>
      <c r="N5" s="69" t="s">
        <v>0</v>
      </c>
      <c r="O5" s="69" t="s">
        <v>5</v>
      </c>
      <c r="P5" s="69" t="s">
        <v>6</v>
      </c>
      <c r="Q5" s="69" t="s">
        <v>1</v>
      </c>
    </row>
    <row r="6" spans="1:17" s="46" customFormat="1" ht="39.75" customHeight="1">
      <c r="A6" s="42" t="s">
        <v>0</v>
      </c>
      <c r="B6" s="43">
        <f aca="true" t="shared" si="0" ref="B6:Q6">SUM(B7:B8)</f>
        <v>10355</v>
      </c>
      <c r="C6" s="44">
        <f t="shared" si="0"/>
        <v>3898</v>
      </c>
      <c r="D6" s="44">
        <f t="shared" si="0"/>
        <v>2010</v>
      </c>
      <c r="E6" s="44">
        <f t="shared" si="0"/>
        <v>4447</v>
      </c>
      <c r="F6" s="44">
        <f t="shared" si="0"/>
        <v>137</v>
      </c>
      <c r="G6" s="44">
        <f t="shared" si="0"/>
        <v>97</v>
      </c>
      <c r="H6" s="44">
        <f t="shared" si="0"/>
        <v>22</v>
      </c>
      <c r="I6" s="45">
        <f t="shared" si="0"/>
        <v>18</v>
      </c>
      <c r="J6" s="43">
        <f t="shared" si="0"/>
        <v>1485</v>
      </c>
      <c r="K6" s="44">
        <f t="shared" si="0"/>
        <v>193</v>
      </c>
      <c r="L6" s="44">
        <f t="shared" si="0"/>
        <v>145</v>
      </c>
      <c r="M6" s="44">
        <f t="shared" si="0"/>
        <v>1147</v>
      </c>
      <c r="N6" s="44">
        <f t="shared" si="0"/>
        <v>788</v>
      </c>
      <c r="O6" s="44">
        <f t="shared" si="0"/>
        <v>227</v>
      </c>
      <c r="P6" s="44">
        <f t="shared" si="0"/>
        <v>98</v>
      </c>
      <c r="Q6" s="45">
        <f t="shared" si="0"/>
        <v>463</v>
      </c>
    </row>
    <row r="7" spans="1:17" s="46" customFormat="1" ht="39.75" customHeight="1">
      <c r="A7" s="47" t="s">
        <v>32</v>
      </c>
      <c r="B7" s="48">
        <f aca="true" t="shared" si="1" ref="B7:Q7">SUM(B9:B19)</f>
        <v>8430</v>
      </c>
      <c r="C7" s="49">
        <f t="shared" si="1"/>
        <v>3419</v>
      </c>
      <c r="D7" s="49">
        <f t="shared" si="1"/>
        <v>1569</v>
      </c>
      <c r="E7" s="49">
        <f t="shared" si="1"/>
        <v>3442</v>
      </c>
      <c r="F7" s="49">
        <f t="shared" si="1"/>
        <v>100</v>
      </c>
      <c r="G7" s="49">
        <f t="shared" si="1"/>
        <v>76</v>
      </c>
      <c r="H7" s="49">
        <f t="shared" si="1"/>
        <v>12</v>
      </c>
      <c r="I7" s="50">
        <f t="shared" si="1"/>
        <v>12</v>
      </c>
      <c r="J7" s="48">
        <f t="shared" si="1"/>
        <v>1283</v>
      </c>
      <c r="K7" s="49">
        <f t="shared" si="1"/>
        <v>186</v>
      </c>
      <c r="L7" s="49">
        <f t="shared" si="1"/>
        <v>127</v>
      </c>
      <c r="M7" s="49">
        <f t="shared" si="1"/>
        <v>970</v>
      </c>
      <c r="N7" s="49">
        <f t="shared" si="1"/>
        <v>634</v>
      </c>
      <c r="O7" s="49">
        <f t="shared" si="1"/>
        <v>193</v>
      </c>
      <c r="P7" s="49">
        <f t="shared" si="1"/>
        <v>79</v>
      </c>
      <c r="Q7" s="50">
        <f t="shared" si="1"/>
        <v>362</v>
      </c>
    </row>
    <row r="8" spans="1:17" s="46" customFormat="1" ht="39.75" customHeight="1">
      <c r="A8" s="51" t="s">
        <v>33</v>
      </c>
      <c r="B8" s="52">
        <f aca="true" t="shared" si="2" ref="B8:Q8">SUM(B20:B28)</f>
        <v>1925</v>
      </c>
      <c r="C8" s="38">
        <f t="shared" si="2"/>
        <v>479</v>
      </c>
      <c r="D8" s="38">
        <f t="shared" si="2"/>
        <v>441</v>
      </c>
      <c r="E8" s="38">
        <f t="shared" si="2"/>
        <v>1005</v>
      </c>
      <c r="F8" s="38">
        <f t="shared" si="2"/>
        <v>37</v>
      </c>
      <c r="G8" s="38">
        <f t="shared" si="2"/>
        <v>21</v>
      </c>
      <c r="H8" s="38">
        <f t="shared" si="2"/>
        <v>10</v>
      </c>
      <c r="I8" s="39">
        <f t="shared" si="2"/>
        <v>6</v>
      </c>
      <c r="J8" s="52">
        <f t="shared" si="2"/>
        <v>202</v>
      </c>
      <c r="K8" s="38">
        <f t="shared" si="2"/>
        <v>7</v>
      </c>
      <c r="L8" s="38">
        <f t="shared" si="2"/>
        <v>18</v>
      </c>
      <c r="M8" s="38">
        <f t="shared" si="2"/>
        <v>177</v>
      </c>
      <c r="N8" s="38">
        <f t="shared" si="2"/>
        <v>154</v>
      </c>
      <c r="O8" s="38">
        <f t="shared" si="2"/>
        <v>34</v>
      </c>
      <c r="P8" s="38">
        <f t="shared" si="2"/>
        <v>19</v>
      </c>
      <c r="Q8" s="39">
        <f t="shared" si="2"/>
        <v>101</v>
      </c>
    </row>
    <row r="9" spans="1:17" s="46" customFormat="1" ht="39.75" customHeight="1">
      <c r="A9" s="42" t="s">
        <v>34</v>
      </c>
      <c r="B9" s="48">
        <v>1369</v>
      </c>
      <c r="C9" s="44">
        <v>962</v>
      </c>
      <c r="D9" s="44">
        <v>297</v>
      </c>
      <c r="E9" s="44">
        <v>110</v>
      </c>
      <c r="F9" s="44">
        <v>3</v>
      </c>
      <c r="G9" s="44">
        <v>3</v>
      </c>
      <c r="H9" s="44">
        <v>0</v>
      </c>
      <c r="I9" s="45">
        <v>0</v>
      </c>
      <c r="J9" s="43">
        <v>434</v>
      </c>
      <c r="K9" s="44">
        <v>133</v>
      </c>
      <c r="L9" s="44">
        <v>68</v>
      </c>
      <c r="M9" s="44">
        <v>233</v>
      </c>
      <c r="N9" s="44">
        <v>88</v>
      </c>
      <c r="O9" s="44">
        <v>31</v>
      </c>
      <c r="P9" s="44">
        <v>17</v>
      </c>
      <c r="Q9" s="45">
        <v>40</v>
      </c>
    </row>
    <row r="10" spans="1:17" s="46" customFormat="1" ht="39.75" customHeight="1">
      <c r="A10" s="47" t="s">
        <v>35</v>
      </c>
      <c r="B10" s="48">
        <v>932</v>
      </c>
      <c r="C10" s="49">
        <v>264</v>
      </c>
      <c r="D10" s="49">
        <v>281</v>
      </c>
      <c r="E10" s="49">
        <v>387</v>
      </c>
      <c r="F10" s="49">
        <v>0</v>
      </c>
      <c r="G10" s="49">
        <v>0</v>
      </c>
      <c r="H10" s="49">
        <v>0</v>
      </c>
      <c r="I10" s="50">
        <v>0</v>
      </c>
      <c r="J10" s="48">
        <v>44</v>
      </c>
      <c r="K10" s="49">
        <v>2</v>
      </c>
      <c r="L10" s="49">
        <v>2</v>
      </c>
      <c r="M10" s="49">
        <v>40</v>
      </c>
      <c r="N10" s="49">
        <v>74</v>
      </c>
      <c r="O10" s="49">
        <v>25</v>
      </c>
      <c r="P10" s="49">
        <v>7</v>
      </c>
      <c r="Q10" s="50">
        <v>42</v>
      </c>
    </row>
    <row r="11" spans="1:17" s="46" customFormat="1" ht="39.75" customHeight="1">
      <c r="A11" s="47" t="s">
        <v>36</v>
      </c>
      <c r="B11" s="48">
        <v>361</v>
      </c>
      <c r="C11" s="49">
        <v>149</v>
      </c>
      <c r="D11" s="49">
        <v>56</v>
      </c>
      <c r="E11" s="49">
        <v>156</v>
      </c>
      <c r="F11" s="49">
        <v>9</v>
      </c>
      <c r="G11" s="49">
        <v>7</v>
      </c>
      <c r="H11" s="49">
        <v>2</v>
      </c>
      <c r="I11" s="50">
        <v>0</v>
      </c>
      <c r="J11" s="48">
        <v>120</v>
      </c>
      <c r="K11" s="49">
        <v>4</v>
      </c>
      <c r="L11" s="49">
        <v>12</v>
      </c>
      <c r="M11" s="49">
        <v>104</v>
      </c>
      <c r="N11" s="49">
        <v>56</v>
      </c>
      <c r="O11" s="49">
        <v>20</v>
      </c>
      <c r="P11" s="49">
        <v>6</v>
      </c>
      <c r="Q11" s="50">
        <v>30</v>
      </c>
    </row>
    <row r="12" spans="1:17" s="46" customFormat="1" ht="39.75" customHeight="1">
      <c r="A12" s="47" t="s">
        <v>37</v>
      </c>
      <c r="B12" s="48">
        <v>106</v>
      </c>
      <c r="C12" s="49">
        <v>25</v>
      </c>
      <c r="D12" s="49">
        <v>12</v>
      </c>
      <c r="E12" s="49">
        <v>69</v>
      </c>
      <c r="F12" s="49">
        <v>5</v>
      </c>
      <c r="G12" s="49">
        <v>2</v>
      </c>
      <c r="H12" s="49">
        <v>1</v>
      </c>
      <c r="I12" s="50">
        <v>2</v>
      </c>
      <c r="J12" s="48">
        <v>9</v>
      </c>
      <c r="K12" s="49">
        <v>1</v>
      </c>
      <c r="L12" s="49">
        <v>0</v>
      </c>
      <c r="M12" s="49">
        <v>8</v>
      </c>
      <c r="N12" s="49">
        <v>6</v>
      </c>
      <c r="O12" s="49">
        <v>0</v>
      </c>
      <c r="P12" s="49">
        <v>0</v>
      </c>
      <c r="Q12" s="50">
        <v>6</v>
      </c>
    </row>
    <row r="13" spans="1:17" s="46" customFormat="1" ht="39.75" customHeight="1">
      <c r="A13" s="47" t="s">
        <v>38</v>
      </c>
      <c r="B13" s="48">
        <v>363</v>
      </c>
      <c r="C13" s="49">
        <v>66</v>
      </c>
      <c r="D13" s="49">
        <v>70</v>
      </c>
      <c r="E13" s="49">
        <v>227</v>
      </c>
      <c r="F13" s="49">
        <v>63</v>
      </c>
      <c r="G13" s="49">
        <v>59</v>
      </c>
      <c r="H13" s="49">
        <v>3</v>
      </c>
      <c r="I13" s="50">
        <v>1</v>
      </c>
      <c r="J13" s="48">
        <v>7</v>
      </c>
      <c r="K13" s="49">
        <v>2</v>
      </c>
      <c r="L13" s="49">
        <v>1</v>
      </c>
      <c r="M13" s="49">
        <v>4</v>
      </c>
      <c r="N13" s="49">
        <v>39</v>
      </c>
      <c r="O13" s="49">
        <v>8</v>
      </c>
      <c r="P13" s="49">
        <v>1</v>
      </c>
      <c r="Q13" s="50">
        <v>30</v>
      </c>
    </row>
    <row r="14" spans="1:17" s="46" customFormat="1" ht="39.75" customHeight="1">
      <c r="A14" s="47" t="s">
        <v>39</v>
      </c>
      <c r="B14" s="48">
        <v>474</v>
      </c>
      <c r="C14" s="49">
        <v>277</v>
      </c>
      <c r="D14" s="49">
        <v>64</v>
      </c>
      <c r="E14" s="49">
        <v>133</v>
      </c>
      <c r="F14" s="49">
        <v>4</v>
      </c>
      <c r="G14" s="49">
        <v>2</v>
      </c>
      <c r="H14" s="49">
        <v>1</v>
      </c>
      <c r="I14" s="50">
        <v>1</v>
      </c>
      <c r="J14" s="48">
        <v>130</v>
      </c>
      <c r="K14" s="49">
        <v>5</v>
      </c>
      <c r="L14" s="49">
        <v>5</v>
      </c>
      <c r="M14" s="49">
        <v>120</v>
      </c>
      <c r="N14" s="49">
        <v>19</v>
      </c>
      <c r="O14" s="49">
        <v>11</v>
      </c>
      <c r="P14" s="49">
        <v>0</v>
      </c>
      <c r="Q14" s="50">
        <v>8</v>
      </c>
    </row>
    <row r="15" spans="1:17" s="46" customFormat="1" ht="39.75" customHeight="1">
      <c r="A15" s="47" t="s">
        <v>40</v>
      </c>
      <c r="B15" s="48">
        <v>2178</v>
      </c>
      <c r="C15" s="49">
        <v>482</v>
      </c>
      <c r="D15" s="49">
        <v>260</v>
      </c>
      <c r="E15" s="49">
        <v>1436</v>
      </c>
      <c r="F15" s="49">
        <v>3</v>
      </c>
      <c r="G15" s="49">
        <v>2</v>
      </c>
      <c r="H15" s="49">
        <v>0</v>
      </c>
      <c r="I15" s="50">
        <v>1</v>
      </c>
      <c r="J15" s="48">
        <v>134</v>
      </c>
      <c r="K15" s="49">
        <v>3</v>
      </c>
      <c r="L15" s="49">
        <v>2</v>
      </c>
      <c r="M15" s="49">
        <v>129</v>
      </c>
      <c r="N15" s="49">
        <v>186</v>
      </c>
      <c r="O15" s="49">
        <v>65</v>
      </c>
      <c r="P15" s="49">
        <v>33</v>
      </c>
      <c r="Q15" s="50">
        <v>88</v>
      </c>
    </row>
    <row r="16" spans="1:17" s="46" customFormat="1" ht="39.75" customHeight="1">
      <c r="A16" s="47" t="s">
        <v>41</v>
      </c>
      <c r="B16" s="48">
        <v>27</v>
      </c>
      <c r="C16" s="49">
        <v>12</v>
      </c>
      <c r="D16" s="49">
        <v>10</v>
      </c>
      <c r="E16" s="49">
        <v>5</v>
      </c>
      <c r="F16" s="49">
        <v>4</v>
      </c>
      <c r="G16" s="49">
        <v>1</v>
      </c>
      <c r="H16" s="49">
        <v>1</v>
      </c>
      <c r="I16" s="50">
        <v>2</v>
      </c>
      <c r="J16" s="48">
        <v>159</v>
      </c>
      <c r="K16" s="49">
        <v>14</v>
      </c>
      <c r="L16" s="49">
        <v>17</v>
      </c>
      <c r="M16" s="49">
        <v>128</v>
      </c>
      <c r="N16" s="49">
        <v>130</v>
      </c>
      <c r="O16" s="49">
        <v>22</v>
      </c>
      <c r="P16" s="49">
        <v>12</v>
      </c>
      <c r="Q16" s="50">
        <v>96</v>
      </c>
    </row>
    <row r="17" spans="1:17" s="46" customFormat="1" ht="39.75" customHeight="1">
      <c r="A17" s="47" t="s">
        <v>42</v>
      </c>
      <c r="B17" s="48">
        <v>942</v>
      </c>
      <c r="C17" s="49">
        <v>474</v>
      </c>
      <c r="D17" s="49">
        <v>192</v>
      </c>
      <c r="E17" s="49">
        <v>276</v>
      </c>
      <c r="F17" s="49">
        <v>8</v>
      </c>
      <c r="G17" s="49">
        <v>0</v>
      </c>
      <c r="H17" s="49">
        <v>4</v>
      </c>
      <c r="I17" s="50">
        <v>4</v>
      </c>
      <c r="J17" s="48">
        <v>146</v>
      </c>
      <c r="K17" s="49">
        <v>16</v>
      </c>
      <c r="L17" s="49">
        <v>17</v>
      </c>
      <c r="M17" s="49">
        <v>113</v>
      </c>
      <c r="N17" s="49">
        <v>16</v>
      </c>
      <c r="O17" s="49">
        <v>4</v>
      </c>
      <c r="P17" s="49">
        <v>1</v>
      </c>
      <c r="Q17" s="50">
        <v>11</v>
      </c>
    </row>
    <row r="18" spans="1:17" s="46" customFormat="1" ht="39.75" customHeight="1">
      <c r="A18" s="47" t="s">
        <v>43</v>
      </c>
      <c r="B18" s="48">
        <v>1415</v>
      </c>
      <c r="C18" s="49">
        <v>588</v>
      </c>
      <c r="D18" s="49">
        <v>285</v>
      </c>
      <c r="E18" s="49">
        <v>542</v>
      </c>
      <c r="F18" s="49">
        <v>1</v>
      </c>
      <c r="G18" s="49">
        <v>0</v>
      </c>
      <c r="H18" s="49">
        <v>0</v>
      </c>
      <c r="I18" s="50">
        <v>1</v>
      </c>
      <c r="J18" s="48">
        <v>43</v>
      </c>
      <c r="K18" s="49">
        <v>6</v>
      </c>
      <c r="L18" s="49">
        <v>3</v>
      </c>
      <c r="M18" s="49">
        <v>34</v>
      </c>
      <c r="N18" s="49">
        <v>20</v>
      </c>
      <c r="O18" s="49">
        <v>7</v>
      </c>
      <c r="P18" s="49">
        <v>2</v>
      </c>
      <c r="Q18" s="50">
        <v>11</v>
      </c>
    </row>
    <row r="19" spans="1:17" s="46" customFormat="1" ht="39.75" customHeight="1">
      <c r="A19" s="47" t="s">
        <v>44</v>
      </c>
      <c r="B19" s="48">
        <v>263</v>
      </c>
      <c r="C19" s="49">
        <v>120</v>
      </c>
      <c r="D19" s="49">
        <v>42</v>
      </c>
      <c r="E19" s="49">
        <v>101</v>
      </c>
      <c r="F19" s="49">
        <v>0</v>
      </c>
      <c r="G19" s="49">
        <v>0</v>
      </c>
      <c r="H19" s="49">
        <v>0</v>
      </c>
      <c r="I19" s="50">
        <v>0</v>
      </c>
      <c r="J19" s="48">
        <v>57</v>
      </c>
      <c r="K19" s="49">
        <v>0</v>
      </c>
      <c r="L19" s="49">
        <v>0</v>
      </c>
      <c r="M19" s="49">
        <v>57</v>
      </c>
      <c r="N19" s="49">
        <v>0</v>
      </c>
      <c r="O19" s="49">
        <v>0</v>
      </c>
      <c r="P19" s="49">
        <v>0</v>
      </c>
      <c r="Q19" s="50">
        <v>0</v>
      </c>
    </row>
    <row r="20" spans="1:17" s="46" customFormat="1" ht="39.75" customHeight="1">
      <c r="A20" s="40" t="s">
        <v>45</v>
      </c>
      <c r="B20" s="41">
        <v>212</v>
      </c>
      <c r="C20" s="53">
        <v>72</v>
      </c>
      <c r="D20" s="53">
        <v>23</v>
      </c>
      <c r="E20" s="53">
        <v>117</v>
      </c>
      <c r="F20" s="53">
        <v>23</v>
      </c>
      <c r="G20" s="53">
        <v>14</v>
      </c>
      <c r="H20" s="53">
        <v>5</v>
      </c>
      <c r="I20" s="54">
        <v>4</v>
      </c>
      <c r="J20" s="41">
        <v>11</v>
      </c>
      <c r="K20" s="53">
        <v>0</v>
      </c>
      <c r="L20" s="53">
        <v>0</v>
      </c>
      <c r="M20" s="53">
        <v>11</v>
      </c>
      <c r="N20" s="53">
        <v>22</v>
      </c>
      <c r="O20" s="53">
        <v>1</v>
      </c>
      <c r="P20" s="53">
        <v>0</v>
      </c>
      <c r="Q20" s="54">
        <v>21</v>
      </c>
    </row>
    <row r="21" spans="1:17" s="46" customFormat="1" ht="39.75" customHeight="1">
      <c r="A21" s="40" t="s">
        <v>46</v>
      </c>
      <c r="B21" s="41">
        <v>6</v>
      </c>
      <c r="C21" s="53">
        <v>1</v>
      </c>
      <c r="D21" s="53">
        <v>2</v>
      </c>
      <c r="E21" s="53">
        <v>3</v>
      </c>
      <c r="F21" s="53">
        <v>0</v>
      </c>
      <c r="G21" s="53">
        <v>0</v>
      </c>
      <c r="H21" s="53">
        <v>0</v>
      </c>
      <c r="I21" s="54">
        <v>0</v>
      </c>
      <c r="J21" s="41">
        <v>14</v>
      </c>
      <c r="K21" s="53">
        <v>0</v>
      </c>
      <c r="L21" s="53">
        <v>0</v>
      </c>
      <c r="M21" s="53">
        <v>14</v>
      </c>
      <c r="N21" s="53">
        <v>1</v>
      </c>
      <c r="O21" s="53">
        <v>1</v>
      </c>
      <c r="P21" s="53">
        <v>0</v>
      </c>
      <c r="Q21" s="54">
        <v>0</v>
      </c>
    </row>
    <row r="22" spans="1:17" s="46" customFormat="1" ht="39.75" customHeight="1">
      <c r="A22" s="47" t="s">
        <v>47</v>
      </c>
      <c r="B22" s="48">
        <v>69</v>
      </c>
      <c r="C22" s="49">
        <v>22</v>
      </c>
      <c r="D22" s="49">
        <v>14</v>
      </c>
      <c r="E22" s="49">
        <v>33</v>
      </c>
      <c r="F22" s="49">
        <v>0</v>
      </c>
      <c r="G22" s="49">
        <v>0</v>
      </c>
      <c r="H22" s="49">
        <v>0</v>
      </c>
      <c r="I22" s="50">
        <v>0</v>
      </c>
      <c r="J22" s="48">
        <v>15</v>
      </c>
      <c r="K22" s="49">
        <v>0</v>
      </c>
      <c r="L22" s="49">
        <v>0</v>
      </c>
      <c r="M22" s="49">
        <v>15</v>
      </c>
      <c r="N22" s="49">
        <v>20</v>
      </c>
      <c r="O22" s="49">
        <v>11</v>
      </c>
      <c r="P22" s="49">
        <v>2</v>
      </c>
      <c r="Q22" s="50">
        <v>7</v>
      </c>
    </row>
    <row r="23" spans="1:17" s="46" customFormat="1" ht="39.75" customHeight="1">
      <c r="A23" s="47" t="s">
        <v>48</v>
      </c>
      <c r="B23" s="48">
        <v>131</v>
      </c>
      <c r="C23" s="49">
        <v>16</v>
      </c>
      <c r="D23" s="49">
        <v>36</v>
      </c>
      <c r="E23" s="49">
        <v>79</v>
      </c>
      <c r="F23" s="49">
        <v>0</v>
      </c>
      <c r="G23" s="49">
        <v>0</v>
      </c>
      <c r="H23" s="49">
        <v>0</v>
      </c>
      <c r="I23" s="50">
        <v>0</v>
      </c>
      <c r="J23" s="48">
        <v>50</v>
      </c>
      <c r="K23" s="49">
        <v>1</v>
      </c>
      <c r="L23" s="49">
        <v>3</v>
      </c>
      <c r="M23" s="49">
        <v>46</v>
      </c>
      <c r="N23" s="49">
        <v>69</v>
      </c>
      <c r="O23" s="49">
        <v>18</v>
      </c>
      <c r="P23" s="49">
        <v>9</v>
      </c>
      <c r="Q23" s="50">
        <v>42</v>
      </c>
    </row>
    <row r="24" spans="1:17" s="46" customFormat="1" ht="39.75" customHeight="1">
      <c r="A24" s="40" t="s">
        <v>49</v>
      </c>
      <c r="B24" s="41">
        <v>77</v>
      </c>
      <c r="C24" s="53">
        <v>1</v>
      </c>
      <c r="D24" s="53">
        <v>31</v>
      </c>
      <c r="E24" s="53">
        <v>45</v>
      </c>
      <c r="F24" s="53">
        <v>0</v>
      </c>
      <c r="G24" s="53">
        <v>0</v>
      </c>
      <c r="H24" s="53">
        <v>0</v>
      </c>
      <c r="I24" s="54">
        <v>0</v>
      </c>
      <c r="J24" s="41">
        <v>0</v>
      </c>
      <c r="K24" s="53">
        <v>0</v>
      </c>
      <c r="L24" s="53">
        <v>0</v>
      </c>
      <c r="M24" s="53">
        <v>0</v>
      </c>
      <c r="N24" s="53">
        <v>1</v>
      </c>
      <c r="O24" s="53">
        <v>0</v>
      </c>
      <c r="P24" s="53">
        <v>0</v>
      </c>
      <c r="Q24" s="54">
        <v>1</v>
      </c>
    </row>
    <row r="25" spans="1:17" s="46" customFormat="1" ht="39.75" customHeight="1">
      <c r="A25" s="40" t="s">
        <v>50</v>
      </c>
      <c r="B25" s="41">
        <v>415</v>
      </c>
      <c r="C25" s="53">
        <v>39</v>
      </c>
      <c r="D25" s="53">
        <v>48</v>
      </c>
      <c r="E25" s="53">
        <v>328</v>
      </c>
      <c r="F25" s="53">
        <v>0</v>
      </c>
      <c r="G25" s="53">
        <v>0</v>
      </c>
      <c r="H25" s="53">
        <v>0</v>
      </c>
      <c r="I25" s="54">
        <v>0</v>
      </c>
      <c r="J25" s="41">
        <v>102</v>
      </c>
      <c r="K25" s="53">
        <v>5</v>
      </c>
      <c r="L25" s="53">
        <v>11</v>
      </c>
      <c r="M25" s="53">
        <v>86</v>
      </c>
      <c r="N25" s="53">
        <v>27</v>
      </c>
      <c r="O25" s="53">
        <v>1</v>
      </c>
      <c r="P25" s="53">
        <v>5</v>
      </c>
      <c r="Q25" s="54">
        <v>21</v>
      </c>
    </row>
    <row r="26" spans="1:17" s="46" customFormat="1" ht="39.75" customHeight="1">
      <c r="A26" s="47" t="s">
        <v>51</v>
      </c>
      <c r="B26" s="48">
        <v>37</v>
      </c>
      <c r="C26" s="49">
        <v>15</v>
      </c>
      <c r="D26" s="49">
        <v>10</v>
      </c>
      <c r="E26" s="49">
        <v>12</v>
      </c>
      <c r="F26" s="49">
        <v>0</v>
      </c>
      <c r="G26" s="49">
        <v>0</v>
      </c>
      <c r="H26" s="49">
        <v>0</v>
      </c>
      <c r="I26" s="50">
        <v>0</v>
      </c>
      <c r="J26" s="48">
        <v>5</v>
      </c>
      <c r="K26" s="49">
        <v>0</v>
      </c>
      <c r="L26" s="49">
        <v>3</v>
      </c>
      <c r="M26" s="49">
        <v>2</v>
      </c>
      <c r="N26" s="49">
        <v>6</v>
      </c>
      <c r="O26" s="49">
        <v>0</v>
      </c>
      <c r="P26" s="49">
        <v>1</v>
      </c>
      <c r="Q26" s="50">
        <v>5</v>
      </c>
    </row>
    <row r="27" spans="1:17" s="46" customFormat="1" ht="39.75" customHeight="1">
      <c r="A27" s="47" t="s">
        <v>52</v>
      </c>
      <c r="B27" s="48">
        <v>350</v>
      </c>
      <c r="C27" s="49">
        <v>97</v>
      </c>
      <c r="D27" s="49">
        <v>68</v>
      </c>
      <c r="E27" s="49">
        <v>185</v>
      </c>
      <c r="F27" s="49">
        <v>3</v>
      </c>
      <c r="G27" s="49">
        <v>1</v>
      </c>
      <c r="H27" s="49">
        <v>1</v>
      </c>
      <c r="I27" s="50">
        <v>1</v>
      </c>
      <c r="J27" s="48">
        <v>3</v>
      </c>
      <c r="K27" s="49">
        <v>1</v>
      </c>
      <c r="L27" s="49">
        <v>0</v>
      </c>
      <c r="M27" s="49">
        <v>2</v>
      </c>
      <c r="N27" s="49">
        <v>6</v>
      </c>
      <c r="O27" s="49">
        <v>1</v>
      </c>
      <c r="P27" s="49">
        <v>2</v>
      </c>
      <c r="Q27" s="50">
        <v>3</v>
      </c>
    </row>
    <row r="28" spans="1:17" s="46" customFormat="1" ht="39.75" customHeight="1" thickBot="1">
      <c r="A28" s="55" t="s">
        <v>53</v>
      </c>
      <c r="B28" s="56">
        <v>628</v>
      </c>
      <c r="C28" s="57">
        <v>216</v>
      </c>
      <c r="D28" s="57">
        <v>209</v>
      </c>
      <c r="E28" s="57">
        <v>203</v>
      </c>
      <c r="F28" s="57">
        <v>11</v>
      </c>
      <c r="G28" s="57">
        <v>6</v>
      </c>
      <c r="H28" s="57">
        <v>4</v>
      </c>
      <c r="I28" s="58">
        <v>1</v>
      </c>
      <c r="J28" s="56">
        <v>2</v>
      </c>
      <c r="K28" s="57">
        <v>0</v>
      </c>
      <c r="L28" s="57">
        <v>1</v>
      </c>
      <c r="M28" s="57">
        <v>1</v>
      </c>
      <c r="N28" s="57">
        <v>2</v>
      </c>
      <c r="O28" s="57">
        <v>1</v>
      </c>
      <c r="P28" s="57">
        <v>0</v>
      </c>
      <c r="Q28" s="58">
        <v>1</v>
      </c>
    </row>
    <row r="29" spans="1:17" s="46" customFormat="1" ht="39.75" customHeight="1" thickTop="1">
      <c r="A29" s="47" t="s">
        <v>54</v>
      </c>
      <c r="B29" s="48">
        <f aca="true" t="shared" si="3" ref="B29:Q29">B17</f>
        <v>942</v>
      </c>
      <c r="C29" s="49">
        <f t="shared" si="3"/>
        <v>474</v>
      </c>
      <c r="D29" s="49">
        <f t="shared" si="3"/>
        <v>192</v>
      </c>
      <c r="E29" s="49">
        <f t="shared" si="3"/>
        <v>276</v>
      </c>
      <c r="F29" s="49">
        <f t="shared" si="3"/>
        <v>8</v>
      </c>
      <c r="G29" s="49">
        <f t="shared" si="3"/>
        <v>0</v>
      </c>
      <c r="H29" s="49">
        <f t="shared" si="3"/>
        <v>4</v>
      </c>
      <c r="I29" s="50">
        <f t="shared" si="3"/>
        <v>4</v>
      </c>
      <c r="J29" s="48">
        <f t="shared" si="3"/>
        <v>146</v>
      </c>
      <c r="K29" s="49">
        <f t="shared" si="3"/>
        <v>16</v>
      </c>
      <c r="L29" s="49">
        <f t="shared" si="3"/>
        <v>17</v>
      </c>
      <c r="M29" s="49">
        <f t="shared" si="3"/>
        <v>113</v>
      </c>
      <c r="N29" s="49">
        <f t="shared" si="3"/>
        <v>16</v>
      </c>
      <c r="O29" s="49">
        <f t="shared" si="3"/>
        <v>4</v>
      </c>
      <c r="P29" s="49">
        <f t="shared" si="3"/>
        <v>1</v>
      </c>
      <c r="Q29" s="50">
        <f t="shared" si="3"/>
        <v>11</v>
      </c>
    </row>
    <row r="30" spans="1:17" s="46" customFormat="1" ht="39.75" customHeight="1">
      <c r="A30" s="47" t="s">
        <v>55</v>
      </c>
      <c r="B30" s="48">
        <f aca="true" t="shared" si="4" ref="B30:Q30">B13+B14</f>
        <v>837</v>
      </c>
      <c r="C30" s="49">
        <f t="shared" si="4"/>
        <v>343</v>
      </c>
      <c r="D30" s="49">
        <f t="shared" si="4"/>
        <v>134</v>
      </c>
      <c r="E30" s="49">
        <f t="shared" si="4"/>
        <v>360</v>
      </c>
      <c r="F30" s="49">
        <f t="shared" si="4"/>
        <v>67</v>
      </c>
      <c r="G30" s="49">
        <f t="shared" si="4"/>
        <v>61</v>
      </c>
      <c r="H30" s="49">
        <f t="shared" si="4"/>
        <v>4</v>
      </c>
      <c r="I30" s="50">
        <f t="shared" si="4"/>
        <v>2</v>
      </c>
      <c r="J30" s="48">
        <f t="shared" si="4"/>
        <v>137</v>
      </c>
      <c r="K30" s="49">
        <f t="shared" si="4"/>
        <v>7</v>
      </c>
      <c r="L30" s="49">
        <f t="shared" si="4"/>
        <v>6</v>
      </c>
      <c r="M30" s="49">
        <f t="shared" si="4"/>
        <v>124</v>
      </c>
      <c r="N30" s="49">
        <f t="shared" si="4"/>
        <v>58</v>
      </c>
      <c r="O30" s="49">
        <f t="shared" si="4"/>
        <v>19</v>
      </c>
      <c r="P30" s="49">
        <f t="shared" si="4"/>
        <v>1</v>
      </c>
      <c r="Q30" s="50">
        <f t="shared" si="4"/>
        <v>38</v>
      </c>
    </row>
    <row r="31" spans="1:17" s="46" customFormat="1" ht="39.75" customHeight="1">
      <c r="A31" s="47" t="s">
        <v>56</v>
      </c>
      <c r="B31" s="48">
        <f aca="true" t="shared" si="5" ref="B31:Q31">B10+B20</f>
        <v>1144</v>
      </c>
      <c r="C31" s="49">
        <f t="shared" si="5"/>
        <v>336</v>
      </c>
      <c r="D31" s="49">
        <f t="shared" si="5"/>
        <v>304</v>
      </c>
      <c r="E31" s="49">
        <f t="shared" si="5"/>
        <v>504</v>
      </c>
      <c r="F31" s="49">
        <f t="shared" si="5"/>
        <v>23</v>
      </c>
      <c r="G31" s="49">
        <f t="shared" si="5"/>
        <v>14</v>
      </c>
      <c r="H31" s="49">
        <f t="shared" si="5"/>
        <v>5</v>
      </c>
      <c r="I31" s="50">
        <f t="shared" si="5"/>
        <v>4</v>
      </c>
      <c r="J31" s="48">
        <f t="shared" si="5"/>
        <v>55</v>
      </c>
      <c r="K31" s="49">
        <f t="shared" si="5"/>
        <v>2</v>
      </c>
      <c r="L31" s="49">
        <f t="shared" si="5"/>
        <v>2</v>
      </c>
      <c r="M31" s="49">
        <f t="shared" si="5"/>
        <v>51</v>
      </c>
      <c r="N31" s="49">
        <f t="shared" si="5"/>
        <v>96</v>
      </c>
      <c r="O31" s="49">
        <f t="shared" si="5"/>
        <v>26</v>
      </c>
      <c r="P31" s="49">
        <f t="shared" si="5"/>
        <v>7</v>
      </c>
      <c r="Q31" s="50">
        <f t="shared" si="5"/>
        <v>63</v>
      </c>
    </row>
    <row r="32" spans="1:17" s="46" customFormat="1" ht="39.75" customHeight="1">
      <c r="A32" s="47" t="s">
        <v>57</v>
      </c>
      <c r="B32" s="48">
        <f aca="true" t="shared" si="6" ref="B32:Q32">B9+B16+B19+B21+B22+B23</f>
        <v>1865</v>
      </c>
      <c r="C32" s="49">
        <f t="shared" si="6"/>
        <v>1133</v>
      </c>
      <c r="D32" s="49">
        <f t="shared" si="6"/>
        <v>401</v>
      </c>
      <c r="E32" s="49">
        <f t="shared" si="6"/>
        <v>331</v>
      </c>
      <c r="F32" s="49">
        <f t="shared" si="6"/>
        <v>7</v>
      </c>
      <c r="G32" s="49">
        <f t="shared" si="6"/>
        <v>4</v>
      </c>
      <c r="H32" s="49">
        <f t="shared" si="6"/>
        <v>1</v>
      </c>
      <c r="I32" s="50">
        <f t="shared" si="6"/>
        <v>2</v>
      </c>
      <c r="J32" s="48">
        <f t="shared" si="6"/>
        <v>729</v>
      </c>
      <c r="K32" s="49">
        <f t="shared" si="6"/>
        <v>148</v>
      </c>
      <c r="L32" s="49">
        <f t="shared" si="6"/>
        <v>88</v>
      </c>
      <c r="M32" s="49">
        <f t="shared" si="6"/>
        <v>493</v>
      </c>
      <c r="N32" s="49">
        <f t="shared" si="6"/>
        <v>308</v>
      </c>
      <c r="O32" s="49">
        <f t="shared" si="6"/>
        <v>83</v>
      </c>
      <c r="P32" s="49">
        <f t="shared" si="6"/>
        <v>40</v>
      </c>
      <c r="Q32" s="50">
        <f t="shared" si="6"/>
        <v>185</v>
      </c>
    </row>
    <row r="33" spans="1:17" s="46" customFormat="1" ht="39.75" customHeight="1">
      <c r="A33" s="47" t="s">
        <v>58</v>
      </c>
      <c r="B33" s="48">
        <f aca="true" t="shared" si="7" ref="B33:Q33">B12+B15+B18+B24+B25</f>
        <v>4191</v>
      </c>
      <c r="C33" s="49">
        <f t="shared" si="7"/>
        <v>1135</v>
      </c>
      <c r="D33" s="49">
        <f t="shared" si="7"/>
        <v>636</v>
      </c>
      <c r="E33" s="49">
        <f t="shared" si="7"/>
        <v>2420</v>
      </c>
      <c r="F33" s="49">
        <f t="shared" si="7"/>
        <v>9</v>
      </c>
      <c r="G33" s="49">
        <f t="shared" si="7"/>
        <v>4</v>
      </c>
      <c r="H33" s="49">
        <f t="shared" si="7"/>
        <v>1</v>
      </c>
      <c r="I33" s="50">
        <f t="shared" si="7"/>
        <v>4</v>
      </c>
      <c r="J33" s="48">
        <f t="shared" si="7"/>
        <v>288</v>
      </c>
      <c r="K33" s="49">
        <f t="shared" si="7"/>
        <v>15</v>
      </c>
      <c r="L33" s="49">
        <f t="shared" si="7"/>
        <v>16</v>
      </c>
      <c r="M33" s="49">
        <f t="shared" si="7"/>
        <v>257</v>
      </c>
      <c r="N33" s="49">
        <f t="shared" si="7"/>
        <v>240</v>
      </c>
      <c r="O33" s="49">
        <f t="shared" si="7"/>
        <v>73</v>
      </c>
      <c r="P33" s="49">
        <f t="shared" si="7"/>
        <v>40</v>
      </c>
      <c r="Q33" s="50">
        <f t="shared" si="7"/>
        <v>127</v>
      </c>
    </row>
    <row r="34" spans="1:17" s="46" customFormat="1" ht="39.75" customHeight="1">
      <c r="A34" s="51" t="s">
        <v>59</v>
      </c>
      <c r="B34" s="52">
        <f aca="true" t="shared" si="8" ref="B34:Q34">B11+B26+B27+B28</f>
        <v>1376</v>
      </c>
      <c r="C34" s="38">
        <f t="shared" si="8"/>
        <v>477</v>
      </c>
      <c r="D34" s="38">
        <f t="shared" si="8"/>
        <v>343</v>
      </c>
      <c r="E34" s="38">
        <f t="shared" si="8"/>
        <v>556</v>
      </c>
      <c r="F34" s="38">
        <f t="shared" si="8"/>
        <v>23</v>
      </c>
      <c r="G34" s="38">
        <f t="shared" si="8"/>
        <v>14</v>
      </c>
      <c r="H34" s="38">
        <f t="shared" si="8"/>
        <v>7</v>
      </c>
      <c r="I34" s="39">
        <f t="shared" si="8"/>
        <v>2</v>
      </c>
      <c r="J34" s="52">
        <f t="shared" si="8"/>
        <v>130</v>
      </c>
      <c r="K34" s="38">
        <f t="shared" si="8"/>
        <v>5</v>
      </c>
      <c r="L34" s="38">
        <f t="shared" si="8"/>
        <v>16</v>
      </c>
      <c r="M34" s="38">
        <f t="shared" si="8"/>
        <v>109</v>
      </c>
      <c r="N34" s="38">
        <f t="shared" si="8"/>
        <v>70</v>
      </c>
      <c r="O34" s="38">
        <f t="shared" si="8"/>
        <v>22</v>
      </c>
      <c r="P34" s="38">
        <f t="shared" si="8"/>
        <v>9</v>
      </c>
      <c r="Q34" s="39">
        <f t="shared" si="8"/>
        <v>39</v>
      </c>
    </row>
  </sheetData>
  <mergeCells count="6">
    <mergeCell ref="P1:Q1"/>
    <mergeCell ref="N3:Q4"/>
    <mergeCell ref="A3:A5"/>
    <mergeCell ref="B3:E4"/>
    <mergeCell ref="F3:I4"/>
    <mergeCell ref="J3:M4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7" r:id="rId1"/>
  <colBreaks count="1" manualBreakCount="1">
    <brk id="9" max="8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4">
    <pageSetUpPr fitToPage="1"/>
  </sheetPr>
  <dimension ref="A1:S34"/>
  <sheetViews>
    <sheetView view="pageBreakPreview" zoomScale="75" zoomScaleNormal="75" zoomScaleSheetLayoutView="75" workbookViewId="0" topLeftCell="A1">
      <selection activeCell="A3" sqref="A3:A5"/>
    </sheetView>
  </sheetViews>
  <sheetFormatPr defaultColWidth="9.00390625" defaultRowHeight="19.5" customHeight="1"/>
  <cols>
    <col min="1" max="1" width="11.75390625" style="4" customWidth="1"/>
    <col min="2" max="7" width="19.50390625" style="1" customWidth="1"/>
    <col min="8" max="8" width="16.50390625" style="1" customWidth="1"/>
    <col min="9" max="9" width="17.75390625" style="1" customWidth="1"/>
    <col min="10" max="15" width="16.50390625" style="1" customWidth="1"/>
    <col min="16" max="19" width="10.625" style="1" customWidth="1"/>
    <col min="20" max="16384" width="10.625" style="3" customWidth="1"/>
  </cols>
  <sheetData>
    <row r="1" spans="1:15" ht="18.75">
      <c r="A1" s="20" t="s">
        <v>62</v>
      </c>
      <c r="B1" s="9"/>
      <c r="C1" s="9"/>
      <c r="D1" s="9"/>
      <c r="E1" s="9"/>
      <c r="F1" s="9"/>
      <c r="G1" s="9"/>
      <c r="H1" s="9"/>
      <c r="I1" s="7"/>
      <c r="J1" s="7"/>
      <c r="K1" s="7"/>
      <c r="L1" s="9"/>
      <c r="M1" s="9"/>
      <c r="N1" s="78" t="s">
        <v>31</v>
      </c>
      <c r="O1" s="78"/>
    </row>
    <row r="2" spans="1:19" s="8" customFormat="1" ht="3.75" customHeight="1">
      <c r="A2" s="15"/>
      <c r="B2" s="6"/>
      <c r="C2" s="6"/>
      <c r="D2" s="6"/>
      <c r="E2" s="6"/>
      <c r="F2" s="6"/>
      <c r="G2" s="6"/>
      <c r="H2" s="6"/>
      <c r="I2" s="14"/>
      <c r="J2" s="14"/>
      <c r="K2" s="14"/>
      <c r="L2" s="6"/>
      <c r="M2" s="6"/>
      <c r="N2" s="6"/>
      <c r="O2" s="6"/>
      <c r="P2" s="5"/>
      <c r="Q2" s="5"/>
      <c r="R2" s="5"/>
      <c r="S2" s="5"/>
    </row>
    <row r="3" spans="1:15" s="73" customFormat="1" ht="16.5" customHeight="1">
      <c r="A3" s="87" t="s">
        <v>67</v>
      </c>
      <c r="B3" s="90" t="s">
        <v>13</v>
      </c>
      <c r="C3" s="95"/>
      <c r="D3" s="95"/>
      <c r="E3" s="95"/>
      <c r="F3" s="72"/>
      <c r="G3" s="75"/>
      <c r="H3" s="90" t="s">
        <v>29</v>
      </c>
      <c r="I3" s="95"/>
      <c r="J3" s="95"/>
      <c r="K3" s="95"/>
      <c r="L3" s="97" t="s">
        <v>22</v>
      </c>
      <c r="M3" s="95"/>
      <c r="N3" s="95"/>
      <c r="O3" s="98"/>
    </row>
    <row r="4" spans="1:15" s="73" customFormat="1" ht="17.25" customHeight="1">
      <c r="A4" s="88"/>
      <c r="B4" s="92"/>
      <c r="C4" s="96"/>
      <c r="D4" s="96"/>
      <c r="E4" s="96"/>
      <c r="F4" s="84" t="s">
        <v>21</v>
      </c>
      <c r="G4" s="85"/>
      <c r="H4" s="92"/>
      <c r="I4" s="96"/>
      <c r="J4" s="96"/>
      <c r="K4" s="96"/>
      <c r="L4" s="89"/>
      <c r="M4" s="99"/>
      <c r="N4" s="99"/>
      <c r="O4" s="100"/>
    </row>
    <row r="5" spans="1:15" s="73" customFormat="1" ht="35.25" customHeight="1">
      <c r="A5" s="91"/>
      <c r="B5" s="69" t="s">
        <v>0</v>
      </c>
      <c r="C5" s="74" t="s">
        <v>5</v>
      </c>
      <c r="D5" s="69" t="s">
        <v>6</v>
      </c>
      <c r="E5" s="69" t="s">
        <v>1</v>
      </c>
      <c r="F5" s="76" t="s">
        <v>23</v>
      </c>
      <c r="G5" s="77" t="s">
        <v>24</v>
      </c>
      <c r="H5" s="69" t="s">
        <v>0</v>
      </c>
      <c r="I5" s="17" t="s">
        <v>63</v>
      </c>
      <c r="J5" s="69" t="s">
        <v>6</v>
      </c>
      <c r="K5" s="65" t="s">
        <v>1</v>
      </c>
      <c r="L5" s="69" t="s">
        <v>0</v>
      </c>
      <c r="M5" s="69" t="s">
        <v>5</v>
      </c>
      <c r="N5" s="69" t="s">
        <v>6</v>
      </c>
      <c r="O5" s="69" t="s">
        <v>1</v>
      </c>
    </row>
    <row r="6" spans="1:15" s="46" customFormat="1" ht="39.75" customHeight="1">
      <c r="A6" s="42" t="s">
        <v>0</v>
      </c>
      <c r="B6" s="43">
        <f aca="true" t="shared" si="0" ref="B6:O6">SUM(B7:B8)</f>
        <v>757</v>
      </c>
      <c r="C6" s="44">
        <f t="shared" si="0"/>
        <v>102</v>
      </c>
      <c r="D6" s="44">
        <f t="shared" si="0"/>
        <v>59</v>
      </c>
      <c r="E6" s="44">
        <f t="shared" si="0"/>
        <v>596</v>
      </c>
      <c r="F6" s="44">
        <f t="shared" si="0"/>
        <v>214</v>
      </c>
      <c r="G6" s="45">
        <f t="shared" si="0"/>
        <v>3</v>
      </c>
      <c r="H6" s="43">
        <f t="shared" si="0"/>
        <v>407</v>
      </c>
      <c r="I6" s="44">
        <f t="shared" si="0"/>
        <v>7</v>
      </c>
      <c r="J6" s="44">
        <f t="shared" si="0"/>
        <v>56</v>
      </c>
      <c r="K6" s="44">
        <f t="shared" si="0"/>
        <v>344</v>
      </c>
      <c r="L6" s="44">
        <f t="shared" si="0"/>
        <v>1532</v>
      </c>
      <c r="M6" s="44">
        <f t="shared" si="0"/>
        <v>393</v>
      </c>
      <c r="N6" s="44">
        <f t="shared" si="0"/>
        <v>182</v>
      </c>
      <c r="O6" s="45">
        <f t="shared" si="0"/>
        <v>957</v>
      </c>
    </row>
    <row r="7" spans="1:15" s="46" customFormat="1" ht="39.75" customHeight="1">
      <c r="A7" s="47" t="s">
        <v>32</v>
      </c>
      <c r="B7" s="48">
        <f aca="true" t="shared" si="1" ref="B7:O7">SUM(B9:B19)</f>
        <v>666</v>
      </c>
      <c r="C7" s="49">
        <f t="shared" si="1"/>
        <v>96</v>
      </c>
      <c r="D7" s="49">
        <f t="shared" si="1"/>
        <v>53</v>
      </c>
      <c r="E7" s="49">
        <f t="shared" si="1"/>
        <v>517</v>
      </c>
      <c r="F7" s="49">
        <f t="shared" si="1"/>
        <v>214</v>
      </c>
      <c r="G7" s="50">
        <f t="shared" si="1"/>
        <v>2</v>
      </c>
      <c r="H7" s="48">
        <f t="shared" si="1"/>
        <v>333</v>
      </c>
      <c r="I7" s="49">
        <f t="shared" si="1"/>
        <v>5</v>
      </c>
      <c r="J7" s="49">
        <f t="shared" si="1"/>
        <v>48</v>
      </c>
      <c r="K7" s="49">
        <f t="shared" si="1"/>
        <v>280</v>
      </c>
      <c r="L7" s="49">
        <f t="shared" si="1"/>
        <v>1217</v>
      </c>
      <c r="M7" s="49">
        <f t="shared" si="1"/>
        <v>267</v>
      </c>
      <c r="N7" s="49">
        <f t="shared" si="1"/>
        <v>138</v>
      </c>
      <c r="O7" s="50">
        <f t="shared" si="1"/>
        <v>812</v>
      </c>
    </row>
    <row r="8" spans="1:15" s="46" customFormat="1" ht="39.75" customHeight="1">
      <c r="A8" s="51" t="s">
        <v>33</v>
      </c>
      <c r="B8" s="52">
        <f aca="true" t="shared" si="2" ref="B8:O8">SUM(B20:B28)</f>
        <v>91</v>
      </c>
      <c r="C8" s="38">
        <f t="shared" si="2"/>
        <v>6</v>
      </c>
      <c r="D8" s="38">
        <f t="shared" si="2"/>
        <v>6</v>
      </c>
      <c r="E8" s="38">
        <f t="shared" si="2"/>
        <v>79</v>
      </c>
      <c r="F8" s="38">
        <f t="shared" si="2"/>
        <v>0</v>
      </c>
      <c r="G8" s="39">
        <f t="shared" si="2"/>
        <v>1</v>
      </c>
      <c r="H8" s="52">
        <f t="shared" si="2"/>
        <v>74</v>
      </c>
      <c r="I8" s="38">
        <f t="shared" si="2"/>
        <v>2</v>
      </c>
      <c r="J8" s="38">
        <f t="shared" si="2"/>
        <v>8</v>
      </c>
      <c r="K8" s="38">
        <f t="shared" si="2"/>
        <v>64</v>
      </c>
      <c r="L8" s="38">
        <f t="shared" si="2"/>
        <v>315</v>
      </c>
      <c r="M8" s="38">
        <f t="shared" si="2"/>
        <v>126</v>
      </c>
      <c r="N8" s="38">
        <f t="shared" si="2"/>
        <v>44</v>
      </c>
      <c r="O8" s="39">
        <f t="shared" si="2"/>
        <v>145</v>
      </c>
    </row>
    <row r="9" spans="1:15" s="46" customFormat="1" ht="39.75" customHeight="1">
      <c r="A9" s="42" t="s">
        <v>34</v>
      </c>
      <c r="B9" s="48">
        <v>310</v>
      </c>
      <c r="C9" s="44">
        <v>73</v>
      </c>
      <c r="D9" s="44">
        <v>31</v>
      </c>
      <c r="E9" s="44">
        <v>206</v>
      </c>
      <c r="F9" s="44">
        <v>201</v>
      </c>
      <c r="G9" s="45">
        <v>0</v>
      </c>
      <c r="H9" s="43">
        <v>25</v>
      </c>
      <c r="I9" s="44">
        <v>1</v>
      </c>
      <c r="J9" s="44">
        <v>0</v>
      </c>
      <c r="K9" s="44">
        <v>24</v>
      </c>
      <c r="L9" s="44">
        <v>168</v>
      </c>
      <c r="M9" s="44">
        <v>71</v>
      </c>
      <c r="N9" s="44">
        <v>35</v>
      </c>
      <c r="O9" s="45">
        <v>62</v>
      </c>
    </row>
    <row r="10" spans="1:15" s="46" customFormat="1" ht="39.75" customHeight="1">
      <c r="A10" s="47" t="s">
        <v>35</v>
      </c>
      <c r="B10" s="48">
        <v>109</v>
      </c>
      <c r="C10" s="49">
        <v>4</v>
      </c>
      <c r="D10" s="49">
        <v>9</v>
      </c>
      <c r="E10" s="49">
        <v>96</v>
      </c>
      <c r="F10" s="49">
        <v>0</v>
      </c>
      <c r="G10" s="50">
        <v>0</v>
      </c>
      <c r="H10" s="48">
        <v>77</v>
      </c>
      <c r="I10" s="49">
        <v>0</v>
      </c>
      <c r="J10" s="49">
        <v>39</v>
      </c>
      <c r="K10" s="49">
        <v>38</v>
      </c>
      <c r="L10" s="49">
        <v>573</v>
      </c>
      <c r="M10" s="49">
        <v>37</v>
      </c>
      <c r="N10" s="49">
        <v>50</v>
      </c>
      <c r="O10" s="50">
        <v>486</v>
      </c>
    </row>
    <row r="11" spans="1:15" s="46" customFormat="1" ht="39.75" customHeight="1">
      <c r="A11" s="47" t="s">
        <v>36</v>
      </c>
      <c r="B11" s="48">
        <v>66</v>
      </c>
      <c r="C11" s="49">
        <v>0</v>
      </c>
      <c r="D11" s="49">
        <v>3</v>
      </c>
      <c r="E11" s="49">
        <v>63</v>
      </c>
      <c r="F11" s="49">
        <v>0</v>
      </c>
      <c r="G11" s="50">
        <v>0</v>
      </c>
      <c r="H11" s="48">
        <v>44</v>
      </c>
      <c r="I11" s="49">
        <v>0</v>
      </c>
      <c r="J11" s="49">
        <v>0</v>
      </c>
      <c r="K11" s="49">
        <v>44</v>
      </c>
      <c r="L11" s="49">
        <v>150</v>
      </c>
      <c r="M11" s="49">
        <v>47</v>
      </c>
      <c r="N11" s="49">
        <v>19</v>
      </c>
      <c r="O11" s="50">
        <v>84</v>
      </c>
    </row>
    <row r="12" spans="1:15" s="46" customFormat="1" ht="39.75" customHeight="1">
      <c r="A12" s="47" t="s">
        <v>37</v>
      </c>
      <c r="B12" s="48">
        <v>10</v>
      </c>
      <c r="C12" s="49">
        <v>1</v>
      </c>
      <c r="D12" s="49">
        <v>2</v>
      </c>
      <c r="E12" s="49">
        <v>7</v>
      </c>
      <c r="F12" s="49">
        <v>0</v>
      </c>
      <c r="G12" s="50">
        <v>0</v>
      </c>
      <c r="H12" s="48">
        <v>4</v>
      </c>
      <c r="I12" s="49">
        <v>0</v>
      </c>
      <c r="J12" s="49">
        <v>0</v>
      </c>
      <c r="K12" s="49">
        <v>4</v>
      </c>
      <c r="L12" s="49">
        <v>38</v>
      </c>
      <c r="M12" s="49">
        <v>4</v>
      </c>
      <c r="N12" s="49">
        <v>2</v>
      </c>
      <c r="O12" s="50">
        <v>32</v>
      </c>
    </row>
    <row r="13" spans="1:15" s="46" customFormat="1" ht="39.75" customHeight="1">
      <c r="A13" s="47" t="s">
        <v>38</v>
      </c>
      <c r="B13" s="48">
        <v>29</v>
      </c>
      <c r="C13" s="49">
        <v>5</v>
      </c>
      <c r="D13" s="49">
        <v>1</v>
      </c>
      <c r="E13" s="49">
        <v>23</v>
      </c>
      <c r="F13" s="49">
        <v>11</v>
      </c>
      <c r="G13" s="50">
        <v>1</v>
      </c>
      <c r="H13" s="48">
        <v>32</v>
      </c>
      <c r="I13" s="49">
        <v>0</v>
      </c>
      <c r="J13" s="49">
        <v>2</v>
      </c>
      <c r="K13" s="49">
        <v>30</v>
      </c>
      <c r="L13" s="49">
        <v>85</v>
      </c>
      <c r="M13" s="49">
        <v>56</v>
      </c>
      <c r="N13" s="49">
        <v>10</v>
      </c>
      <c r="O13" s="50">
        <v>19</v>
      </c>
    </row>
    <row r="14" spans="1:15" s="46" customFormat="1" ht="39.75" customHeight="1">
      <c r="A14" s="47" t="s">
        <v>39</v>
      </c>
      <c r="B14" s="48">
        <v>19</v>
      </c>
      <c r="C14" s="49">
        <v>3</v>
      </c>
      <c r="D14" s="49">
        <v>2</v>
      </c>
      <c r="E14" s="49">
        <v>14</v>
      </c>
      <c r="F14" s="49">
        <v>0</v>
      </c>
      <c r="G14" s="50">
        <v>0</v>
      </c>
      <c r="H14" s="48">
        <v>15</v>
      </c>
      <c r="I14" s="49">
        <v>0</v>
      </c>
      <c r="J14" s="49">
        <v>1</v>
      </c>
      <c r="K14" s="49">
        <v>14</v>
      </c>
      <c r="L14" s="49">
        <v>19</v>
      </c>
      <c r="M14" s="49">
        <v>6</v>
      </c>
      <c r="N14" s="49">
        <v>3</v>
      </c>
      <c r="O14" s="50">
        <v>10</v>
      </c>
    </row>
    <row r="15" spans="1:15" s="46" customFormat="1" ht="39.75" customHeight="1">
      <c r="A15" s="47" t="s">
        <v>40</v>
      </c>
      <c r="B15" s="48">
        <v>49</v>
      </c>
      <c r="C15" s="49">
        <v>5</v>
      </c>
      <c r="D15" s="49">
        <v>2</v>
      </c>
      <c r="E15" s="49">
        <v>42</v>
      </c>
      <c r="F15" s="49">
        <v>2</v>
      </c>
      <c r="G15" s="50">
        <v>0</v>
      </c>
      <c r="H15" s="48">
        <v>116</v>
      </c>
      <c r="I15" s="49">
        <v>4</v>
      </c>
      <c r="J15" s="49">
        <v>4</v>
      </c>
      <c r="K15" s="49">
        <v>108</v>
      </c>
      <c r="L15" s="49">
        <v>75</v>
      </c>
      <c r="M15" s="49">
        <v>24</v>
      </c>
      <c r="N15" s="49">
        <v>7</v>
      </c>
      <c r="O15" s="50">
        <v>44</v>
      </c>
    </row>
    <row r="16" spans="1:15" s="46" customFormat="1" ht="39.75" customHeight="1">
      <c r="A16" s="47" t="s">
        <v>41</v>
      </c>
      <c r="B16" s="48">
        <v>39</v>
      </c>
      <c r="C16" s="49">
        <v>0</v>
      </c>
      <c r="D16" s="49">
        <v>1</v>
      </c>
      <c r="E16" s="49">
        <v>38</v>
      </c>
      <c r="F16" s="49">
        <v>0</v>
      </c>
      <c r="G16" s="50">
        <v>0</v>
      </c>
      <c r="H16" s="48">
        <v>7</v>
      </c>
      <c r="I16" s="49">
        <v>0</v>
      </c>
      <c r="J16" s="49">
        <v>2</v>
      </c>
      <c r="K16" s="49">
        <v>5</v>
      </c>
      <c r="L16" s="49">
        <v>42</v>
      </c>
      <c r="M16" s="49">
        <v>5</v>
      </c>
      <c r="N16" s="49">
        <v>5</v>
      </c>
      <c r="O16" s="50">
        <v>32</v>
      </c>
    </row>
    <row r="17" spans="1:15" s="46" customFormat="1" ht="39.75" customHeight="1">
      <c r="A17" s="47" t="s">
        <v>42</v>
      </c>
      <c r="B17" s="48">
        <v>10</v>
      </c>
      <c r="C17" s="49">
        <v>4</v>
      </c>
      <c r="D17" s="49">
        <v>0</v>
      </c>
      <c r="E17" s="49">
        <v>6</v>
      </c>
      <c r="F17" s="49">
        <v>0</v>
      </c>
      <c r="G17" s="50">
        <v>0</v>
      </c>
      <c r="H17" s="48">
        <v>1</v>
      </c>
      <c r="I17" s="49">
        <v>0</v>
      </c>
      <c r="J17" s="49">
        <v>0</v>
      </c>
      <c r="K17" s="49">
        <v>1</v>
      </c>
      <c r="L17" s="49">
        <v>3</v>
      </c>
      <c r="M17" s="49">
        <v>1</v>
      </c>
      <c r="N17" s="49">
        <v>1</v>
      </c>
      <c r="O17" s="50">
        <v>1</v>
      </c>
    </row>
    <row r="18" spans="1:15" s="46" customFormat="1" ht="39.75" customHeight="1">
      <c r="A18" s="47" t="s">
        <v>43</v>
      </c>
      <c r="B18" s="48">
        <v>21</v>
      </c>
      <c r="C18" s="49">
        <v>0</v>
      </c>
      <c r="D18" s="49">
        <v>2</v>
      </c>
      <c r="E18" s="49">
        <v>19</v>
      </c>
      <c r="F18" s="49">
        <v>0</v>
      </c>
      <c r="G18" s="50">
        <v>0</v>
      </c>
      <c r="H18" s="48">
        <v>12</v>
      </c>
      <c r="I18" s="49">
        <v>0</v>
      </c>
      <c r="J18" s="49">
        <v>0</v>
      </c>
      <c r="K18" s="49">
        <v>12</v>
      </c>
      <c r="L18" s="49">
        <v>59</v>
      </c>
      <c r="M18" s="49">
        <v>15</v>
      </c>
      <c r="N18" s="49">
        <v>5</v>
      </c>
      <c r="O18" s="50">
        <v>39</v>
      </c>
    </row>
    <row r="19" spans="1:15" s="46" customFormat="1" ht="39.75" customHeight="1">
      <c r="A19" s="47" t="s">
        <v>44</v>
      </c>
      <c r="B19" s="48">
        <v>4</v>
      </c>
      <c r="C19" s="49">
        <v>1</v>
      </c>
      <c r="D19" s="49">
        <v>0</v>
      </c>
      <c r="E19" s="49">
        <v>3</v>
      </c>
      <c r="F19" s="49">
        <v>0</v>
      </c>
      <c r="G19" s="50">
        <v>1</v>
      </c>
      <c r="H19" s="48">
        <v>0</v>
      </c>
      <c r="I19" s="49">
        <v>0</v>
      </c>
      <c r="J19" s="49">
        <v>0</v>
      </c>
      <c r="K19" s="49">
        <v>0</v>
      </c>
      <c r="L19" s="49">
        <v>5</v>
      </c>
      <c r="M19" s="49">
        <v>1</v>
      </c>
      <c r="N19" s="49">
        <v>1</v>
      </c>
      <c r="O19" s="50">
        <v>3</v>
      </c>
    </row>
    <row r="20" spans="1:15" s="46" customFormat="1" ht="39.75" customHeight="1">
      <c r="A20" s="40" t="s">
        <v>45</v>
      </c>
      <c r="B20" s="41">
        <v>8</v>
      </c>
      <c r="C20" s="53">
        <v>0</v>
      </c>
      <c r="D20" s="53">
        <v>1</v>
      </c>
      <c r="E20" s="53">
        <v>7</v>
      </c>
      <c r="F20" s="53">
        <v>0</v>
      </c>
      <c r="G20" s="54">
        <v>0</v>
      </c>
      <c r="H20" s="41">
        <v>3</v>
      </c>
      <c r="I20" s="53">
        <v>0</v>
      </c>
      <c r="J20" s="53">
        <v>0</v>
      </c>
      <c r="K20" s="53">
        <v>3</v>
      </c>
      <c r="L20" s="53">
        <v>68</v>
      </c>
      <c r="M20" s="53">
        <v>34</v>
      </c>
      <c r="N20" s="53">
        <v>14</v>
      </c>
      <c r="O20" s="54">
        <v>20</v>
      </c>
    </row>
    <row r="21" spans="1:15" s="46" customFormat="1" ht="39.75" customHeight="1">
      <c r="A21" s="40" t="s">
        <v>46</v>
      </c>
      <c r="B21" s="41">
        <v>1</v>
      </c>
      <c r="C21" s="53">
        <v>0</v>
      </c>
      <c r="D21" s="53">
        <v>0</v>
      </c>
      <c r="E21" s="53">
        <v>1</v>
      </c>
      <c r="F21" s="53">
        <v>0</v>
      </c>
      <c r="G21" s="54">
        <v>0</v>
      </c>
      <c r="H21" s="41">
        <v>3</v>
      </c>
      <c r="I21" s="53">
        <v>0</v>
      </c>
      <c r="J21" s="53">
        <v>0</v>
      </c>
      <c r="K21" s="53">
        <v>3</v>
      </c>
      <c r="L21" s="53">
        <v>8</v>
      </c>
      <c r="M21" s="53">
        <v>1</v>
      </c>
      <c r="N21" s="53">
        <v>3</v>
      </c>
      <c r="O21" s="54">
        <v>4</v>
      </c>
    </row>
    <row r="22" spans="1:15" s="46" customFormat="1" ht="39.75" customHeight="1">
      <c r="A22" s="47" t="s">
        <v>47</v>
      </c>
      <c r="B22" s="48">
        <v>9</v>
      </c>
      <c r="C22" s="49">
        <v>1</v>
      </c>
      <c r="D22" s="49">
        <v>0</v>
      </c>
      <c r="E22" s="49">
        <v>8</v>
      </c>
      <c r="F22" s="49">
        <v>0</v>
      </c>
      <c r="G22" s="50">
        <v>1</v>
      </c>
      <c r="H22" s="48">
        <v>3</v>
      </c>
      <c r="I22" s="49">
        <v>0</v>
      </c>
      <c r="J22" s="49">
        <v>0</v>
      </c>
      <c r="K22" s="49">
        <v>3</v>
      </c>
      <c r="L22" s="49">
        <v>41</v>
      </c>
      <c r="M22" s="49">
        <v>35</v>
      </c>
      <c r="N22" s="49">
        <v>3</v>
      </c>
      <c r="O22" s="50">
        <v>3</v>
      </c>
    </row>
    <row r="23" spans="1:15" s="46" customFormat="1" ht="39.75" customHeight="1">
      <c r="A23" s="47" t="s">
        <v>48</v>
      </c>
      <c r="B23" s="48">
        <v>34</v>
      </c>
      <c r="C23" s="49">
        <v>1</v>
      </c>
      <c r="D23" s="49">
        <v>1</v>
      </c>
      <c r="E23" s="49">
        <v>32</v>
      </c>
      <c r="F23" s="49">
        <v>0</v>
      </c>
      <c r="G23" s="50">
        <v>0</v>
      </c>
      <c r="H23" s="48">
        <v>17</v>
      </c>
      <c r="I23" s="49">
        <v>2</v>
      </c>
      <c r="J23" s="49">
        <v>4</v>
      </c>
      <c r="K23" s="49">
        <v>11</v>
      </c>
      <c r="L23" s="49">
        <v>27</v>
      </c>
      <c r="M23" s="49">
        <v>2</v>
      </c>
      <c r="N23" s="49">
        <v>2</v>
      </c>
      <c r="O23" s="50">
        <v>23</v>
      </c>
    </row>
    <row r="24" spans="1:15" s="46" customFormat="1" ht="39.75" customHeight="1">
      <c r="A24" s="40" t="s">
        <v>49</v>
      </c>
      <c r="B24" s="41">
        <v>0</v>
      </c>
      <c r="C24" s="53">
        <v>0</v>
      </c>
      <c r="D24" s="53">
        <v>0</v>
      </c>
      <c r="E24" s="53">
        <v>0</v>
      </c>
      <c r="F24" s="53">
        <v>0</v>
      </c>
      <c r="G24" s="54">
        <v>0</v>
      </c>
      <c r="H24" s="41">
        <v>1</v>
      </c>
      <c r="I24" s="53">
        <v>0</v>
      </c>
      <c r="J24" s="53">
        <v>0</v>
      </c>
      <c r="K24" s="53">
        <v>1</v>
      </c>
      <c r="L24" s="53">
        <v>4</v>
      </c>
      <c r="M24" s="53">
        <v>0</v>
      </c>
      <c r="N24" s="53">
        <v>0</v>
      </c>
      <c r="O24" s="54">
        <v>4</v>
      </c>
    </row>
    <row r="25" spans="1:15" s="46" customFormat="1" ht="39.75" customHeight="1">
      <c r="A25" s="40" t="s">
        <v>50</v>
      </c>
      <c r="B25" s="41">
        <v>28</v>
      </c>
      <c r="C25" s="53">
        <v>2</v>
      </c>
      <c r="D25" s="53">
        <v>2</v>
      </c>
      <c r="E25" s="53">
        <v>24</v>
      </c>
      <c r="F25" s="53">
        <v>0</v>
      </c>
      <c r="G25" s="54">
        <v>0</v>
      </c>
      <c r="H25" s="41">
        <v>31</v>
      </c>
      <c r="I25" s="53">
        <v>0</v>
      </c>
      <c r="J25" s="53">
        <v>1</v>
      </c>
      <c r="K25" s="53">
        <v>30</v>
      </c>
      <c r="L25" s="53">
        <v>112</v>
      </c>
      <c r="M25" s="53">
        <v>37</v>
      </c>
      <c r="N25" s="53">
        <v>8</v>
      </c>
      <c r="O25" s="54">
        <v>67</v>
      </c>
    </row>
    <row r="26" spans="1:15" s="46" customFormat="1" ht="39.75" customHeight="1">
      <c r="A26" s="47" t="s">
        <v>51</v>
      </c>
      <c r="B26" s="48">
        <v>6</v>
      </c>
      <c r="C26" s="49">
        <v>2</v>
      </c>
      <c r="D26" s="49">
        <v>2</v>
      </c>
      <c r="E26" s="49">
        <v>2</v>
      </c>
      <c r="F26" s="49">
        <v>0</v>
      </c>
      <c r="G26" s="50">
        <v>0</v>
      </c>
      <c r="H26" s="48">
        <v>4</v>
      </c>
      <c r="I26" s="49">
        <v>0</v>
      </c>
      <c r="J26" s="49">
        <v>2</v>
      </c>
      <c r="K26" s="49">
        <v>2</v>
      </c>
      <c r="L26" s="49">
        <v>0</v>
      </c>
      <c r="M26" s="49">
        <v>0</v>
      </c>
      <c r="N26" s="49">
        <v>0</v>
      </c>
      <c r="O26" s="50">
        <v>0</v>
      </c>
    </row>
    <row r="27" spans="1:15" s="46" customFormat="1" ht="39.75" customHeight="1">
      <c r="A27" s="47" t="s">
        <v>52</v>
      </c>
      <c r="B27" s="48">
        <v>5</v>
      </c>
      <c r="C27" s="49">
        <v>0</v>
      </c>
      <c r="D27" s="49">
        <v>0</v>
      </c>
      <c r="E27" s="49">
        <v>5</v>
      </c>
      <c r="F27" s="49">
        <v>0</v>
      </c>
      <c r="G27" s="50">
        <v>0</v>
      </c>
      <c r="H27" s="48">
        <v>10</v>
      </c>
      <c r="I27" s="49">
        <v>0</v>
      </c>
      <c r="J27" s="49">
        <v>1</v>
      </c>
      <c r="K27" s="49">
        <v>9</v>
      </c>
      <c r="L27" s="49">
        <v>27</v>
      </c>
      <c r="M27" s="49">
        <v>5</v>
      </c>
      <c r="N27" s="49">
        <v>6</v>
      </c>
      <c r="O27" s="50">
        <v>16</v>
      </c>
    </row>
    <row r="28" spans="1:15" s="46" customFormat="1" ht="39.75" customHeight="1" thickBot="1">
      <c r="A28" s="55" t="s">
        <v>53</v>
      </c>
      <c r="B28" s="56">
        <v>0</v>
      </c>
      <c r="C28" s="57">
        <v>0</v>
      </c>
      <c r="D28" s="57">
        <v>0</v>
      </c>
      <c r="E28" s="57">
        <v>0</v>
      </c>
      <c r="F28" s="57">
        <v>0</v>
      </c>
      <c r="G28" s="58">
        <v>0</v>
      </c>
      <c r="H28" s="56">
        <v>2</v>
      </c>
      <c r="I28" s="57">
        <v>0</v>
      </c>
      <c r="J28" s="57">
        <v>0</v>
      </c>
      <c r="K28" s="57">
        <v>2</v>
      </c>
      <c r="L28" s="57">
        <v>28</v>
      </c>
      <c r="M28" s="57">
        <v>12</v>
      </c>
      <c r="N28" s="57">
        <v>8</v>
      </c>
      <c r="O28" s="58">
        <v>8</v>
      </c>
    </row>
    <row r="29" spans="1:15" s="46" customFormat="1" ht="39.75" customHeight="1" thickTop="1">
      <c r="A29" s="47" t="s">
        <v>54</v>
      </c>
      <c r="B29" s="48">
        <f aca="true" t="shared" si="3" ref="B29:O29">B17</f>
        <v>10</v>
      </c>
      <c r="C29" s="49">
        <f t="shared" si="3"/>
        <v>4</v>
      </c>
      <c r="D29" s="49">
        <f t="shared" si="3"/>
        <v>0</v>
      </c>
      <c r="E29" s="49">
        <f t="shared" si="3"/>
        <v>6</v>
      </c>
      <c r="F29" s="49">
        <f t="shared" si="3"/>
        <v>0</v>
      </c>
      <c r="G29" s="50">
        <f t="shared" si="3"/>
        <v>0</v>
      </c>
      <c r="H29" s="48">
        <f t="shared" si="3"/>
        <v>1</v>
      </c>
      <c r="I29" s="49">
        <f t="shared" si="3"/>
        <v>0</v>
      </c>
      <c r="J29" s="49">
        <f t="shared" si="3"/>
        <v>0</v>
      </c>
      <c r="K29" s="49">
        <f t="shared" si="3"/>
        <v>1</v>
      </c>
      <c r="L29" s="49">
        <f t="shared" si="3"/>
        <v>3</v>
      </c>
      <c r="M29" s="49">
        <f t="shared" si="3"/>
        <v>1</v>
      </c>
      <c r="N29" s="49">
        <f t="shared" si="3"/>
        <v>1</v>
      </c>
      <c r="O29" s="50">
        <f t="shared" si="3"/>
        <v>1</v>
      </c>
    </row>
    <row r="30" spans="1:15" s="46" customFormat="1" ht="39.75" customHeight="1">
      <c r="A30" s="47" t="s">
        <v>55</v>
      </c>
      <c r="B30" s="48">
        <f aca="true" t="shared" si="4" ref="B30:O30">B13+B14</f>
        <v>48</v>
      </c>
      <c r="C30" s="49">
        <f t="shared" si="4"/>
        <v>8</v>
      </c>
      <c r="D30" s="49">
        <f t="shared" si="4"/>
        <v>3</v>
      </c>
      <c r="E30" s="49">
        <f t="shared" si="4"/>
        <v>37</v>
      </c>
      <c r="F30" s="49">
        <f t="shared" si="4"/>
        <v>11</v>
      </c>
      <c r="G30" s="50">
        <f t="shared" si="4"/>
        <v>1</v>
      </c>
      <c r="H30" s="48">
        <f t="shared" si="4"/>
        <v>47</v>
      </c>
      <c r="I30" s="49">
        <f t="shared" si="4"/>
        <v>0</v>
      </c>
      <c r="J30" s="49">
        <f t="shared" si="4"/>
        <v>3</v>
      </c>
      <c r="K30" s="49">
        <f t="shared" si="4"/>
        <v>44</v>
      </c>
      <c r="L30" s="49">
        <f t="shared" si="4"/>
        <v>104</v>
      </c>
      <c r="M30" s="49">
        <f t="shared" si="4"/>
        <v>62</v>
      </c>
      <c r="N30" s="49">
        <f t="shared" si="4"/>
        <v>13</v>
      </c>
      <c r="O30" s="50">
        <f t="shared" si="4"/>
        <v>29</v>
      </c>
    </row>
    <row r="31" spans="1:15" s="46" customFormat="1" ht="39.75" customHeight="1">
      <c r="A31" s="47" t="s">
        <v>56</v>
      </c>
      <c r="B31" s="48">
        <f aca="true" t="shared" si="5" ref="B31:O31">B10+B20</f>
        <v>117</v>
      </c>
      <c r="C31" s="49">
        <f t="shared" si="5"/>
        <v>4</v>
      </c>
      <c r="D31" s="49">
        <f t="shared" si="5"/>
        <v>10</v>
      </c>
      <c r="E31" s="49">
        <f t="shared" si="5"/>
        <v>103</v>
      </c>
      <c r="F31" s="49">
        <f t="shared" si="5"/>
        <v>0</v>
      </c>
      <c r="G31" s="50">
        <f t="shared" si="5"/>
        <v>0</v>
      </c>
      <c r="H31" s="48">
        <f t="shared" si="5"/>
        <v>80</v>
      </c>
      <c r="I31" s="49">
        <f t="shared" si="5"/>
        <v>0</v>
      </c>
      <c r="J31" s="49">
        <f t="shared" si="5"/>
        <v>39</v>
      </c>
      <c r="K31" s="49">
        <f t="shared" si="5"/>
        <v>41</v>
      </c>
      <c r="L31" s="49">
        <f t="shared" si="5"/>
        <v>641</v>
      </c>
      <c r="M31" s="49">
        <f t="shared" si="5"/>
        <v>71</v>
      </c>
      <c r="N31" s="49">
        <f t="shared" si="5"/>
        <v>64</v>
      </c>
      <c r="O31" s="50">
        <f t="shared" si="5"/>
        <v>506</v>
      </c>
    </row>
    <row r="32" spans="1:15" s="46" customFormat="1" ht="39.75" customHeight="1">
      <c r="A32" s="47" t="s">
        <v>57</v>
      </c>
      <c r="B32" s="48">
        <f aca="true" t="shared" si="6" ref="B32:O32">B9+B16+B19+B21+B22+B23</f>
        <v>397</v>
      </c>
      <c r="C32" s="49">
        <f t="shared" si="6"/>
        <v>76</v>
      </c>
      <c r="D32" s="49">
        <f t="shared" si="6"/>
        <v>33</v>
      </c>
      <c r="E32" s="49">
        <f t="shared" si="6"/>
        <v>288</v>
      </c>
      <c r="F32" s="49">
        <f t="shared" si="6"/>
        <v>201</v>
      </c>
      <c r="G32" s="50">
        <f t="shared" si="6"/>
        <v>2</v>
      </c>
      <c r="H32" s="48">
        <f t="shared" si="6"/>
        <v>55</v>
      </c>
      <c r="I32" s="49">
        <f t="shared" si="6"/>
        <v>3</v>
      </c>
      <c r="J32" s="49">
        <f t="shared" si="6"/>
        <v>6</v>
      </c>
      <c r="K32" s="49">
        <f t="shared" si="6"/>
        <v>46</v>
      </c>
      <c r="L32" s="49">
        <f t="shared" si="6"/>
        <v>291</v>
      </c>
      <c r="M32" s="49">
        <f t="shared" si="6"/>
        <v>115</v>
      </c>
      <c r="N32" s="49">
        <f t="shared" si="6"/>
        <v>49</v>
      </c>
      <c r="O32" s="50">
        <f t="shared" si="6"/>
        <v>127</v>
      </c>
    </row>
    <row r="33" spans="1:15" s="46" customFormat="1" ht="39.75" customHeight="1">
      <c r="A33" s="47" t="s">
        <v>58</v>
      </c>
      <c r="B33" s="48">
        <f aca="true" t="shared" si="7" ref="B33:O33">B12+B15+B18+B24+B25</f>
        <v>108</v>
      </c>
      <c r="C33" s="49">
        <f t="shared" si="7"/>
        <v>8</v>
      </c>
      <c r="D33" s="49">
        <f t="shared" si="7"/>
        <v>8</v>
      </c>
      <c r="E33" s="49">
        <f t="shared" si="7"/>
        <v>92</v>
      </c>
      <c r="F33" s="49">
        <f t="shared" si="7"/>
        <v>2</v>
      </c>
      <c r="G33" s="50">
        <f t="shared" si="7"/>
        <v>0</v>
      </c>
      <c r="H33" s="48">
        <f t="shared" si="7"/>
        <v>164</v>
      </c>
      <c r="I33" s="49">
        <f t="shared" si="7"/>
        <v>4</v>
      </c>
      <c r="J33" s="49">
        <f t="shared" si="7"/>
        <v>5</v>
      </c>
      <c r="K33" s="49">
        <f t="shared" si="7"/>
        <v>155</v>
      </c>
      <c r="L33" s="49">
        <f t="shared" si="7"/>
        <v>288</v>
      </c>
      <c r="M33" s="49">
        <f t="shared" si="7"/>
        <v>80</v>
      </c>
      <c r="N33" s="49">
        <f t="shared" si="7"/>
        <v>22</v>
      </c>
      <c r="O33" s="50">
        <f t="shared" si="7"/>
        <v>186</v>
      </c>
    </row>
    <row r="34" spans="1:15" s="46" customFormat="1" ht="39.75" customHeight="1">
      <c r="A34" s="51" t="s">
        <v>59</v>
      </c>
      <c r="B34" s="52">
        <f aca="true" t="shared" si="8" ref="B34:O34">B11+B26+B27+B28</f>
        <v>77</v>
      </c>
      <c r="C34" s="38">
        <f t="shared" si="8"/>
        <v>2</v>
      </c>
      <c r="D34" s="38">
        <f t="shared" si="8"/>
        <v>5</v>
      </c>
      <c r="E34" s="38">
        <f t="shared" si="8"/>
        <v>70</v>
      </c>
      <c r="F34" s="38">
        <f t="shared" si="8"/>
        <v>0</v>
      </c>
      <c r="G34" s="39">
        <f t="shared" si="8"/>
        <v>0</v>
      </c>
      <c r="H34" s="52">
        <f t="shared" si="8"/>
        <v>60</v>
      </c>
      <c r="I34" s="38">
        <f t="shared" si="8"/>
        <v>0</v>
      </c>
      <c r="J34" s="38">
        <f t="shared" si="8"/>
        <v>3</v>
      </c>
      <c r="K34" s="38">
        <f t="shared" si="8"/>
        <v>57</v>
      </c>
      <c r="L34" s="38">
        <f t="shared" si="8"/>
        <v>205</v>
      </c>
      <c r="M34" s="38">
        <f t="shared" si="8"/>
        <v>64</v>
      </c>
      <c r="N34" s="38">
        <f t="shared" si="8"/>
        <v>33</v>
      </c>
      <c r="O34" s="39">
        <f t="shared" si="8"/>
        <v>108</v>
      </c>
    </row>
  </sheetData>
  <mergeCells count="6">
    <mergeCell ref="N1:O1"/>
    <mergeCell ref="H3:K4"/>
    <mergeCell ref="L3:O4"/>
    <mergeCell ref="A3:A5"/>
    <mergeCell ref="F4:G4"/>
    <mergeCell ref="B3:E4"/>
  </mergeCells>
  <printOptions horizontalCentered="1"/>
  <pageMargins left="0.64" right="0.53" top="0.5905511811023623" bottom="0.5905511811023623" header="0" footer="0"/>
  <pageSetup blackAndWhite="1" fitToWidth="0" fitToHeight="1" horizontalDpi="300" verticalDpi="300" orientation="portrait" paperSize="9" scale="67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3">
    <pageSetUpPr fitToPage="1"/>
  </sheetPr>
  <dimension ref="A1:Q34"/>
  <sheetViews>
    <sheetView zoomScale="75" zoomScaleNormal="75" zoomScaleSheetLayoutView="75" workbookViewId="0" topLeftCell="A1">
      <pane xSplit="1" ySplit="5" topLeftCell="B6" activePane="bottomRight" state="frozen"/>
      <selection pane="topLeft" activeCell="A3" sqref="A3:A5"/>
      <selection pane="topRight" activeCell="A3" sqref="A3:A5"/>
      <selection pane="bottomLeft" activeCell="A3" sqref="A3:A5"/>
      <selection pane="bottomRight" activeCell="A3" sqref="A3:A5"/>
    </sheetView>
  </sheetViews>
  <sheetFormatPr defaultColWidth="9.00390625" defaultRowHeight="19.5" customHeight="1"/>
  <cols>
    <col min="1" max="1" width="11.75390625" style="4" customWidth="1"/>
    <col min="2" max="2" width="14.875" style="4" customWidth="1"/>
    <col min="3" max="9" width="14.875" style="1" customWidth="1"/>
    <col min="10" max="17" width="16.25390625" style="1" customWidth="1"/>
    <col min="18" max="16384" width="10.625" style="3" customWidth="1"/>
  </cols>
  <sheetData>
    <row r="1" spans="1:17" ht="18.75">
      <c r="A1" s="20" t="s">
        <v>64</v>
      </c>
      <c r="B1" s="9"/>
      <c r="C1" s="9"/>
      <c r="D1" s="9"/>
      <c r="E1" s="9"/>
      <c r="F1" s="9"/>
      <c r="G1" s="9"/>
      <c r="H1" s="9"/>
      <c r="I1" s="9"/>
      <c r="J1" s="9"/>
      <c r="K1" s="7"/>
      <c r="L1" s="7"/>
      <c r="M1" s="7"/>
      <c r="N1" s="7"/>
      <c r="O1" s="7"/>
      <c r="P1" s="78" t="s">
        <v>31</v>
      </c>
      <c r="Q1" s="78"/>
    </row>
    <row r="2" spans="1:17" s="8" customFormat="1" ht="3.75" customHeight="1">
      <c r="A2" s="20"/>
      <c r="B2" s="6"/>
      <c r="C2" s="6"/>
      <c r="D2" s="6"/>
      <c r="E2" s="6"/>
      <c r="F2" s="6"/>
      <c r="G2" s="6"/>
      <c r="H2" s="6"/>
      <c r="I2" s="6"/>
      <c r="J2" s="6"/>
      <c r="K2" s="14"/>
      <c r="L2" s="14"/>
      <c r="M2" s="14"/>
      <c r="N2" s="14"/>
      <c r="O2" s="14"/>
      <c r="P2" s="14"/>
      <c r="Q2" s="14"/>
    </row>
    <row r="3" spans="1:17" s="73" customFormat="1" ht="16.5" customHeight="1">
      <c r="A3" s="87" t="s">
        <v>67</v>
      </c>
      <c r="B3" s="90" t="s">
        <v>17</v>
      </c>
      <c r="C3" s="95"/>
      <c r="D3" s="95"/>
      <c r="E3" s="95"/>
      <c r="F3" s="97" t="s">
        <v>18</v>
      </c>
      <c r="G3" s="95"/>
      <c r="H3" s="95"/>
      <c r="I3" s="98"/>
      <c r="J3" s="97" t="s">
        <v>19</v>
      </c>
      <c r="K3" s="95"/>
      <c r="L3" s="95"/>
      <c r="M3" s="95"/>
      <c r="N3" s="97" t="s">
        <v>20</v>
      </c>
      <c r="O3" s="95"/>
      <c r="P3" s="95"/>
      <c r="Q3" s="98"/>
    </row>
    <row r="4" spans="1:17" s="73" customFormat="1" ht="17.25" customHeight="1">
      <c r="A4" s="88"/>
      <c r="B4" s="89"/>
      <c r="C4" s="99"/>
      <c r="D4" s="99"/>
      <c r="E4" s="99"/>
      <c r="F4" s="89"/>
      <c r="G4" s="99"/>
      <c r="H4" s="99"/>
      <c r="I4" s="100"/>
      <c r="J4" s="89"/>
      <c r="K4" s="99"/>
      <c r="L4" s="99"/>
      <c r="M4" s="99"/>
      <c r="N4" s="89"/>
      <c r="O4" s="99"/>
      <c r="P4" s="99"/>
      <c r="Q4" s="100"/>
    </row>
    <row r="5" spans="1:17" s="73" customFormat="1" ht="35.25" customHeight="1">
      <c r="A5" s="91"/>
      <c r="B5" s="69" t="s">
        <v>0</v>
      </c>
      <c r="C5" s="69" t="s">
        <v>5</v>
      </c>
      <c r="D5" s="69" t="s">
        <v>6</v>
      </c>
      <c r="E5" s="69" t="s">
        <v>1</v>
      </c>
      <c r="F5" s="69" t="s">
        <v>0</v>
      </c>
      <c r="G5" s="69" t="s">
        <v>5</v>
      </c>
      <c r="H5" s="69" t="s">
        <v>6</v>
      </c>
      <c r="I5" s="69" t="s">
        <v>1</v>
      </c>
      <c r="J5" s="69" t="s">
        <v>0</v>
      </c>
      <c r="K5" s="69" t="s">
        <v>5</v>
      </c>
      <c r="L5" s="69" t="s">
        <v>6</v>
      </c>
      <c r="M5" s="69" t="s">
        <v>1</v>
      </c>
      <c r="N5" s="69" t="s">
        <v>0</v>
      </c>
      <c r="O5" s="69" t="s">
        <v>5</v>
      </c>
      <c r="P5" s="69" t="s">
        <v>6</v>
      </c>
      <c r="Q5" s="69" t="s">
        <v>1</v>
      </c>
    </row>
    <row r="6" spans="1:17" s="46" customFormat="1" ht="39.75" customHeight="1">
      <c r="A6" s="42" t="s">
        <v>0</v>
      </c>
      <c r="B6" s="43">
        <f aca="true" t="shared" si="0" ref="B6:Q6">SUM(B7:B8)</f>
        <v>13712</v>
      </c>
      <c r="C6" s="44">
        <f t="shared" si="0"/>
        <v>4250</v>
      </c>
      <c r="D6" s="44">
        <f t="shared" si="0"/>
        <v>2640</v>
      </c>
      <c r="E6" s="44">
        <f t="shared" si="0"/>
        <v>6822</v>
      </c>
      <c r="F6" s="44">
        <f t="shared" si="0"/>
        <v>189</v>
      </c>
      <c r="G6" s="44">
        <f t="shared" si="0"/>
        <v>122</v>
      </c>
      <c r="H6" s="44">
        <f t="shared" si="0"/>
        <v>37</v>
      </c>
      <c r="I6" s="45">
        <f t="shared" si="0"/>
        <v>30</v>
      </c>
      <c r="J6" s="43">
        <f t="shared" si="0"/>
        <v>3169</v>
      </c>
      <c r="K6" s="44">
        <f t="shared" si="0"/>
        <v>280</v>
      </c>
      <c r="L6" s="44">
        <f t="shared" si="0"/>
        <v>237</v>
      </c>
      <c r="M6" s="44">
        <f t="shared" si="0"/>
        <v>2652</v>
      </c>
      <c r="N6" s="44">
        <f t="shared" si="0"/>
        <v>1830</v>
      </c>
      <c r="O6" s="44">
        <f t="shared" si="0"/>
        <v>456</v>
      </c>
      <c r="P6" s="44">
        <f t="shared" si="0"/>
        <v>219</v>
      </c>
      <c r="Q6" s="45">
        <f t="shared" si="0"/>
        <v>1155</v>
      </c>
    </row>
    <row r="7" spans="1:17" s="46" customFormat="1" ht="39.75" customHeight="1">
      <c r="A7" s="47" t="s">
        <v>32</v>
      </c>
      <c r="B7" s="48">
        <f aca="true" t="shared" si="1" ref="B7:Q7">SUM(B9:B19)</f>
        <v>10181</v>
      </c>
      <c r="C7" s="49">
        <f t="shared" si="1"/>
        <v>3642</v>
      </c>
      <c r="D7" s="49">
        <f t="shared" si="1"/>
        <v>1834</v>
      </c>
      <c r="E7" s="49">
        <f t="shared" si="1"/>
        <v>4705</v>
      </c>
      <c r="F7" s="49">
        <f t="shared" si="1"/>
        <v>137</v>
      </c>
      <c r="G7" s="49">
        <f t="shared" si="1"/>
        <v>94</v>
      </c>
      <c r="H7" s="49">
        <f t="shared" si="1"/>
        <v>22</v>
      </c>
      <c r="I7" s="50">
        <f t="shared" si="1"/>
        <v>21</v>
      </c>
      <c r="J7" s="48">
        <f t="shared" si="1"/>
        <v>2516</v>
      </c>
      <c r="K7" s="49">
        <f t="shared" si="1"/>
        <v>260</v>
      </c>
      <c r="L7" s="49">
        <f t="shared" si="1"/>
        <v>206</v>
      </c>
      <c r="M7" s="49">
        <f t="shared" si="1"/>
        <v>2050</v>
      </c>
      <c r="N7" s="49">
        <f t="shared" si="1"/>
        <v>1570</v>
      </c>
      <c r="O7" s="49">
        <f t="shared" si="1"/>
        <v>389</v>
      </c>
      <c r="P7" s="49">
        <f t="shared" si="1"/>
        <v>192</v>
      </c>
      <c r="Q7" s="50">
        <f t="shared" si="1"/>
        <v>989</v>
      </c>
    </row>
    <row r="8" spans="1:17" s="46" customFormat="1" ht="39.75" customHeight="1">
      <c r="A8" s="51" t="s">
        <v>33</v>
      </c>
      <c r="B8" s="52">
        <f aca="true" t="shared" si="2" ref="B8:Q8">SUM(B20:B28)</f>
        <v>3531</v>
      </c>
      <c r="C8" s="38">
        <f t="shared" si="2"/>
        <v>608</v>
      </c>
      <c r="D8" s="38">
        <f t="shared" si="2"/>
        <v>806</v>
      </c>
      <c r="E8" s="38">
        <f t="shared" si="2"/>
        <v>2117</v>
      </c>
      <c r="F8" s="38">
        <f t="shared" si="2"/>
        <v>52</v>
      </c>
      <c r="G8" s="38">
        <f t="shared" si="2"/>
        <v>28</v>
      </c>
      <c r="H8" s="38">
        <f t="shared" si="2"/>
        <v>15</v>
      </c>
      <c r="I8" s="39">
        <f t="shared" si="2"/>
        <v>9</v>
      </c>
      <c r="J8" s="52">
        <f t="shared" si="2"/>
        <v>653</v>
      </c>
      <c r="K8" s="38">
        <f t="shared" si="2"/>
        <v>20</v>
      </c>
      <c r="L8" s="38">
        <f t="shared" si="2"/>
        <v>31</v>
      </c>
      <c r="M8" s="38">
        <f t="shared" si="2"/>
        <v>602</v>
      </c>
      <c r="N8" s="38">
        <f t="shared" si="2"/>
        <v>260</v>
      </c>
      <c r="O8" s="38">
        <f t="shared" si="2"/>
        <v>67</v>
      </c>
      <c r="P8" s="38">
        <f t="shared" si="2"/>
        <v>27</v>
      </c>
      <c r="Q8" s="39">
        <f t="shared" si="2"/>
        <v>166</v>
      </c>
    </row>
    <row r="9" spans="1:17" s="46" customFormat="1" ht="39.75" customHeight="1">
      <c r="A9" s="42" t="s">
        <v>34</v>
      </c>
      <c r="B9" s="48">
        <v>1410</v>
      </c>
      <c r="C9" s="44">
        <v>991</v>
      </c>
      <c r="D9" s="44">
        <v>305</v>
      </c>
      <c r="E9" s="44">
        <v>114</v>
      </c>
      <c r="F9" s="44">
        <v>3</v>
      </c>
      <c r="G9" s="44">
        <v>3</v>
      </c>
      <c r="H9" s="44">
        <v>0</v>
      </c>
      <c r="I9" s="45">
        <v>0</v>
      </c>
      <c r="J9" s="43">
        <v>554</v>
      </c>
      <c r="K9" s="44">
        <v>169</v>
      </c>
      <c r="L9" s="44">
        <v>89</v>
      </c>
      <c r="M9" s="44">
        <v>296</v>
      </c>
      <c r="N9" s="44">
        <v>160</v>
      </c>
      <c r="O9" s="44">
        <v>36</v>
      </c>
      <c r="P9" s="44">
        <v>27</v>
      </c>
      <c r="Q9" s="45">
        <v>97</v>
      </c>
    </row>
    <row r="10" spans="1:17" s="46" customFormat="1" ht="39.75" customHeight="1">
      <c r="A10" s="47" t="s">
        <v>35</v>
      </c>
      <c r="B10" s="48">
        <v>1507</v>
      </c>
      <c r="C10" s="49">
        <v>312</v>
      </c>
      <c r="D10" s="49">
        <v>376</v>
      </c>
      <c r="E10" s="49">
        <v>819</v>
      </c>
      <c r="F10" s="49">
        <v>0</v>
      </c>
      <c r="G10" s="49">
        <v>0</v>
      </c>
      <c r="H10" s="49">
        <v>0</v>
      </c>
      <c r="I10" s="50">
        <v>0</v>
      </c>
      <c r="J10" s="48">
        <v>385</v>
      </c>
      <c r="K10" s="49">
        <v>17</v>
      </c>
      <c r="L10" s="49">
        <v>46</v>
      </c>
      <c r="M10" s="49">
        <v>322</v>
      </c>
      <c r="N10" s="49">
        <v>531</v>
      </c>
      <c r="O10" s="49">
        <v>181</v>
      </c>
      <c r="P10" s="49">
        <v>72</v>
      </c>
      <c r="Q10" s="50">
        <v>278</v>
      </c>
    </row>
    <row r="11" spans="1:17" s="46" customFormat="1" ht="39.75" customHeight="1">
      <c r="A11" s="47" t="s">
        <v>36</v>
      </c>
      <c r="B11" s="48">
        <v>441</v>
      </c>
      <c r="C11" s="49">
        <v>179</v>
      </c>
      <c r="D11" s="49">
        <v>66</v>
      </c>
      <c r="E11" s="49">
        <v>196</v>
      </c>
      <c r="F11" s="49">
        <v>11</v>
      </c>
      <c r="G11" s="49">
        <v>7</v>
      </c>
      <c r="H11" s="49">
        <v>4</v>
      </c>
      <c r="I11" s="50">
        <v>0</v>
      </c>
      <c r="J11" s="48">
        <v>192</v>
      </c>
      <c r="K11" s="49">
        <v>6</v>
      </c>
      <c r="L11" s="49">
        <v>18</v>
      </c>
      <c r="M11" s="49">
        <v>168</v>
      </c>
      <c r="N11" s="49">
        <v>85</v>
      </c>
      <c r="O11" s="49">
        <v>28</v>
      </c>
      <c r="P11" s="49">
        <v>10</v>
      </c>
      <c r="Q11" s="50">
        <v>47</v>
      </c>
    </row>
    <row r="12" spans="1:17" s="46" customFormat="1" ht="39.75" customHeight="1">
      <c r="A12" s="47" t="s">
        <v>37</v>
      </c>
      <c r="B12" s="48">
        <v>260</v>
      </c>
      <c r="C12" s="49">
        <v>61</v>
      </c>
      <c r="D12" s="49">
        <v>17</v>
      </c>
      <c r="E12" s="49">
        <v>182</v>
      </c>
      <c r="F12" s="49">
        <v>5</v>
      </c>
      <c r="G12" s="49">
        <v>2</v>
      </c>
      <c r="H12" s="49">
        <v>1</v>
      </c>
      <c r="I12" s="50">
        <v>2</v>
      </c>
      <c r="J12" s="48">
        <v>18</v>
      </c>
      <c r="K12" s="49">
        <v>1</v>
      </c>
      <c r="L12" s="49">
        <v>0</v>
      </c>
      <c r="M12" s="49">
        <v>17</v>
      </c>
      <c r="N12" s="49">
        <v>16</v>
      </c>
      <c r="O12" s="49">
        <v>0</v>
      </c>
      <c r="P12" s="49">
        <v>0</v>
      </c>
      <c r="Q12" s="50">
        <v>16</v>
      </c>
    </row>
    <row r="13" spans="1:17" s="46" customFormat="1" ht="39.75" customHeight="1">
      <c r="A13" s="47" t="s">
        <v>38</v>
      </c>
      <c r="B13" s="48">
        <v>845</v>
      </c>
      <c r="C13" s="49">
        <v>92</v>
      </c>
      <c r="D13" s="49">
        <v>133</v>
      </c>
      <c r="E13" s="49">
        <v>620</v>
      </c>
      <c r="F13" s="49">
        <v>85</v>
      </c>
      <c r="G13" s="49">
        <v>75</v>
      </c>
      <c r="H13" s="49">
        <v>7</v>
      </c>
      <c r="I13" s="50">
        <v>3</v>
      </c>
      <c r="J13" s="48">
        <v>10</v>
      </c>
      <c r="K13" s="49">
        <v>3</v>
      </c>
      <c r="L13" s="49">
        <v>1</v>
      </c>
      <c r="M13" s="49">
        <v>6</v>
      </c>
      <c r="N13" s="49">
        <v>166</v>
      </c>
      <c r="O13" s="49">
        <v>11</v>
      </c>
      <c r="P13" s="49">
        <v>3</v>
      </c>
      <c r="Q13" s="50">
        <v>152</v>
      </c>
    </row>
    <row r="14" spans="1:17" s="46" customFormat="1" ht="39.75" customHeight="1">
      <c r="A14" s="47" t="s">
        <v>39</v>
      </c>
      <c r="B14" s="48">
        <v>480</v>
      </c>
      <c r="C14" s="49">
        <v>279</v>
      </c>
      <c r="D14" s="49">
        <v>65</v>
      </c>
      <c r="E14" s="49">
        <v>136</v>
      </c>
      <c r="F14" s="49">
        <v>4</v>
      </c>
      <c r="G14" s="49">
        <v>2</v>
      </c>
      <c r="H14" s="49">
        <v>1</v>
      </c>
      <c r="I14" s="50">
        <v>1</v>
      </c>
      <c r="J14" s="48">
        <v>399</v>
      </c>
      <c r="K14" s="49">
        <v>20</v>
      </c>
      <c r="L14" s="49">
        <v>9</v>
      </c>
      <c r="M14" s="49">
        <v>370</v>
      </c>
      <c r="N14" s="49">
        <v>50</v>
      </c>
      <c r="O14" s="49">
        <v>28</v>
      </c>
      <c r="P14" s="49">
        <v>0</v>
      </c>
      <c r="Q14" s="50">
        <v>22</v>
      </c>
    </row>
    <row r="15" spans="1:17" s="46" customFormat="1" ht="39.75" customHeight="1">
      <c r="A15" s="47" t="s">
        <v>40</v>
      </c>
      <c r="B15" s="48">
        <v>2449</v>
      </c>
      <c r="C15" s="49">
        <v>496</v>
      </c>
      <c r="D15" s="49">
        <v>297</v>
      </c>
      <c r="E15" s="49">
        <v>1656</v>
      </c>
      <c r="F15" s="49">
        <v>3</v>
      </c>
      <c r="G15" s="49">
        <v>2</v>
      </c>
      <c r="H15" s="49">
        <v>0</v>
      </c>
      <c r="I15" s="50">
        <v>1</v>
      </c>
      <c r="J15" s="48">
        <v>190</v>
      </c>
      <c r="K15" s="49">
        <v>4</v>
      </c>
      <c r="L15" s="49">
        <v>3</v>
      </c>
      <c r="M15" s="49">
        <v>183</v>
      </c>
      <c r="N15" s="49">
        <v>326</v>
      </c>
      <c r="O15" s="49">
        <v>69</v>
      </c>
      <c r="P15" s="49">
        <v>60</v>
      </c>
      <c r="Q15" s="50">
        <v>197</v>
      </c>
    </row>
    <row r="16" spans="1:17" s="46" customFormat="1" ht="39.75" customHeight="1">
      <c r="A16" s="47" t="s">
        <v>41</v>
      </c>
      <c r="B16" s="48">
        <v>27</v>
      </c>
      <c r="C16" s="49">
        <v>12</v>
      </c>
      <c r="D16" s="49">
        <v>10</v>
      </c>
      <c r="E16" s="49">
        <v>5</v>
      </c>
      <c r="F16" s="49">
        <v>12</v>
      </c>
      <c r="G16" s="49">
        <v>3</v>
      </c>
      <c r="H16" s="49">
        <v>3</v>
      </c>
      <c r="I16" s="50">
        <v>6</v>
      </c>
      <c r="J16" s="48">
        <v>159</v>
      </c>
      <c r="K16" s="49">
        <v>14</v>
      </c>
      <c r="L16" s="49">
        <v>17</v>
      </c>
      <c r="M16" s="49">
        <v>128</v>
      </c>
      <c r="N16" s="49">
        <v>132</v>
      </c>
      <c r="O16" s="49">
        <v>22</v>
      </c>
      <c r="P16" s="49">
        <v>12</v>
      </c>
      <c r="Q16" s="50">
        <v>98</v>
      </c>
    </row>
    <row r="17" spans="1:17" s="46" customFormat="1" ht="39.75" customHeight="1">
      <c r="A17" s="47" t="s">
        <v>42</v>
      </c>
      <c r="B17" s="48">
        <v>983</v>
      </c>
      <c r="C17" s="49">
        <v>486</v>
      </c>
      <c r="D17" s="49">
        <v>198</v>
      </c>
      <c r="E17" s="49">
        <v>299</v>
      </c>
      <c r="F17" s="49">
        <v>13</v>
      </c>
      <c r="G17" s="49">
        <v>0</v>
      </c>
      <c r="H17" s="49">
        <v>6</v>
      </c>
      <c r="I17" s="50">
        <v>7</v>
      </c>
      <c r="J17" s="48">
        <v>253</v>
      </c>
      <c r="K17" s="49">
        <v>19</v>
      </c>
      <c r="L17" s="49">
        <v>19</v>
      </c>
      <c r="M17" s="49">
        <v>215</v>
      </c>
      <c r="N17" s="49">
        <v>66</v>
      </c>
      <c r="O17" s="49">
        <v>4</v>
      </c>
      <c r="P17" s="49">
        <v>1</v>
      </c>
      <c r="Q17" s="50">
        <v>61</v>
      </c>
    </row>
    <row r="18" spans="1:17" s="46" customFormat="1" ht="39.75" customHeight="1">
      <c r="A18" s="47" t="s">
        <v>43</v>
      </c>
      <c r="B18" s="48">
        <v>1509</v>
      </c>
      <c r="C18" s="49">
        <v>612</v>
      </c>
      <c r="D18" s="49">
        <v>325</v>
      </c>
      <c r="E18" s="49">
        <v>572</v>
      </c>
      <c r="F18" s="49">
        <v>1</v>
      </c>
      <c r="G18" s="49">
        <v>0</v>
      </c>
      <c r="H18" s="49">
        <v>0</v>
      </c>
      <c r="I18" s="50">
        <v>1</v>
      </c>
      <c r="J18" s="48">
        <v>48</v>
      </c>
      <c r="K18" s="49">
        <v>7</v>
      </c>
      <c r="L18" s="49">
        <v>4</v>
      </c>
      <c r="M18" s="49">
        <v>37</v>
      </c>
      <c r="N18" s="49">
        <v>38</v>
      </c>
      <c r="O18" s="49">
        <v>10</v>
      </c>
      <c r="P18" s="49">
        <v>7</v>
      </c>
      <c r="Q18" s="50">
        <v>21</v>
      </c>
    </row>
    <row r="19" spans="1:17" s="46" customFormat="1" ht="39.75" customHeight="1">
      <c r="A19" s="47" t="s">
        <v>44</v>
      </c>
      <c r="B19" s="48">
        <v>270</v>
      </c>
      <c r="C19" s="49">
        <v>122</v>
      </c>
      <c r="D19" s="49">
        <v>42</v>
      </c>
      <c r="E19" s="49">
        <v>106</v>
      </c>
      <c r="F19" s="49">
        <v>0</v>
      </c>
      <c r="G19" s="49">
        <v>0</v>
      </c>
      <c r="H19" s="49">
        <v>0</v>
      </c>
      <c r="I19" s="50">
        <v>0</v>
      </c>
      <c r="J19" s="48">
        <v>308</v>
      </c>
      <c r="K19" s="49">
        <v>0</v>
      </c>
      <c r="L19" s="49">
        <v>0</v>
      </c>
      <c r="M19" s="49">
        <v>308</v>
      </c>
      <c r="N19" s="49">
        <v>0</v>
      </c>
      <c r="O19" s="49">
        <v>0</v>
      </c>
      <c r="P19" s="49">
        <v>0</v>
      </c>
      <c r="Q19" s="50">
        <v>0</v>
      </c>
    </row>
    <row r="20" spans="1:17" s="46" customFormat="1" ht="39.75" customHeight="1">
      <c r="A20" s="40" t="s">
        <v>45</v>
      </c>
      <c r="B20" s="41">
        <v>280</v>
      </c>
      <c r="C20" s="53">
        <v>99</v>
      </c>
      <c r="D20" s="53">
        <v>26</v>
      </c>
      <c r="E20" s="53">
        <v>155</v>
      </c>
      <c r="F20" s="53">
        <v>28</v>
      </c>
      <c r="G20" s="53">
        <v>16</v>
      </c>
      <c r="H20" s="53">
        <v>6</v>
      </c>
      <c r="I20" s="54">
        <v>6</v>
      </c>
      <c r="J20" s="41">
        <v>48</v>
      </c>
      <c r="K20" s="53">
        <v>0</v>
      </c>
      <c r="L20" s="53">
        <v>0</v>
      </c>
      <c r="M20" s="53">
        <v>48</v>
      </c>
      <c r="N20" s="53">
        <v>25</v>
      </c>
      <c r="O20" s="53">
        <v>3</v>
      </c>
      <c r="P20" s="53">
        <v>0</v>
      </c>
      <c r="Q20" s="54">
        <v>22</v>
      </c>
    </row>
    <row r="21" spans="1:17" s="46" customFormat="1" ht="39.75" customHeight="1">
      <c r="A21" s="40" t="s">
        <v>46</v>
      </c>
      <c r="B21" s="41">
        <v>35</v>
      </c>
      <c r="C21" s="53">
        <v>2</v>
      </c>
      <c r="D21" s="53">
        <v>5</v>
      </c>
      <c r="E21" s="53">
        <v>28</v>
      </c>
      <c r="F21" s="53">
        <v>0</v>
      </c>
      <c r="G21" s="53">
        <v>0</v>
      </c>
      <c r="H21" s="53">
        <v>0</v>
      </c>
      <c r="I21" s="54">
        <v>0</v>
      </c>
      <c r="J21" s="41">
        <v>98</v>
      </c>
      <c r="K21" s="53">
        <v>0</v>
      </c>
      <c r="L21" s="53">
        <v>0</v>
      </c>
      <c r="M21" s="53">
        <v>98</v>
      </c>
      <c r="N21" s="53">
        <v>7</v>
      </c>
      <c r="O21" s="53">
        <v>7</v>
      </c>
      <c r="P21" s="53">
        <v>0</v>
      </c>
      <c r="Q21" s="54">
        <v>0</v>
      </c>
    </row>
    <row r="22" spans="1:17" s="46" customFormat="1" ht="39.75" customHeight="1">
      <c r="A22" s="47" t="s">
        <v>47</v>
      </c>
      <c r="B22" s="48">
        <v>89</v>
      </c>
      <c r="C22" s="49">
        <v>25</v>
      </c>
      <c r="D22" s="49">
        <v>18</v>
      </c>
      <c r="E22" s="49">
        <v>46</v>
      </c>
      <c r="F22" s="49">
        <v>0</v>
      </c>
      <c r="G22" s="49">
        <v>0</v>
      </c>
      <c r="H22" s="49">
        <v>0</v>
      </c>
      <c r="I22" s="50">
        <v>0</v>
      </c>
      <c r="J22" s="48">
        <v>20</v>
      </c>
      <c r="K22" s="49">
        <v>0</v>
      </c>
      <c r="L22" s="49">
        <v>0</v>
      </c>
      <c r="M22" s="49">
        <v>20</v>
      </c>
      <c r="N22" s="49">
        <v>27</v>
      </c>
      <c r="O22" s="49">
        <v>17</v>
      </c>
      <c r="P22" s="49">
        <v>2</v>
      </c>
      <c r="Q22" s="50">
        <v>8</v>
      </c>
    </row>
    <row r="23" spans="1:17" s="46" customFormat="1" ht="39.75" customHeight="1">
      <c r="A23" s="47" t="s">
        <v>48</v>
      </c>
      <c r="B23" s="48">
        <v>412</v>
      </c>
      <c r="C23" s="49">
        <v>68</v>
      </c>
      <c r="D23" s="49">
        <v>44</v>
      </c>
      <c r="E23" s="49">
        <v>300</v>
      </c>
      <c r="F23" s="49">
        <v>0</v>
      </c>
      <c r="G23" s="49">
        <v>0</v>
      </c>
      <c r="H23" s="49">
        <v>0</v>
      </c>
      <c r="I23" s="50">
        <v>0</v>
      </c>
      <c r="J23" s="48">
        <v>118</v>
      </c>
      <c r="K23" s="49">
        <v>7</v>
      </c>
      <c r="L23" s="49">
        <v>7</v>
      </c>
      <c r="M23" s="49">
        <v>104</v>
      </c>
      <c r="N23" s="49">
        <v>106</v>
      </c>
      <c r="O23" s="49">
        <v>37</v>
      </c>
      <c r="P23" s="49">
        <v>15</v>
      </c>
      <c r="Q23" s="50">
        <v>54</v>
      </c>
    </row>
    <row r="24" spans="1:17" s="46" customFormat="1" ht="39.75" customHeight="1">
      <c r="A24" s="40" t="s">
        <v>49</v>
      </c>
      <c r="B24" s="41">
        <v>89</v>
      </c>
      <c r="C24" s="53">
        <v>1</v>
      </c>
      <c r="D24" s="53">
        <v>31</v>
      </c>
      <c r="E24" s="53">
        <v>57</v>
      </c>
      <c r="F24" s="53">
        <v>0</v>
      </c>
      <c r="G24" s="53">
        <v>0</v>
      </c>
      <c r="H24" s="53">
        <v>0</v>
      </c>
      <c r="I24" s="54">
        <v>0</v>
      </c>
      <c r="J24" s="41">
        <v>0</v>
      </c>
      <c r="K24" s="53">
        <v>0</v>
      </c>
      <c r="L24" s="53">
        <v>0</v>
      </c>
      <c r="M24" s="53">
        <v>0</v>
      </c>
      <c r="N24" s="53">
        <v>1</v>
      </c>
      <c r="O24" s="53">
        <v>0</v>
      </c>
      <c r="P24" s="53">
        <v>0</v>
      </c>
      <c r="Q24" s="54">
        <v>1</v>
      </c>
    </row>
    <row r="25" spans="1:17" s="46" customFormat="1" ht="39.75" customHeight="1">
      <c r="A25" s="40" t="s">
        <v>50</v>
      </c>
      <c r="B25" s="41">
        <v>1280</v>
      </c>
      <c r="C25" s="53">
        <v>49</v>
      </c>
      <c r="D25" s="53">
        <v>162</v>
      </c>
      <c r="E25" s="53">
        <v>1069</v>
      </c>
      <c r="F25" s="53">
        <v>0</v>
      </c>
      <c r="G25" s="53">
        <v>0</v>
      </c>
      <c r="H25" s="53">
        <v>0</v>
      </c>
      <c r="I25" s="54">
        <v>0</v>
      </c>
      <c r="J25" s="41">
        <v>357</v>
      </c>
      <c r="K25" s="53">
        <v>12</v>
      </c>
      <c r="L25" s="53">
        <v>20</v>
      </c>
      <c r="M25" s="53">
        <v>325</v>
      </c>
      <c r="N25" s="53">
        <v>79</v>
      </c>
      <c r="O25" s="53">
        <v>1</v>
      </c>
      <c r="P25" s="53">
        <v>6</v>
      </c>
      <c r="Q25" s="54">
        <v>72</v>
      </c>
    </row>
    <row r="26" spans="1:17" s="46" customFormat="1" ht="39.75" customHeight="1">
      <c r="A26" s="47" t="s">
        <v>51</v>
      </c>
      <c r="B26" s="48">
        <v>37</v>
      </c>
      <c r="C26" s="49">
        <v>15</v>
      </c>
      <c r="D26" s="49">
        <v>10</v>
      </c>
      <c r="E26" s="49">
        <v>12</v>
      </c>
      <c r="F26" s="49">
        <v>0</v>
      </c>
      <c r="G26" s="49">
        <v>0</v>
      </c>
      <c r="H26" s="49">
        <v>0</v>
      </c>
      <c r="I26" s="50">
        <v>0</v>
      </c>
      <c r="J26" s="48">
        <v>5</v>
      </c>
      <c r="K26" s="49">
        <v>0</v>
      </c>
      <c r="L26" s="49">
        <v>3</v>
      </c>
      <c r="M26" s="49">
        <v>2</v>
      </c>
      <c r="N26" s="49">
        <v>6</v>
      </c>
      <c r="O26" s="49">
        <v>0</v>
      </c>
      <c r="P26" s="49">
        <v>1</v>
      </c>
      <c r="Q26" s="50">
        <v>5</v>
      </c>
    </row>
    <row r="27" spans="1:17" s="46" customFormat="1" ht="39.75" customHeight="1">
      <c r="A27" s="47" t="s">
        <v>52</v>
      </c>
      <c r="B27" s="48">
        <v>430</v>
      </c>
      <c r="C27" s="49">
        <v>119</v>
      </c>
      <c r="D27" s="49">
        <v>83</v>
      </c>
      <c r="E27" s="49">
        <v>228</v>
      </c>
      <c r="F27" s="49">
        <v>3</v>
      </c>
      <c r="G27" s="49">
        <v>1</v>
      </c>
      <c r="H27" s="49">
        <v>1</v>
      </c>
      <c r="I27" s="50">
        <v>1</v>
      </c>
      <c r="J27" s="48">
        <v>5</v>
      </c>
      <c r="K27" s="49">
        <v>1</v>
      </c>
      <c r="L27" s="49">
        <v>0</v>
      </c>
      <c r="M27" s="49">
        <v>4</v>
      </c>
      <c r="N27" s="49">
        <v>7</v>
      </c>
      <c r="O27" s="49">
        <v>1</v>
      </c>
      <c r="P27" s="49">
        <v>3</v>
      </c>
      <c r="Q27" s="50">
        <v>3</v>
      </c>
    </row>
    <row r="28" spans="1:17" s="46" customFormat="1" ht="39.75" customHeight="1" thickBot="1">
      <c r="A28" s="55" t="s">
        <v>53</v>
      </c>
      <c r="B28" s="56">
        <v>879</v>
      </c>
      <c r="C28" s="57">
        <v>230</v>
      </c>
      <c r="D28" s="57">
        <v>427</v>
      </c>
      <c r="E28" s="57">
        <v>222</v>
      </c>
      <c r="F28" s="57">
        <v>21</v>
      </c>
      <c r="G28" s="57">
        <v>11</v>
      </c>
      <c r="H28" s="57">
        <v>8</v>
      </c>
      <c r="I28" s="58">
        <v>2</v>
      </c>
      <c r="J28" s="56">
        <v>2</v>
      </c>
      <c r="K28" s="57">
        <v>0</v>
      </c>
      <c r="L28" s="57">
        <v>1</v>
      </c>
      <c r="M28" s="57">
        <v>1</v>
      </c>
      <c r="N28" s="57">
        <v>2</v>
      </c>
      <c r="O28" s="57">
        <v>1</v>
      </c>
      <c r="P28" s="57">
        <v>0</v>
      </c>
      <c r="Q28" s="58">
        <v>1</v>
      </c>
    </row>
    <row r="29" spans="1:17" s="46" customFormat="1" ht="39.75" customHeight="1" thickTop="1">
      <c r="A29" s="47" t="s">
        <v>54</v>
      </c>
      <c r="B29" s="48">
        <f aca="true" t="shared" si="3" ref="B29:Q29">B17</f>
        <v>983</v>
      </c>
      <c r="C29" s="49">
        <f t="shared" si="3"/>
        <v>486</v>
      </c>
      <c r="D29" s="49">
        <f t="shared" si="3"/>
        <v>198</v>
      </c>
      <c r="E29" s="49">
        <f t="shared" si="3"/>
        <v>299</v>
      </c>
      <c r="F29" s="49">
        <f t="shared" si="3"/>
        <v>13</v>
      </c>
      <c r="G29" s="49">
        <f t="shared" si="3"/>
        <v>0</v>
      </c>
      <c r="H29" s="49">
        <f t="shared" si="3"/>
        <v>6</v>
      </c>
      <c r="I29" s="50">
        <f t="shared" si="3"/>
        <v>7</v>
      </c>
      <c r="J29" s="48">
        <f t="shared" si="3"/>
        <v>253</v>
      </c>
      <c r="K29" s="49">
        <f t="shared" si="3"/>
        <v>19</v>
      </c>
      <c r="L29" s="49">
        <f t="shared" si="3"/>
        <v>19</v>
      </c>
      <c r="M29" s="49">
        <f t="shared" si="3"/>
        <v>215</v>
      </c>
      <c r="N29" s="49">
        <f t="shared" si="3"/>
        <v>66</v>
      </c>
      <c r="O29" s="49">
        <f t="shared" si="3"/>
        <v>4</v>
      </c>
      <c r="P29" s="49">
        <f t="shared" si="3"/>
        <v>1</v>
      </c>
      <c r="Q29" s="50">
        <f t="shared" si="3"/>
        <v>61</v>
      </c>
    </row>
    <row r="30" spans="1:17" s="46" customFormat="1" ht="39.75" customHeight="1">
      <c r="A30" s="47" t="s">
        <v>55</v>
      </c>
      <c r="B30" s="48">
        <f aca="true" t="shared" si="4" ref="B30:Q30">B13+B14</f>
        <v>1325</v>
      </c>
      <c r="C30" s="49">
        <f t="shared" si="4"/>
        <v>371</v>
      </c>
      <c r="D30" s="49">
        <f t="shared" si="4"/>
        <v>198</v>
      </c>
      <c r="E30" s="49">
        <f t="shared" si="4"/>
        <v>756</v>
      </c>
      <c r="F30" s="49">
        <f t="shared" si="4"/>
        <v>89</v>
      </c>
      <c r="G30" s="49">
        <f t="shared" si="4"/>
        <v>77</v>
      </c>
      <c r="H30" s="49">
        <f t="shared" si="4"/>
        <v>8</v>
      </c>
      <c r="I30" s="50">
        <f t="shared" si="4"/>
        <v>4</v>
      </c>
      <c r="J30" s="48">
        <f t="shared" si="4"/>
        <v>409</v>
      </c>
      <c r="K30" s="49">
        <f t="shared" si="4"/>
        <v>23</v>
      </c>
      <c r="L30" s="49">
        <f t="shared" si="4"/>
        <v>10</v>
      </c>
      <c r="M30" s="49">
        <f t="shared" si="4"/>
        <v>376</v>
      </c>
      <c r="N30" s="49">
        <f t="shared" si="4"/>
        <v>216</v>
      </c>
      <c r="O30" s="49">
        <f t="shared" si="4"/>
        <v>39</v>
      </c>
      <c r="P30" s="49">
        <f t="shared" si="4"/>
        <v>3</v>
      </c>
      <c r="Q30" s="50">
        <f t="shared" si="4"/>
        <v>174</v>
      </c>
    </row>
    <row r="31" spans="1:17" s="46" customFormat="1" ht="39.75" customHeight="1">
      <c r="A31" s="47" t="s">
        <v>56</v>
      </c>
      <c r="B31" s="48">
        <f aca="true" t="shared" si="5" ref="B31:Q31">B10+B20</f>
        <v>1787</v>
      </c>
      <c r="C31" s="49">
        <f t="shared" si="5"/>
        <v>411</v>
      </c>
      <c r="D31" s="49">
        <f t="shared" si="5"/>
        <v>402</v>
      </c>
      <c r="E31" s="49">
        <f t="shared" si="5"/>
        <v>974</v>
      </c>
      <c r="F31" s="49">
        <f t="shared" si="5"/>
        <v>28</v>
      </c>
      <c r="G31" s="49">
        <f t="shared" si="5"/>
        <v>16</v>
      </c>
      <c r="H31" s="49">
        <f t="shared" si="5"/>
        <v>6</v>
      </c>
      <c r="I31" s="50">
        <f t="shared" si="5"/>
        <v>6</v>
      </c>
      <c r="J31" s="48">
        <f t="shared" si="5"/>
        <v>433</v>
      </c>
      <c r="K31" s="49">
        <f t="shared" si="5"/>
        <v>17</v>
      </c>
      <c r="L31" s="49">
        <f t="shared" si="5"/>
        <v>46</v>
      </c>
      <c r="M31" s="49">
        <f t="shared" si="5"/>
        <v>370</v>
      </c>
      <c r="N31" s="49">
        <f t="shared" si="5"/>
        <v>556</v>
      </c>
      <c r="O31" s="49">
        <f t="shared" si="5"/>
        <v>184</v>
      </c>
      <c r="P31" s="49">
        <f t="shared" si="5"/>
        <v>72</v>
      </c>
      <c r="Q31" s="50">
        <f t="shared" si="5"/>
        <v>300</v>
      </c>
    </row>
    <row r="32" spans="1:17" s="46" customFormat="1" ht="39.75" customHeight="1">
      <c r="A32" s="47" t="s">
        <v>57</v>
      </c>
      <c r="B32" s="48">
        <f aca="true" t="shared" si="6" ref="B32:Q32">B9+B16+B19+B21+B22+B23</f>
        <v>2243</v>
      </c>
      <c r="C32" s="49">
        <f t="shared" si="6"/>
        <v>1220</v>
      </c>
      <c r="D32" s="49">
        <f t="shared" si="6"/>
        <v>424</v>
      </c>
      <c r="E32" s="49">
        <f t="shared" si="6"/>
        <v>599</v>
      </c>
      <c r="F32" s="49">
        <f t="shared" si="6"/>
        <v>15</v>
      </c>
      <c r="G32" s="49">
        <f t="shared" si="6"/>
        <v>6</v>
      </c>
      <c r="H32" s="49">
        <f t="shared" si="6"/>
        <v>3</v>
      </c>
      <c r="I32" s="50">
        <f t="shared" si="6"/>
        <v>6</v>
      </c>
      <c r="J32" s="48">
        <f t="shared" si="6"/>
        <v>1257</v>
      </c>
      <c r="K32" s="49">
        <f t="shared" si="6"/>
        <v>190</v>
      </c>
      <c r="L32" s="49">
        <f t="shared" si="6"/>
        <v>113</v>
      </c>
      <c r="M32" s="49">
        <f t="shared" si="6"/>
        <v>954</v>
      </c>
      <c r="N32" s="49">
        <f t="shared" si="6"/>
        <v>432</v>
      </c>
      <c r="O32" s="49">
        <f t="shared" si="6"/>
        <v>119</v>
      </c>
      <c r="P32" s="49">
        <f t="shared" si="6"/>
        <v>56</v>
      </c>
      <c r="Q32" s="50">
        <f t="shared" si="6"/>
        <v>257</v>
      </c>
    </row>
    <row r="33" spans="1:17" s="46" customFormat="1" ht="39.75" customHeight="1">
      <c r="A33" s="47" t="s">
        <v>58</v>
      </c>
      <c r="B33" s="48">
        <f aca="true" t="shared" si="7" ref="B33:Q33">B12+B15+B18+B24+B25</f>
        <v>5587</v>
      </c>
      <c r="C33" s="49">
        <f t="shared" si="7"/>
        <v>1219</v>
      </c>
      <c r="D33" s="49">
        <f t="shared" si="7"/>
        <v>832</v>
      </c>
      <c r="E33" s="49">
        <f t="shared" si="7"/>
        <v>3536</v>
      </c>
      <c r="F33" s="49">
        <f t="shared" si="7"/>
        <v>9</v>
      </c>
      <c r="G33" s="49">
        <f t="shared" si="7"/>
        <v>4</v>
      </c>
      <c r="H33" s="49">
        <f t="shared" si="7"/>
        <v>1</v>
      </c>
      <c r="I33" s="50">
        <f t="shared" si="7"/>
        <v>4</v>
      </c>
      <c r="J33" s="48">
        <f t="shared" si="7"/>
        <v>613</v>
      </c>
      <c r="K33" s="49">
        <f t="shared" si="7"/>
        <v>24</v>
      </c>
      <c r="L33" s="49">
        <f t="shared" si="7"/>
        <v>27</v>
      </c>
      <c r="M33" s="49">
        <f t="shared" si="7"/>
        <v>562</v>
      </c>
      <c r="N33" s="49">
        <f t="shared" si="7"/>
        <v>460</v>
      </c>
      <c r="O33" s="49">
        <f t="shared" si="7"/>
        <v>80</v>
      </c>
      <c r="P33" s="49">
        <f t="shared" si="7"/>
        <v>73</v>
      </c>
      <c r="Q33" s="50">
        <f t="shared" si="7"/>
        <v>307</v>
      </c>
    </row>
    <row r="34" spans="1:17" s="46" customFormat="1" ht="39.75" customHeight="1">
      <c r="A34" s="51" t="s">
        <v>59</v>
      </c>
      <c r="B34" s="52">
        <f aca="true" t="shared" si="8" ref="B34:Q34">B11+B26+B27+B28</f>
        <v>1787</v>
      </c>
      <c r="C34" s="38">
        <f t="shared" si="8"/>
        <v>543</v>
      </c>
      <c r="D34" s="38">
        <f t="shared" si="8"/>
        <v>586</v>
      </c>
      <c r="E34" s="38">
        <f t="shared" si="8"/>
        <v>658</v>
      </c>
      <c r="F34" s="38">
        <f t="shared" si="8"/>
        <v>35</v>
      </c>
      <c r="G34" s="38">
        <f t="shared" si="8"/>
        <v>19</v>
      </c>
      <c r="H34" s="38">
        <f t="shared" si="8"/>
        <v>13</v>
      </c>
      <c r="I34" s="39">
        <f t="shared" si="8"/>
        <v>3</v>
      </c>
      <c r="J34" s="52">
        <f t="shared" si="8"/>
        <v>204</v>
      </c>
      <c r="K34" s="38">
        <f t="shared" si="8"/>
        <v>7</v>
      </c>
      <c r="L34" s="38">
        <f t="shared" si="8"/>
        <v>22</v>
      </c>
      <c r="M34" s="38">
        <f t="shared" si="8"/>
        <v>175</v>
      </c>
      <c r="N34" s="38">
        <f t="shared" si="8"/>
        <v>100</v>
      </c>
      <c r="O34" s="38">
        <f t="shared" si="8"/>
        <v>30</v>
      </c>
      <c r="P34" s="38">
        <f t="shared" si="8"/>
        <v>14</v>
      </c>
      <c r="Q34" s="39">
        <f t="shared" si="8"/>
        <v>56</v>
      </c>
    </row>
  </sheetData>
  <mergeCells count="6">
    <mergeCell ref="P1:Q1"/>
    <mergeCell ref="N3:Q4"/>
    <mergeCell ref="A3:A5"/>
    <mergeCell ref="B3:E4"/>
    <mergeCell ref="F3:I4"/>
    <mergeCell ref="J3:M4"/>
  </mergeCells>
  <printOptions horizontalCentered="1"/>
  <pageMargins left="0.43" right="0.7874015748031497" top="0.5905511811023623" bottom="0.5905511811023623" header="0" footer="0"/>
  <pageSetup blackAndWhite="1" fitToWidth="0" fitToHeight="1" horizontalDpi="300" verticalDpi="300" orientation="portrait" paperSize="9" scale="67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4">
    <pageSetUpPr fitToPage="1"/>
  </sheetPr>
  <dimension ref="A1:O34"/>
  <sheetViews>
    <sheetView zoomScale="75" zoomScaleNormal="75" zoomScaleSheetLayoutView="75" workbookViewId="0" topLeftCell="A1">
      <selection activeCell="A3" sqref="A3:A5"/>
    </sheetView>
  </sheetViews>
  <sheetFormatPr defaultColWidth="9.00390625" defaultRowHeight="19.5" customHeight="1"/>
  <cols>
    <col min="1" max="1" width="13.75390625" style="1" customWidth="1"/>
    <col min="2" max="7" width="19.25390625" style="1" customWidth="1"/>
    <col min="8" max="8" width="16.125" style="1" customWidth="1"/>
    <col min="9" max="9" width="17.375" style="3" customWidth="1"/>
    <col min="10" max="15" width="16.125" style="3" customWidth="1"/>
    <col min="16" max="16384" width="10.625" style="3" customWidth="1"/>
  </cols>
  <sheetData>
    <row r="1" spans="1:15" ht="18.75">
      <c r="A1" s="20" t="s">
        <v>65</v>
      </c>
      <c r="N1" s="78" t="s">
        <v>31</v>
      </c>
      <c r="O1" s="78"/>
    </row>
    <row r="2" spans="1:8" s="8" customFormat="1" ht="3.75" customHeight="1">
      <c r="A2" s="10"/>
      <c r="B2" s="11"/>
      <c r="C2" s="5"/>
      <c r="D2" s="5"/>
      <c r="E2" s="5"/>
      <c r="F2" s="5"/>
      <c r="G2" s="5"/>
      <c r="H2" s="5"/>
    </row>
    <row r="3" spans="1:15" s="73" customFormat="1" ht="16.5" customHeight="1">
      <c r="A3" s="87" t="s">
        <v>67</v>
      </c>
      <c r="B3" s="90" t="s">
        <v>13</v>
      </c>
      <c r="C3" s="95"/>
      <c r="D3" s="95"/>
      <c r="E3" s="95"/>
      <c r="F3" s="72"/>
      <c r="G3" s="75"/>
      <c r="H3" s="90" t="s">
        <v>29</v>
      </c>
      <c r="I3" s="95"/>
      <c r="J3" s="95"/>
      <c r="K3" s="95"/>
      <c r="L3" s="97" t="s">
        <v>22</v>
      </c>
      <c r="M3" s="95"/>
      <c r="N3" s="95"/>
      <c r="O3" s="98"/>
    </row>
    <row r="4" spans="1:15" s="73" customFormat="1" ht="17.25" customHeight="1">
      <c r="A4" s="88"/>
      <c r="B4" s="92"/>
      <c r="C4" s="96"/>
      <c r="D4" s="96"/>
      <c r="E4" s="96"/>
      <c r="F4" s="84" t="s">
        <v>21</v>
      </c>
      <c r="G4" s="85"/>
      <c r="H4" s="92"/>
      <c r="I4" s="96"/>
      <c r="J4" s="96"/>
      <c r="K4" s="96"/>
      <c r="L4" s="89"/>
      <c r="M4" s="99"/>
      <c r="N4" s="99"/>
      <c r="O4" s="100"/>
    </row>
    <row r="5" spans="1:15" s="73" customFormat="1" ht="35.25" customHeight="1">
      <c r="A5" s="91"/>
      <c r="B5" s="69" t="s">
        <v>0</v>
      </c>
      <c r="C5" s="74" t="s">
        <v>5</v>
      </c>
      <c r="D5" s="69" t="s">
        <v>6</v>
      </c>
      <c r="E5" s="69" t="s">
        <v>1</v>
      </c>
      <c r="F5" s="76" t="s">
        <v>23</v>
      </c>
      <c r="G5" s="77" t="s">
        <v>24</v>
      </c>
      <c r="H5" s="69" t="s">
        <v>0</v>
      </c>
      <c r="I5" s="17" t="s">
        <v>63</v>
      </c>
      <c r="J5" s="69" t="s">
        <v>6</v>
      </c>
      <c r="K5" s="65" t="s">
        <v>1</v>
      </c>
      <c r="L5" s="69" t="s">
        <v>0</v>
      </c>
      <c r="M5" s="69" t="s">
        <v>5</v>
      </c>
      <c r="N5" s="69" t="s">
        <v>6</v>
      </c>
      <c r="O5" s="69" t="s">
        <v>1</v>
      </c>
    </row>
    <row r="6" spans="1:15" s="46" customFormat="1" ht="39.75" customHeight="1">
      <c r="A6" s="42" t="s">
        <v>0</v>
      </c>
      <c r="B6" s="43">
        <f aca="true" t="shared" si="0" ref="B6:O6">SUM(B7:B8)</f>
        <v>1897</v>
      </c>
      <c r="C6" s="44">
        <f t="shared" si="0"/>
        <v>201</v>
      </c>
      <c r="D6" s="44">
        <f t="shared" si="0"/>
        <v>133</v>
      </c>
      <c r="E6" s="44">
        <f t="shared" si="0"/>
        <v>1563</v>
      </c>
      <c r="F6" s="44">
        <f t="shared" si="0"/>
        <v>485</v>
      </c>
      <c r="G6" s="45">
        <f t="shared" si="0"/>
        <v>4</v>
      </c>
      <c r="H6" s="43">
        <f t="shared" si="0"/>
        <v>965</v>
      </c>
      <c r="I6" s="44">
        <f t="shared" si="0"/>
        <v>9</v>
      </c>
      <c r="J6" s="44">
        <f t="shared" si="0"/>
        <v>84</v>
      </c>
      <c r="K6" s="44">
        <f t="shared" si="0"/>
        <v>872</v>
      </c>
      <c r="L6" s="44">
        <f t="shared" si="0"/>
        <v>2124</v>
      </c>
      <c r="M6" s="44">
        <f t="shared" si="0"/>
        <v>669</v>
      </c>
      <c r="N6" s="44">
        <f t="shared" si="0"/>
        <v>279</v>
      </c>
      <c r="O6" s="45">
        <f t="shared" si="0"/>
        <v>1176</v>
      </c>
    </row>
    <row r="7" spans="1:15" s="46" customFormat="1" ht="39.75" customHeight="1">
      <c r="A7" s="47" t="s">
        <v>32</v>
      </c>
      <c r="B7" s="48">
        <f aca="true" t="shared" si="1" ref="B7:O7">SUM(B9:B19)</f>
        <v>1631</v>
      </c>
      <c r="C7" s="49">
        <f t="shared" si="1"/>
        <v>184</v>
      </c>
      <c r="D7" s="49">
        <f t="shared" si="1"/>
        <v>121</v>
      </c>
      <c r="E7" s="49">
        <f t="shared" si="1"/>
        <v>1326</v>
      </c>
      <c r="F7" s="49">
        <f t="shared" si="1"/>
        <v>485</v>
      </c>
      <c r="G7" s="50">
        <f t="shared" si="1"/>
        <v>3</v>
      </c>
      <c r="H7" s="48">
        <f t="shared" si="1"/>
        <v>771</v>
      </c>
      <c r="I7" s="49">
        <f t="shared" si="1"/>
        <v>6</v>
      </c>
      <c r="J7" s="49">
        <f t="shared" si="1"/>
        <v>66</v>
      </c>
      <c r="K7" s="49">
        <f t="shared" si="1"/>
        <v>699</v>
      </c>
      <c r="L7" s="49">
        <f t="shared" si="1"/>
        <v>1641</v>
      </c>
      <c r="M7" s="49">
        <f t="shared" si="1"/>
        <v>489</v>
      </c>
      <c r="N7" s="49">
        <f t="shared" si="1"/>
        <v>198</v>
      </c>
      <c r="O7" s="50">
        <f t="shared" si="1"/>
        <v>954</v>
      </c>
    </row>
    <row r="8" spans="1:15" s="46" customFormat="1" ht="39.75" customHeight="1">
      <c r="A8" s="51" t="s">
        <v>33</v>
      </c>
      <c r="B8" s="52">
        <f aca="true" t="shared" si="2" ref="B8:O8">SUM(B20:B28)</f>
        <v>266</v>
      </c>
      <c r="C8" s="38">
        <f t="shared" si="2"/>
        <v>17</v>
      </c>
      <c r="D8" s="38">
        <f t="shared" si="2"/>
        <v>12</v>
      </c>
      <c r="E8" s="38">
        <f t="shared" si="2"/>
        <v>237</v>
      </c>
      <c r="F8" s="38">
        <f t="shared" si="2"/>
        <v>0</v>
      </c>
      <c r="G8" s="39">
        <f t="shared" si="2"/>
        <v>1</v>
      </c>
      <c r="H8" s="52">
        <f t="shared" si="2"/>
        <v>194</v>
      </c>
      <c r="I8" s="38">
        <f t="shared" si="2"/>
        <v>3</v>
      </c>
      <c r="J8" s="38">
        <f t="shared" si="2"/>
        <v>18</v>
      </c>
      <c r="K8" s="38">
        <f t="shared" si="2"/>
        <v>173</v>
      </c>
      <c r="L8" s="38">
        <f t="shared" si="2"/>
        <v>483</v>
      </c>
      <c r="M8" s="38">
        <f t="shared" si="2"/>
        <v>180</v>
      </c>
      <c r="N8" s="38">
        <f t="shared" si="2"/>
        <v>81</v>
      </c>
      <c r="O8" s="39">
        <f t="shared" si="2"/>
        <v>222</v>
      </c>
    </row>
    <row r="9" spans="1:15" s="46" customFormat="1" ht="39.75" customHeight="1">
      <c r="A9" s="42" t="s">
        <v>34</v>
      </c>
      <c r="B9" s="48">
        <v>608</v>
      </c>
      <c r="C9" s="44">
        <v>116</v>
      </c>
      <c r="D9" s="44">
        <v>56</v>
      </c>
      <c r="E9" s="44">
        <v>436</v>
      </c>
      <c r="F9" s="44">
        <v>458</v>
      </c>
      <c r="G9" s="45">
        <v>0</v>
      </c>
      <c r="H9" s="43">
        <v>37</v>
      </c>
      <c r="I9" s="44">
        <v>2</v>
      </c>
      <c r="J9" s="44">
        <v>0</v>
      </c>
      <c r="K9" s="44">
        <v>35</v>
      </c>
      <c r="L9" s="44">
        <v>224</v>
      </c>
      <c r="M9" s="44">
        <v>79</v>
      </c>
      <c r="N9" s="44">
        <v>37</v>
      </c>
      <c r="O9" s="45">
        <v>108</v>
      </c>
    </row>
    <row r="10" spans="1:15" s="46" customFormat="1" ht="39.75" customHeight="1">
      <c r="A10" s="47" t="s">
        <v>35</v>
      </c>
      <c r="B10" s="48">
        <v>541</v>
      </c>
      <c r="C10" s="49">
        <v>33</v>
      </c>
      <c r="D10" s="49">
        <v>35</v>
      </c>
      <c r="E10" s="49">
        <v>473</v>
      </c>
      <c r="F10" s="49">
        <v>0</v>
      </c>
      <c r="G10" s="50">
        <v>0</v>
      </c>
      <c r="H10" s="48">
        <v>199</v>
      </c>
      <c r="I10" s="49">
        <v>0</v>
      </c>
      <c r="J10" s="49">
        <v>47</v>
      </c>
      <c r="K10" s="49">
        <v>152</v>
      </c>
      <c r="L10" s="49">
        <v>580</v>
      </c>
      <c r="M10" s="49">
        <v>37</v>
      </c>
      <c r="N10" s="49">
        <v>50</v>
      </c>
      <c r="O10" s="50">
        <v>493</v>
      </c>
    </row>
    <row r="11" spans="1:15" s="46" customFormat="1" ht="39.75" customHeight="1">
      <c r="A11" s="47" t="s">
        <v>36</v>
      </c>
      <c r="B11" s="48">
        <v>99</v>
      </c>
      <c r="C11" s="49">
        <v>0</v>
      </c>
      <c r="D11" s="49">
        <v>6</v>
      </c>
      <c r="E11" s="49">
        <v>93</v>
      </c>
      <c r="F11" s="49">
        <v>0</v>
      </c>
      <c r="G11" s="50">
        <v>0</v>
      </c>
      <c r="H11" s="48">
        <v>65</v>
      </c>
      <c r="I11" s="49">
        <v>0</v>
      </c>
      <c r="J11" s="49">
        <v>0</v>
      </c>
      <c r="K11" s="49">
        <v>65</v>
      </c>
      <c r="L11" s="49">
        <v>169</v>
      </c>
      <c r="M11" s="49">
        <v>52</v>
      </c>
      <c r="N11" s="49">
        <v>20</v>
      </c>
      <c r="O11" s="50">
        <v>97</v>
      </c>
    </row>
    <row r="12" spans="1:15" s="46" customFormat="1" ht="39.75" customHeight="1">
      <c r="A12" s="47" t="s">
        <v>37</v>
      </c>
      <c r="B12" s="48">
        <v>52</v>
      </c>
      <c r="C12" s="49">
        <v>1</v>
      </c>
      <c r="D12" s="49">
        <v>15</v>
      </c>
      <c r="E12" s="49">
        <v>36</v>
      </c>
      <c r="F12" s="49">
        <v>0</v>
      </c>
      <c r="G12" s="50">
        <v>0</v>
      </c>
      <c r="H12" s="48">
        <v>20</v>
      </c>
      <c r="I12" s="49">
        <v>0</v>
      </c>
      <c r="J12" s="49">
        <v>0</v>
      </c>
      <c r="K12" s="49">
        <v>20</v>
      </c>
      <c r="L12" s="49">
        <v>43</v>
      </c>
      <c r="M12" s="49">
        <v>5</v>
      </c>
      <c r="N12" s="49">
        <v>2</v>
      </c>
      <c r="O12" s="50">
        <v>36</v>
      </c>
    </row>
    <row r="13" spans="1:15" s="46" customFormat="1" ht="39.75" customHeight="1">
      <c r="A13" s="47" t="s">
        <v>38</v>
      </c>
      <c r="B13" s="48">
        <v>96</v>
      </c>
      <c r="C13" s="49">
        <v>11</v>
      </c>
      <c r="D13" s="49">
        <v>2</v>
      </c>
      <c r="E13" s="49">
        <v>83</v>
      </c>
      <c r="F13" s="49">
        <v>25</v>
      </c>
      <c r="G13" s="50">
        <v>1</v>
      </c>
      <c r="H13" s="48">
        <v>177</v>
      </c>
      <c r="I13" s="49">
        <v>0</v>
      </c>
      <c r="J13" s="49">
        <v>3</v>
      </c>
      <c r="K13" s="49">
        <v>174</v>
      </c>
      <c r="L13" s="49">
        <v>371</v>
      </c>
      <c r="M13" s="49">
        <v>249</v>
      </c>
      <c r="N13" s="49">
        <v>48</v>
      </c>
      <c r="O13" s="50">
        <v>74</v>
      </c>
    </row>
    <row r="14" spans="1:15" s="46" customFormat="1" ht="39.75" customHeight="1">
      <c r="A14" s="47" t="s">
        <v>39</v>
      </c>
      <c r="B14" s="48">
        <v>62</v>
      </c>
      <c r="C14" s="49">
        <v>7</v>
      </c>
      <c r="D14" s="49">
        <v>2</v>
      </c>
      <c r="E14" s="49">
        <v>53</v>
      </c>
      <c r="F14" s="49">
        <v>0</v>
      </c>
      <c r="G14" s="50">
        <v>0</v>
      </c>
      <c r="H14" s="48">
        <v>52</v>
      </c>
      <c r="I14" s="49">
        <v>0</v>
      </c>
      <c r="J14" s="49">
        <v>2</v>
      </c>
      <c r="K14" s="49">
        <v>50</v>
      </c>
      <c r="L14" s="49">
        <v>21</v>
      </c>
      <c r="M14" s="49">
        <v>8</v>
      </c>
      <c r="N14" s="49">
        <v>3</v>
      </c>
      <c r="O14" s="50">
        <v>10</v>
      </c>
    </row>
    <row r="15" spans="1:15" s="46" customFormat="1" ht="39.75" customHeight="1">
      <c r="A15" s="47" t="s">
        <v>40</v>
      </c>
      <c r="B15" s="48">
        <v>79</v>
      </c>
      <c r="C15" s="49">
        <v>5</v>
      </c>
      <c r="D15" s="49">
        <v>2</v>
      </c>
      <c r="E15" s="49">
        <v>72</v>
      </c>
      <c r="F15" s="49">
        <v>2</v>
      </c>
      <c r="G15" s="50">
        <v>0</v>
      </c>
      <c r="H15" s="48">
        <v>186</v>
      </c>
      <c r="I15" s="49">
        <v>4</v>
      </c>
      <c r="J15" s="49">
        <v>11</v>
      </c>
      <c r="K15" s="49">
        <v>171</v>
      </c>
      <c r="L15" s="49">
        <v>79</v>
      </c>
      <c r="M15" s="49">
        <v>28</v>
      </c>
      <c r="N15" s="49">
        <v>7</v>
      </c>
      <c r="O15" s="50">
        <v>44</v>
      </c>
    </row>
    <row r="16" spans="1:15" s="46" customFormat="1" ht="39.75" customHeight="1">
      <c r="A16" s="47" t="s">
        <v>41</v>
      </c>
      <c r="B16" s="48">
        <v>39</v>
      </c>
      <c r="C16" s="49">
        <v>0</v>
      </c>
      <c r="D16" s="49">
        <v>1</v>
      </c>
      <c r="E16" s="49">
        <v>38</v>
      </c>
      <c r="F16" s="49">
        <v>0</v>
      </c>
      <c r="G16" s="50">
        <v>0</v>
      </c>
      <c r="H16" s="48">
        <v>12</v>
      </c>
      <c r="I16" s="49">
        <v>0</v>
      </c>
      <c r="J16" s="49">
        <v>3</v>
      </c>
      <c r="K16" s="49">
        <v>9</v>
      </c>
      <c r="L16" s="49">
        <v>61</v>
      </c>
      <c r="M16" s="49">
        <v>8</v>
      </c>
      <c r="N16" s="49">
        <v>13</v>
      </c>
      <c r="O16" s="50">
        <v>40</v>
      </c>
    </row>
    <row r="17" spans="1:15" s="46" customFormat="1" ht="39.75" customHeight="1">
      <c r="A17" s="47" t="s">
        <v>42</v>
      </c>
      <c r="B17" s="48">
        <v>25</v>
      </c>
      <c r="C17" s="49">
        <v>10</v>
      </c>
      <c r="D17" s="49">
        <v>0</v>
      </c>
      <c r="E17" s="49">
        <v>15</v>
      </c>
      <c r="F17" s="49">
        <v>0</v>
      </c>
      <c r="G17" s="50">
        <v>0</v>
      </c>
      <c r="H17" s="48">
        <v>11</v>
      </c>
      <c r="I17" s="49">
        <v>0</v>
      </c>
      <c r="J17" s="49">
        <v>0</v>
      </c>
      <c r="K17" s="49">
        <v>11</v>
      </c>
      <c r="L17" s="49">
        <v>10</v>
      </c>
      <c r="M17" s="49">
        <v>3</v>
      </c>
      <c r="N17" s="49">
        <v>2</v>
      </c>
      <c r="O17" s="50">
        <v>5</v>
      </c>
    </row>
    <row r="18" spans="1:15" s="46" customFormat="1" ht="39.75" customHeight="1">
      <c r="A18" s="47" t="s">
        <v>43</v>
      </c>
      <c r="B18" s="48">
        <v>25</v>
      </c>
      <c r="C18" s="49">
        <v>0</v>
      </c>
      <c r="D18" s="49">
        <v>2</v>
      </c>
      <c r="E18" s="49">
        <v>23</v>
      </c>
      <c r="F18" s="49">
        <v>0</v>
      </c>
      <c r="G18" s="50">
        <v>0</v>
      </c>
      <c r="H18" s="48">
        <v>12</v>
      </c>
      <c r="I18" s="49">
        <v>0</v>
      </c>
      <c r="J18" s="49">
        <v>0</v>
      </c>
      <c r="K18" s="49">
        <v>12</v>
      </c>
      <c r="L18" s="49">
        <v>78</v>
      </c>
      <c r="M18" s="49">
        <v>19</v>
      </c>
      <c r="N18" s="49">
        <v>15</v>
      </c>
      <c r="O18" s="50">
        <v>44</v>
      </c>
    </row>
    <row r="19" spans="1:15" s="46" customFormat="1" ht="39.75" customHeight="1">
      <c r="A19" s="47" t="s">
        <v>44</v>
      </c>
      <c r="B19" s="48">
        <v>5</v>
      </c>
      <c r="C19" s="49">
        <v>1</v>
      </c>
      <c r="D19" s="49">
        <v>0</v>
      </c>
      <c r="E19" s="49">
        <v>4</v>
      </c>
      <c r="F19" s="49">
        <v>0</v>
      </c>
      <c r="G19" s="50">
        <v>2</v>
      </c>
      <c r="H19" s="48">
        <v>0</v>
      </c>
      <c r="I19" s="49">
        <v>0</v>
      </c>
      <c r="J19" s="49">
        <v>0</v>
      </c>
      <c r="K19" s="49">
        <v>0</v>
      </c>
      <c r="L19" s="49">
        <v>5</v>
      </c>
      <c r="M19" s="49">
        <v>1</v>
      </c>
      <c r="N19" s="49">
        <v>1</v>
      </c>
      <c r="O19" s="50">
        <v>3</v>
      </c>
    </row>
    <row r="20" spans="1:15" s="46" customFormat="1" ht="39.75" customHeight="1">
      <c r="A20" s="40" t="s">
        <v>45</v>
      </c>
      <c r="B20" s="41">
        <v>18</v>
      </c>
      <c r="C20" s="53">
        <v>0</v>
      </c>
      <c r="D20" s="53">
        <v>2</v>
      </c>
      <c r="E20" s="53">
        <v>16</v>
      </c>
      <c r="F20" s="53">
        <v>0</v>
      </c>
      <c r="G20" s="54">
        <v>0</v>
      </c>
      <c r="H20" s="41">
        <v>6</v>
      </c>
      <c r="I20" s="53">
        <v>0</v>
      </c>
      <c r="J20" s="53">
        <v>0</v>
      </c>
      <c r="K20" s="53">
        <v>6</v>
      </c>
      <c r="L20" s="53">
        <v>74</v>
      </c>
      <c r="M20" s="53">
        <v>36</v>
      </c>
      <c r="N20" s="53">
        <v>14</v>
      </c>
      <c r="O20" s="54">
        <v>24</v>
      </c>
    </row>
    <row r="21" spans="1:15" s="46" customFormat="1" ht="39.75" customHeight="1">
      <c r="A21" s="40" t="s">
        <v>46</v>
      </c>
      <c r="B21" s="41">
        <v>10</v>
      </c>
      <c r="C21" s="53">
        <v>0</v>
      </c>
      <c r="D21" s="53">
        <v>0</v>
      </c>
      <c r="E21" s="53">
        <v>10</v>
      </c>
      <c r="F21" s="53">
        <v>0</v>
      </c>
      <c r="G21" s="54">
        <v>0</v>
      </c>
      <c r="H21" s="41">
        <v>27</v>
      </c>
      <c r="I21" s="53">
        <v>0</v>
      </c>
      <c r="J21" s="53">
        <v>0</v>
      </c>
      <c r="K21" s="53">
        <v>27</v>
      </c>
      <c r="L21" s="53">
        <v>91</v>
      </c>
      <c r="M21" s="53">
        <v>12</v>
      </c>
      <c r="N21" s="53">
        <v>34</v>
      </c>
      <c r="O21" s="54">
        <v>45</v>
      </c>
    </row>
    <row r="22" spans="1:15" s="46" customFormat="1" ht="39.75" customHeight="1">
      <c r="A22" s="47" t="s">
        <v>47</v>
      </c>
      <c r="B22" s="48">
        <v>13</v>
      </c>
      <c r="C22" s="49">
        <v>1</v>
      </c>
      <c r="D22" s="49">
        <v>0</v>
      </c>
      <c r="E22" s="49">
        <v>12</v>
      </c>
      <c r="F22" s="49">
        <v>0</v>
      </c>
      <c r="G22" s="50">
        <v>1</v>
      </c>
      <c r="H22" s="48">
        <v>3</v>
      </c>
      <c r="I22" s="49">
        <v>0</v>
      </c>
      <c r="J22" s="49">
        <v>0</v>
      </c>
      <c r="K22" s="49">
        <v>3</v>
      </c>
      <c r="L22" s="49">
        <v>71</v>
      </c>
      <c r="M22" s="49">
        <v>59</v>
      </c>
      <c r="N22" s="49">
        <v>3</v>
      </c>
      <c r="O22" s="50">
        <v>9</v>
      </c>
    </row>
    <row r="23" spans="1:15" s="46" customFormat="1" ht="39.75" customHeight="1">
      <c r="A23" s="47" t="s">
        <v>48</v>
      </c>
      <c r="B23" s="48">
        <v>117</v>
      </c>
      <c r="C23" s="49">
        <v>12</v>
      </c>
      <c r="D23" s="49">
        <v>6</v>
      </c>
      <c r="E23" s="49">
        <v>99</v>
      </c>
      <c r="F23" s="49">
        <v>0</v>
      </c>
      <c r="G23" s="50">
        <v>0</v>
      </c>
      <c r="H23" s="48">
        <v>36</v>
      </c>
      <c r="I23" s="49">
        <v>3</v>
      </c>
      <c r="J23" s="49">
        <v>10</v>
      </c>
      <c r="K23" s="49">
        <v>23</v>
      </c>
      <c r="L23" s="49">
        <v>27</v>
      </c>
      <c r="M23" s="49">
        <v>2</v>
      </c>
      <c r="N23" s="49">
        <v>2</v>
      </c>
      <c r="O23" s="50">
        <v>23</v>
      </c>
    </row>
    <row r="24" spans="1:15" s="46" customFormat="1" ht="39.75" customHeight="1">
      <c r="A24" s="40" t="s">
        <v>49</v>
      </c>
      <c r="B24" s="41">
        <v>0</v>
      </c>
      <c r="C24" s="53">
        <v>0</v>
      </c>
      <c r="D24" s="53">
        <v>0</v>
      </c>
      <c r="E24" s="53">
        <v>0</v>
      </c>
      <c r="F24" s="53">
        <v>0</v>
      </c>
      <c r="G24" s="54">
        <v>0</v>
      </c>
      <c r="H24" s="41">
        <v>1</v>
      </c>
      <c r="I24" s="53">
        <v>0</v>
      </c>
      <c r="J24" s="53">
        <v>0</v>
      </c>
      <c r="K24" s="53">
        <v>1</v>
      </c>
      <c r="L24" s="53">
        <v>4</v>
      </c>
      <c r="M24" s="53">
        <v>0</v>
      </c>
      <c r="N24" s="53">
        <v>0</v>
      </c>
      <c r="O24" s="54">
        <v>4</v>
      </c>
    </row>
    <row r="25" spans="1:15" s="46" customFormat="1" ht="39.75" customHeight="1">
      <c r="A25" s="40" t="s">
        <v>50</v>
      </c>
      <c r="B25" s="41">
        <v>95</v>
      </c>
      <c r="C25" s="53">
        <v>2</v>
      </c>
      <c r="D25" s="53">
        <v>2</v>
      </c>
      <c r="E25" s="53">
        <v>91</v>
      </c>
      <c r="F25" s="53">
        <v>0</v>
      </c>
      <c r="G25" s="54">
        <v>0</v>
      </c>
      <c r="H25" s="41">
        <v>98</v>
      </c>
      <c r="I25" s="53">
        <v>0</v>
      </c>
      <c r="J25" s="53">
        <v>1</v>
      </c>
      <c r="K25" s="53">
        <v>97</v>
      </c>
      <c r="L25" s="53">
        <v>138</v>
      </c>
      <c r="M25" s="53">
        <v>42</v>
      </c>
      <c r="N25" s="53">
        <v>11</v>
      </c>
      <c r="O25" s="54">
        <v>85</v>
      </c>
    </row>
    <row r="26" spans="1:15" s="46" customFormat="1" ht="39.75" customHeight="1">
      <c r="A26" s="47" t="s">
        <v>51</v>
      </c>
      <c r="B26" s="48">
        <v>6</v>
      </c>
      <c r="C26" s="49">
        <v>2</v>
      </c>
      <c r="D26" s="49">
        <v>2</v>
      </c>
      <c r="E26" s="49">
        <v>2</v>
      </c>
      <c r="F26" s="49">
        <v>0</v>
      </c>
      <c r="G26" s="50">
        <v>0</v>
      </c>
      <c r="H26" s="48">
        <v>8</v>
      </c>
      <c r="I26" s="49">
        <v>0</v>
      </c>
      <c r="J26" s="49">
        <v>4</v>
      </c>
      <c r="K26" s="49">
        <v>4</v>
      </c>
      <c r="L26" s="49">
        <v>0</v>
      </c>
      <c r="M26" s="49">
        <v>0</v>
      </c>
      <c r="N26" s="49">
        <v>0</v>
      </c>
      <c r="O26" s="50">
        <v>0</v>
      </c>
    </row>
    <row r="27" spans="1:15" s="46" customFormat="1" ht="39.75" customHeight="1">
      <c r="A27" s="47" t="s">
        <v>52</v>
      </c>
      <c r="B27" s="48">
        <v>7</v>
      </c>
      <c r="C27" s="49">
        <v>0</v>
      </c>
      <c r="D27" s="49">
        <v>0</v>
      </c>
      <c r="E27" s="49">
        <v>7</v>
      </c>
      <c r="F27" s="49">
        <v>0</v>
      </c>
      <c r="G27" s="50">
        <v>0</v>
      </c>
      <c r="H27" s="48">
        <v>13</v>
      </c>
      <c r="I27" s="49">
        <v>0</v>
      </c>
      <c r="J27" s="49">
        <v>3</v>
      </c>
      <c r="K27" s="49">
        <v>10</v>
      </c>
      <c r="L27" s="49">
        <v>32</v>
      </c>
      <c r="M27" s="49">
        <v>6</v>
      </c>
      <c r="N27" s="49">
        <v>6</v>
      </c>
      <c r="O27" s="50">
        <v>20</v>
      </c>
    </row>
    <row r="28" spans="1:15" s="46" customFormat="1" ht="39.75" customHeight="1" thickBot="1">
      <c r="A28" s="55" t="s">
        <v>53</v>
      </c>
      <c r="B28" s="56">
        <v>0</v>
      </c>
      <c r="C28" s="57">
        <v>0</v>
      </c>
      <c r="D28" s="57">
        <v>0</v>
      </c>
      <c r="E28" s="57">
        <v>0</v>
      </c>
      <c r="F28" s="57">
        <v>0</v>
      </c>
      <c r="G28" s="58">
        <v>0</v>
      </c>
      <c r="H28" s="56">
        <v>2</v>
      </c>
      <c r="I28" s="57">
        <v>0</v>
      </c>
      <c r="J28" s="57">
        <v>0</v>
      </c>
      <c r="K28" s="57">
        <v>2</v>
      </c>
      <c r="L28" s="57">
        <v>46</v>
      </c>
      <c r="M28" s="57">
        <v>23</v>
      </c>
      <c r="N28" s="57">
        <v>11</v>
      </c>
      <c r="O28" s="58">
        <v>12</v>
      </c>
    </row>
    <row r="29" spans="1:15" s="46" customFormat="1" ht="39.75" customHeight="1" thickTop="1">
      <c r="A29" s="47" t="s">
        <v>54</v>
      </c>
      <c r="B29" s="48">
        <f aca="true" t="shared" si="3" ref="B29:O29">B17</f>
        <v>25</v>
      </c>
      <c r="C29" s="49">
        <f t="shared" si="3"/>
        <v>10</v>
      </c>
      <c r="D29" s="49">
        <f t="shared" si="3"/>
        <v>0</v>
      </c>
      <c r="E29" s="49">
        <f t="shared" si="3"/>
        <v>15</v>
      </c>
      <c r="F29" s="49">
        <f t="shared" si="3"/>
        <v>0</v>
      </c>
      <c r="G29" s="50">
        <f t="shared" si="3"/>
        <v>0</v>
      </c>
      <c r="H29" s="48">
        <f t="shared" si="3"/>
        <v>11</v>
      </c>
      <c r="I29" s="49">
        <f t="shared" si="3"/>
        <v>0</v>
      </c>
      <c r="J29" s="49">
        <f t="shared" si="3"/>
        <v>0</v>
      </c>
      <c r="K29" s="49">
        <f t="shared" si="3"/>
        <v>11</v>
      </c>
      <c r="L29" s="49">
        <f t="shared" si="3"/>
        <v>10</v>
      </c>
      <c r="M29" s="49">
        <f t="shared" si="3"/>
        <v>3</v>
      </c>
      <c r="N29" s="49">
        <f t="shared" si="3"/>
        <v>2</v>
      </c>
      <c r="O29" s="50">
        <f t="shared" si="3"/>
        <v>5</v>
      </c>
    </row>
    <row r="30" spans="1:15" s="46" customFormat="1" ht="39.75" customHeight="1">
      <c r="A30" s="47" t="s">
        <v>55</v>
      </c>
      <c r="B30" s="48">
        <f aca="true" t="shared" si="4" ref="B30:O30">B13+B14</f>
        <v>158</v>
      </c>
      <c r="C30" s="49">
        <f t="shared" si="4"/>
        <v>18</v>
      </c>
      <c r="D30" s="49">
        <f t="shared" si="4"/>
        <v>4</v>
      </c>
      <c r="E30" s="49">
        <f t="shared" si="4"/>
        <v>136</v>
      </c>
      <c r="F30" s="49">
        <f t="shared" si="4"/>
        <v>25</v>
      </c>
      <c r="G30" s="50">
        <f t="shared" si="4"/>
        <v>1</v>
      </c>
      <c r="H30" s="48">
        <f t="shared" si="4"/>
        <v>229</v>
      </c>
      <c r="I30" s="49">
        <f t="shared" si="4"/>
        <v>0</v>
      </c>
      <c r="J30" s="49">
        <f t="shared" si="4"/>
        <v>5</v>
      </c>
      <c r="K30" s="49">
        <f t="shared" si="4"/>
        <v>224</v>
      </c>
      <c r="L30" s="49">
        <f t="shared" si="4"/>
        <v>392</v>
      </c>
      <c r="M30" s="49">
        <f t="shared" si="4"/>
        <v>257</v>
      </c>
      <c r="N30" s="49">
        <f t="shared" si="4"/>
        <v>51</v>
      </c>
      <c r="O30" s="50">
        <f t="shared" si="4"/>
        <v>84</v>
      </c>
    </row>
    <row r="31" spans="1:15" s="46" customFormat="1" ht="39.75" customHeight="1">
      <c r="A31" s="47" t="s">
        <v>56</v>
      </c>
      <c r="B31" s="48">
        <f aca="true" t="shared" si="5" ref="B31:O31">B10+B20</f>
        <v>559</v>
      </c>
      <c r="C31" s="49">
        <f t="shared" si="5"/>
        <v>33</v>
      </c>
      <c r="D31" s="49">
        <f t="shared" si="5"/>
        <v>37</v>
      </c>
      <c r="E31" s="49">
        <f t="shared" si="5"/>
        <v>489</v>
      </c>
      <c r="F31" s="49">
        <f t="shared" si="5"/>
        <v>0</v>
      </c>
      <c r="G31" s="50">
        <f t="shared" si="5"/>
        <v>0</v>
      </c>
      <c r="H31" s="48">
        <f t="shared" si="5"/>
        <v>205</v>
      </c>
      <c r="I31" s="49">
        <f t="shared" si="5"/>
        <v>0</v>
      </c>
      <c r="J31" s="49">
        <f t="shared" si="5"/>
        <v>47</v>
      </c>
      <c r="K31" s="49">
        <f t="shared" si="5"/>
        <v>158</v>
      </c>
      <c r="L31" s="49">
        <f t="shared" si="5"/>
        <v>654</v>
      </c>
      <c r="M31" s="49">
        <f t="shared" si="5"/>
        <v>73</v>
      </c>
      <c r="N31" s="49">
        <f t="shared" si="5"/>
        <v>64</v>
      </c>
      <c r="O31" s="50">
        <f t="shared" si="5"/>
        <v>517</v>
      </c>
    </row>
    <row r="32" spans="1:15" s="46" customFormat="1" ht="39.75" customHeight="1">
      <c r="A32" s="47" t="s">
        <v>57</v>
      </c>
      <c r="B32" s="48">
        <f aca="true" t="shared" si="6" ref="B32:O32">B9+B16+B19+B21+B22+B23</f>
        <v>792</v>
      </c>
      <c r="C32" s="49">
        <f t="shared" si="6"/>
        <v>130</v>
      </c>
      <c r="D32" s="49">
        <f t="shared" si="6"/>
        <v>63</v>
      </c>
      <c r="E32" s="49">
        <f t="shared" si="6"/>
        <v>599</v>
      </c>
      <c r="F32" s="49">
        <f t="shared" si="6"/>
        <v>458</v>
      </c>
      <c r="G32" s="50">
        <f t="shared" si="6"/>
        <v>3</v>
      </c>
      <c r="H32" s="48">
        <f t="shared" si="6"/>
        <v>115</v>
      </c>
      <c r="I32" s="49">
        <f t="shared" si="6"/>
        <v>5</v>
      </c>
      <c r="J32" s="49">
        <f t="shared" si="6"/>
        <v>13</v>
      </c>
      <c r="K32" s="49">
        <f t="shared" si="6"/>
        <v>97</v>
      </c>
      <c r="L32" s="49">
        <f t="shared" si="6"/>
        <v>479</v>
      </c>
      <c r="M32" s="49">
        <f t="shared" si="6"/>
        <v>161</v>
      </c>
      <c r="N32" s="49">
        <f t="shared" si="6"/>
        <v>90</v>
      </c>
      <c r="O32" s="50">
        <f t="shared" si="6"/>
        <v>228</v>
      </c>
    </row>
    <row r="33" spans="1:15" s="46" customFormat="1" ht="39.75" customHeight="1">
      <c r="A33" s="47" t="s">
        <v>58</v>
      </c>
      <c r="B33" s="48">
        <f aca="true" t="shared" si="7" ref="B33:O33">B12+B15+B18+B24+B25</f>
        <v>251</v>
      </c>
      <c r="C33" s="49">
        <f t="shared" si="7"/>
        <v>8</v>
      </c>
      <c r="D33" s="49">
        <f t="shared" si="7"/>
        <v>21</v>
      </c>
      <c r="E33" s="49">
        <f t="shared" si="7"/>
        <v>222</v>
      </c>
      <c r="F33" s="49">
        <f t="shared" si="7"/>
        <v>2</v>
      </c>
      <c r="G33" s="50">
        <f t="shared" si="7"/>
        <v>0</v>
      </c>
      <c r="H33" s="48">
        <f t="shared" si="7"/>
        <v>317</v>
      </c>
      <c r="I33" s="49">
        <f t="shared" si="7"/>
        <v>4</v>
      </c>
      <c r="J33" s="49">
        <f t="shared" si="7"/>
        <v>12</v>
      </c>
      <c r="K33" s="49">
        <f t="shared" si="7"/>
        <v>301</v>
      </c>
      <c r="L33" s="49">
        <f t="shared" si="7"/>
        <v>342</v>
      </c>
      <c r="M33" s="49">
        <f t="shared" si="7"/>
        <v>94</v>
      </c>
      <c r="N33" s="49">
        <f t="shared" si="7"/>
        <v>35</v>
      </c>
      <c r="O33" s="50">
        <f t="shared" si="7"/>
        <v>213</v>
      </c>
    </row>
    <row r="34" spans="1:15" s="46" customFormat="1" ht="39.75" customHeight="1">
      <c r="A34" s="51" t="s">
        <v>59</v>
      </c>
      <c r="B34" s="52">
        <f aca="true" t="shared" si="8" ref="B34:O34">B11+B26+B27+B28</f>
        <v>112</v>
      </c>
      <c r="C34" s="38">
        <f t="shared" si="8"/>
        <v>2</v>
      </c>
      <c r="D34" s="38">
        <f t="shared" si="8"/>
        <v>8</v>
      </c>
      <c r="E34" s="38">
        <f t="shared" si="8"/>
        <v>102</v>
      </c>
      <c r="F34" s="38">
        <f t="shared" si="8"/>
        <v>0</v>
      </c>
      <c r="G34" s="39">
        <f t="shared" si="8"/>
        <v>0</v>
      </c>
      <c r="H34" s="52">
        <f t="shared" si="8"/>
        <v>88</v>
      </c>
      <c r="I34" s="38">
        <f t="shared" si="8"/>
        <v>0</v>
      </c>
      <c r="J34" s="38">
        <f t="shared" si="8"/>
        <v>7</v>
      </c>
      <c r="K34" s="38">
        <f t="shared" si="8"/>
        <v>81</v>
      </c>
      <c r="L34" s="38">
        <f t="shared" si="8"/>
        <v>247</v>
      </c>
      <c r="M34" s="38">
        <f t="shared" si="8"/>
        <v>81</v>
      </c>
      <c r="N34" s="38">
        <f t="shared" si="8"/>
        <v>37</v>
      </c>
      <c r="O34" s="39">
        <f t="shared" si="8"/>
        <v>129</v>
      </c>
    </row>
  </sheetData>
  <mergeCells count="6">
    <mergeCell ref="N1:O1"/>
    <mergeCell ref="L3:O4"/>
    <mergeCell ref="F4:G4"/>
    <mergeCell ref="A3:A5"/>
    <mergeCell ref="B3:E4"/>
    <mergeCell ref="H3:K4"/>
  </mergeCells>
  <printOptions horizontalCentered="1"/>
  <pageMargins left="0.44" right="0.7874015748031497" top="0.5905511811023623" bottom="0.5905511811023623" header="0" footer="0"/>
  <pageSetup blackAndWhite="1" fitToWidth="0" fitToHeight="1" horizontalDpi="300" verticalDpi="300" orientation="portrait" paperSize="9" scale="67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36"/>
  <sheetViews>
    <sheetView zoomScale="75" zoomScaleNormal="75" zoomScaleSheetLayoutView="75" workbookViewId="0" topLeftCell="A1">
      <selection activeCell="A3" sqref="A3:A5"/>
    </sheetView>
  </sheetViews>
  <sheetFormatPr defaultColWidth="9.00390625" defaultRowHeight="19.5" customHeight="1"/>
  <cols>
    <col min="1" max="1" width="11.75390625" style="4" customWidth="1"/>
    <col min="2" max="2" width="16.875" style="4" customWidth="1"/>
    <col min="3" max="8" width="16.875" style="1" customWidth="1"/>
    <col min="9" max="9" width="10.625" style="1" customWidth="1"/>
    <col min="10" max="16384" width="10.625" style="3" customWidth="1"/>
  </cols>
  <sheetData>
    <row r="1" spans="1:8" ht="18.75">
      <c r="A1" s="20" t="s">
        <v>66</v>
      </c>
      <c r="B1" s="9"/>
      <c r="C1" s="9"/>
      <c r="D1" s="9"/>
      <c r="E1" s="9"/>
      <c r="F1" s="9"/>
      <c r="G1" s="78" t="s">
        <v>31</v>
      </c>
      <c r="H1" s="78"/>
    </row>
    <row r="2" spans="1:9" s="8" customFormat="1" ht="3.75" customHeight="1">
      <c r="A2" s="15"/>
      <c r="B2" s="9"/>
      <c r="C2" s="9"/>
      <c r="D2" s="9"/>
      <c r="E2" s="9"/>
      <c r="F2" s="9"/>
      <c r="G2" s="9"/>
      <c r="H2" s="19"/>
      <c r="I2" s="5"/>
    </row>
    <row r="3" spans="1:8" ht="3" customHeight="1">
      <c r="A3" s="15"/>
      <c r="B3" s="9"/>
      <c r="C3" s="9"/>
      <c r="D3" s="9"/>
      <c r="E3" s="9"/>
      <c r="F3" s="9"/>
      <c r="G3" s="9"/>
      <c r="H3" s="19"/>
    </row>
    <row r="4" spans="1:8" s="73" customFormat="1" ht="19.5" customHeight="1">
      <c r="A4" s="87" t="s">
        <v>67</v>
      </c>
      <c r="B4" s="90" t="s">
        <v>14</v>
      </c>
      <c r="C4" s="95"/>
      <c r="D4" s="95"/>
      <c r="E4" s="95"/>
      <c r="F4" s="95"/>
      <c r="G4" s="95"/>
      <c r="H4" s="98"/>
    </row>
    <row r="5" spans="1:8" s="73" customFormat="1" ht="19.5" customHeight="1">
      <c r="A5" s="91"/>
      <c r="B5" s="64" t="s">
        <v>0</v>
      </c>
      <c r="C5" s="69" t="s">
        <v>8</v>
      </c>
      <c r="D5" s="69" t="s">
        <v>27</v>
      </c>
      <c r="E5" s="69" t="s">
        <v>28</v>
      </c>
      <c r="F5" s="69" t="s">
        <v>15</v>
      </c>
      <c r="G5" s="69" t="s">
        <v>16</v>
      </c>
      <c r="H5" s="67" t="s">
        <v>11</v>
      </c>
    </row>
    <row r="6" spans="1:8" s="46" customFormat="1" ht="39.75" customHeight="1">
      <c r="A6" s="42" t="s">
        <v>0</v>
      </c>
      <c r="B6" s="43">
        <f aca="true" t="shared" si="0" ref="B6:H6">SUM(B7:B8)</f>
        <v>8444</v>
      </c>
      <c r="C6" s="44">
        <f t="shared" si="0"/>
        <v>4</v>
      </c>
      <c r="D6" s="44">
        <f t="shared" si="0"/>
        <v>4674</v>
      </c>
      <c r="E6" s="44">
        <f t="shared" si="0"/>
        <v>3273</v>
      </c>
      <c r="F6" s="44">
        <f t="shared" si="0"/>
        <v>143</v>
      </c>
      <c r="G6" s="44">
        <f t="shared" si="0"/>
        <v>159</v>
      </c>
      <c r="H6" s="45">
        <f t="shared" si="0"/>
        <v>191</v>
      </c>
    </row>
    <row r="7" spans="1:8" s="46" customFormat="1" ht="39.75" customHeight="1">
      <c r="A7" s="47" t="s">
        <v>32</v>
      </c>
      <c r="B7" s="48">
        <f aca="true" t="shared" si="1" ref="B7:H7">SUM(B9:B19)</f>
        <v>6437</v>
      </c>
      <c r="C7" s="49">
        <f t="shared" si="1"/>
        <v>0</v>
      </c>
      <c r="D7" s="49">
        <f t="shared" si="1"/>
        <v>3347</v>
      </c>
      <c r="E7" s="49">
        <f t="shared" si="1"/>
        <v>2740</v>
      </c>
      <c r="F7" s="49">
        <f t="shared" si="1"/>
        <v>65</v>
      </c>
      <c r="G7" s="49">
        <f t="shared" si="1"/>
        <v>159</v>
      </c>
      <c r="H7" s="50">
        <f t="shared" si="1"/>
        <v>126</v>
      </c>
    </row>
    <row r="8" spans="1:8" s="46" customFormat="1" ht="39.75" customHeight="1">
      <c r="A8" s="51" t="s">
        <v>33</v>
      </c>
      <c r="B8" s="52">
        <f aca="true" t="shared" si="2" ref="B8:H8">SUM(B20:B28)</f>
        <v>2007</v>
      </c>
      <c r="C8" s="38">
        <f t="shared" si="2"/>
        <v>4</v>
      </c>
      <c r="D8" s="38">
        <f t="shared" si="2"/>
        <v>1327</v>
      </c>
      <c r="E8" s="38">
        <f t="shared" si="2"/>
        <v>533</v>
      </c>
      <c r="F8" s="38">
        <f t="shared" si="2"/>
        <v>78</v>
      </c>
      <c r="G8" s="38">
        <f t="shared" si="2"/>
        <v>0</v>
      </c>
      <c r="H8" s="39">
        <f t="shared" si="2"/>
        <v>65</v>
      </c>
    </row>
    <row r="9" spans="1:8" s="46" customFormat="1" ht="39.75" customHeight="1">
      <c r="A9" s="42" t="s">
        <v>34</v>
      </c>
      <c r="B9" s="48">
        <v>1373</v>
      </c>
      <c r="C9" s="44">
        <v>0</v>
      </c>
      <c r="D9" s="44">
        <v>465</v>
      </c>
      <c r="E9" s="44">
        <v>698</v>
      </c>
      <c r="F9" s="44">
        <v>0</v>
      </c>
      <c r="G9" s="44">
        <v>144</v>
      </c>
      <c r="H9" s="45">
        <v>66</v>
      </c>
    </row>
    <row r="10" spans="1:8" s="46" customFormat="1" ht="39.75" customHeight="1">
      <c r="A10" s="47" t="s">
        <v>35</v>
      </c>
      <c r="B10" s="48">
        <v>883</v>
      </c>
      <c r="C10" s="49">
        <v>0</v>
      </c>
      <c r="D10" s="49">
        <v>590</v>
      </c>
      <c r="E10" s="49">
        <v>293</v>
      </c>
      <c r="F10" s="49">
        <v>0</v>
      </c>
      <c r="G10" s="49">
        <v>0</v>
      </c>
      <c r="H10" s="50">
        <v>0</v>
      </c>
    </row>
    <row r="11" spans="1:8" s="46" customFormat="1" ht="39.75" customHeight="1">
      <c r="A11" s="47" t="s">
        <v>36</v>
      </c>
      <c r="B11" s="48">
        <v>424</v>
      </c>
      <c r="C11" s="49">
        <v>0</v>
      </c>
      <c r="D11" s="49">
        <v>421</v>
      </c>
      <c r="E11" s="49">
        <v>0</v>
      </c>
      <c r="F11" s="49">
        <v>3</v>
      </c>
      <c r="G11" s="49">
        <v>0</v>
      </c>
      <c r="H11" s="50">
        <v>0</v>
      </c>
    </row>
    <row r="12" spans="1:8" s="46" customFormat="1" ht="39.75" customHeight="1">
      <c r="A12" s="47" t="s">
        <v>37</v>
      </c>
      <c r="B12" s="48">
        <v>440</v>
      </c>
      <c r="C12" s="49">
        <v>0</v>
      </c>
      <c r="D12" s="49">
        <v>118</v>
      </c>
      <c r="E12" s="49">
        <v>309</v>
      </c>
      <c r="F12" s="49">
        <v>2</v>
      </c>
      <c r="G12" s="49">
        <v>0</v>
      </c>
      <c r="H12" s="50">
        <v>11</v>
      </c>
    </row>
    <row r="13" spans="1:8" s="46" customFormat="1" ht="39.75" customHeight="1">
      <c r="A13" s="47" t="s">
        <v>38</v>
      </c>
      <c r="B13" s="48">
        <v>753</v>
      </c>
      <c r="C13" s="49">
        <v>0</v>
      </c>
      <c r="D13" s="49">
        <v>199</v>
      </c>
      <c r="E13" s="49">
        <v>535</v>
      </c>
      <c r="F13" s="49">
        <v>4</v>
      </c>
      <c r="G13" s="49">
        <v>15</v>
      </c>
      <c r="H13" s="50">
        <v>0</v>
      </c>
    </row>
    <row r="14" spans="1:8" s="46" customFormat="1" ht="39.75" customHeight="1">
      <c r="A14" s="47" t="s">
        <v>39</v>
      </c>
      <c r="B14" s="48">
        <v>720</v>
      </c>
      <c r="C14" s="49">
        <v>0</v>
      </c>
      <c r="D14" s="49">
        <v>272</v>
      </c>
      <c r="E14" s="49">
        <v>406</v>
      </c>
      <c r="F14" s="49">
        <v>10</v>
      </c>
      <c r="G14" s="49">
        <v>0</v>
      </c>
      <c r="H14" s="50">
        <v>32</v>
      </c>
    </row>
    <row r="15" spans="1:8" s="46" customFormat="1" ht="39.75" customHeight="1">
      <c r="A15" s="47" t="s">
        <v>40</v>
      </c>
      <c r="B15" s="48">
        <v>414</v>
      </c>
      <c r="C15" s="49">
        <v>0</v>
      </c>
      <c r="D15" s="49">
        <v>220</v>
      </c>
      <c r="E15" s="49">
        <v>193</v>
      </c>
      <c r="F15" s="49">
        <v>1</v>
      </c>
      <c r="G15" s="49">
        <v>0</v>
      </c>
      <c r="H15" s="50">
        <v>0</v>
      </c>
    </row>
    <row r="16" spans="1:8" s="46" customFormat="1" ht="39.75" customHeight="1">
      <c r="A16" s="47" t="s">
        <v>41</v>
      </c>
      <c r="B16" s="48">
        <v>166</v>
      </c>
      <c r="C16" s="49">
        <v>0</v>
      </c>
      <c r="D16" s="49">
        <v>112</v>
      </c>
      <c r="E16" s="49">
        <v>53</v>
      </c>
      <c r="F16" s="49">
        <v>1</v>
      </c>
      <c r="G16" s="49">
        <v>0</v>
      </c>
      <c r="H16" s="50">
        <v>0</v>
      </c>
    </row>
    <row r="17" spans="1:8" s="46" customFormat="1" ht="39.75" customHeight="1">
      <c r="A17" s="47" t="s">
        <v>42</v>
      </c>
      <c r="B17" s="48">
        <v>477</v>
      </c>
      <c r="C17" s="49">
        <v>0</v>
      </c>
      <c r="D17" s="49">
        <v>291</v>
      </c>
      <c r="E17" s="49">
        <v>186</v>
      </c>
      <c r="F17" s="49">
        <v>0</v>
      </c>
      <c r="G17" s="49">
        <v>0</v>
      </c>
      <c r="H17" s="50">
        <v>0</v>
      </c>
    </row>
    <row r="18" spans="1:8" s="46" customFormat="1" ht="39.75" customHeight="1">
      <c r="A18" s="47" t="s">
        <v>43</v>
      </c>
      <c r="B18" s="48">
        <v>646</v>
      </c>
      <c r="C18" s="49">
        <v>0</v>
      </c>
      <c r="D18" s="49">
        <v>610</v>
      </c>
      <c r="E18" s="49">
        <v>0</v>
      </c>
      <c r="F18" s="49">
        <v>28</v>
      </c>
      <c r="G18" s="49">
        <v>0</v>
      </c>
      <c r="H18" s="50">
        <v>8</v>
      </c>
    </row>
    <row r="19" spans="1:8" s="46" customFormat="1" ht="39.75" customHeight="1">
      <c r="A19" s="47" t="s">
        <v>44</v>
      </c>
      <c r="B19" s="48">
        <v>141</v>
      </c>
      <c r="C19" s="49">
        <v>0</v>
      </c>
      <c r="D19" s="49">
        <v>49</v>
      </c>
      <c r="E19" s="49">
        <v>67</v>
      </c>
      <c r="F19" s="49">
        <v>16</v>
      </c>
      <c r="G19" s="49">
        <v>0</v>
      </c>
      <c r="H19" s="50">
        <v>9</v>
      </c>
    </row>
    <row r="20" spans="1:8" s="46" customFormat="1" ht="39.75" customHeight="1">
      <c r="A20" s="40" t="s">
        <v>45</v>
      </c>
      <c r="B20" s="41">
        <v>332</v>
      </c>
      <c r="C20" s="53">
        <v>0</v>
      </c>
      <c r="D20" s="53">
        <v>294</v>
      </c>
      <c r="E20" s="53">
        <v>0</v>
      </c>
      <c r="F20" s="53">
        <v>34</v>
      </c>
      <c r="G20" s="53">
        <v>0</v>
      </c>
      <c r="H20" s="54">
        <v>4</v>
      </c>
    </row>
    <row r="21" spans="1:8" s="46" customFormat="1" ht="39.75" customHeight="1">
      <c r="A21" s="40" t="s">
        <v>46</v>
      </c>
      <c r="B21" s="41">
        <v>28</v>
      </c>
      <c r="C21" s="53">
        <v>0</v>
      </c>
      <c r="D21" s="53">
        <v>25</v>
      </c>
      <c r="E21" s="53">
        <v>0</v>
      </c>
      <c r="F21" s="53">
        <v>0</v>
      </c>
      <c r="G21" s="53">
        <v>0</v>
      </c>
      <c r="H21" s="54">
        <v>3</v>
      </c>
    </row>
    <row r="22" spans="1:8" s="46" customFormat="1" ht="39.75" customHeight="1">
      <c r="A22" s="47" t="s">
        <v>47</v>
      </c>
      <c r="B22" s="48">
        <v>283</v>
      </c>
      <c r="C22" s="49">
        <v>4</v>
      </c>
      <c r="D22" s="49">
        <v>213</v>
      </c>
      <c r="E22" s="49">
        <v>0</v>
      </c>
      <c r="F22" s="49">
        <v>8</v>
      </c>
      <c r="G22" s="49">
        <v>0</v>
      </c>
      <c r="H22" s="50">
        <v>58</v>
      </c>
    </row>
    <row r="23" spans="1:8" s="46" customFormat="1" ht="39.75" customHeight="1">
      <c r="A23" s="47" t="s">
        <v>48</v>
      </c>
      <c r="B23" s="48">
        <v>404</v>
      </c>
      <c r="C23" s="49">
        <v>0</v>
      </c>
      <c r="D23" s="49">
        <v>173</v>
      </c>
      <c r="E23" s="49">
        <v>231</v>
      </c>
      <c r="F23" s="49">
        <v>0</v>
      </c>
      <c r="G23" s="49">
        <v>0</v>
      </c>
      <c r="H23" s="50">
        <v>0</v>
      </c>
    </row>
    <row r="24" spans="1:8" s="46" customFormat="1" ht="39.75" customHeight="1">
      <c r="A24" s="40" t="s">
        <v>49</v>
      </c>
      <c r="B24" s="41">
        <v>8</v>
      </c>
      <c r="C24" s="53">
        <v>0</v>
      </c>
      <c r="D24" s="53">
        <v>8</v>
      </c>
      <c r="E24" s="53">
        <v>0</v>
      </c>
      <c r="F24" s="53">
        <v>0</v>
      </c>
      <c r="G24" s="53">
        <v>0</v>
      </c>
      <c r="H24" s="54">
        <v>0</v>
      </c>
    </row>
    <row r="25" spans="1:8" s="46" customFormat="1" ht="39.75" customHeight="1">
      <c r="A25" s="40" t="s">
        <v>50</v>
      </c>
      <c r="B25" s="41">
        <v>436</v>
      </c>
      <c r="C25" s="53">
        <v>0</v>
      </c>
      <c r="D25" s="53">
        <v>134</v>
      </c>
      <c r="E25" s="53">
        <v>302</v>
      </c>
      <c r="F25" s="53">
        <v>0</v>
      </c>
      <c r="G25" s="53">
        <v>0</v>
      </c>
      <c r="H25" s="54">
        <v>0</v>
      </c>
    </row>
    <row r="26" spans="1:8" s="46" customFormat="1" ht="39.75" customHeight="1">
      <c r="A26" s="47" t="s">
        <v>51</v>
      </c>
      <c r="B26" s="48">
        <v>2</v>
      </c>
      <c r="C26" s="49">
        <v>0</v>
      </c>
      <c r="D26" s="49">
        <v>2</v>
      </c>
      <c r="E26" s="49">
        <v>0</v>
      </c>
      <c r="F26" s="49">
        <v>0</v>
      </c>
      <c r="G26" s="49">
        <v>0</v>
      </c>
      <c r="H26" s="50">
        <v>0</v>
      </c>
    </row>
    <row r="27" spans="1:8" s="46" customFormat="1" ht="39.75" customHeight="1">
      <c r="A27" s="47" t="s">
        <v>52</v>
      </c>
      <c r="B27" s="48">
        <v>246</v>
      </c>
      <c r="C27" s="49">
        <v>0</v>
      </c>
      <c r="D27" s="49">
        <v>244</v>
      </c>
      <c r="E27" s="49">
        <v>0</v>
      </c>
      <c r="F27" s="49">
        <v>2</v>
      </c>
      <c r="G27" s="49">
        <v>0</v>
      </c>
      <c r="H27" s="50">
        <v>0</v>
      </c>
    </row>
    <row r="28" spans="1:8" s="46" customFormat="1" ht="39.75" customHeight="1" thickBot="1">
      <c r="A28" s="55" t="s">
        <v>53</v>
      </c>
      <c r="B28" s="56">
        <v>268</v>
      </c>
      <c r="C28" s="57">
        <v>0</v>
      </c>
      <c r="D28" s="57">
        <v>234</v>
      </c>
      <c r="E28" s="57">
        <v>0</v>
      </c>
      <c r="F28" s="57">
        <v>34</v>
      </c>
      <c r="G28" s="57">
        <v>0</v>
      </c>
      <c r="H28" s="58">
        <v>0</v>
      </c>
    </row>
    <row r="29" spans="1:8" s="46" customFormat="1" ht="39.75" customHeight="1" thickTop="1">
      <c r="A29" s="47" t="s">
        <v>54</v>
      </c>
      <c r="B29" s="48">
        <f aca="true" t="shared" si="3" ref="B29:H29">B17</f>
        <v>477</v>
      </c>
      <c r="C29" s="49">
        <f t="shared" si="3"/>
        <v>0</v>
      </c>
      <c r="D29" s="49">
        <f t="shared" si="3"/>
        <v>291</v>
      </c>
      <c r="E29" s="49">
        <f t="shared" si="3"/>
        <v>186</v>
      </c>
      <c r="F29" s="49">
        <f t="shared" si="3"/>
        <v>0</v>
      </c>
      <c r="G29" s="49">
        <f t="shared" si="3"/>
        <v>0</v>
      </c>
      <c r="H29" s="50">
        <f t="shared" si="3"/>
        <v>0</v>
      </c>
    </row>
    <row r="30" spans="1:8" s="46" customFormat="1" ht="39.75" customHeight="1">
      <c r="A30" s="47" t="s">
        <v>55</v>
      </c>
      <c r="B30" s="48">
        <f aca="true" t="shared" si="4" ref="B30:H30">B13+B14</f>
        <v>1473</v>
      </c>
      <c r="C30" s="49">
        <f t="shared" si="4"/>
        <v>0</v>
      </c>
      <c r="D30" s="49">
        <f t="shared" si="4"/>
        <v>471</v>
      </c>
      <c r="E30" s="49">
        <f t="shared" si="4"/>
        <v>941</v>
      </c>
      <c r="F30" s="49">
        <f t="shared" si="4"/>
        <v>14</v>
      </c>
      <c r="G30" s="49">
        <f t="shared" si="4"/>
        <v>15</v>
      </c>
      <c r="H30" s="50">
        <f t="shared" si="4"/>
        <v>32</v>
      </c>
    </row>
    <row r="31" spans="1:8" s="46" customFormat="1" ht="39.75" customHeight="1">
      <c r="A31" s="47" t="s">
        <v>56</v>
      </c>
      <c r="B31" s="48">
        <f aca="true" t="shared" si="5" ref="B31:H31">B10+B20</f>
        <v>1215</v>
      </c>
      <c r="C31" s="49">
        <f t="shared" si="5"/>
        <v>0</v>
      </c>
      <c r="D31" s="49">
        <f t="shared" si="5"/>
        <v>884</v>
      </c>
      <c r="E31" s="49">
        <f t="shared" si="5"/>
        <v>293</v>
      </c>
      <c r="F31" s="49">
        <f t="shared" si="5"/>
        <v>34</v>
      </c>
      <c r="G31" s="49">
        <f t="shared" si="5"/>
        <v>0</v>
      </c>
      <c r="H31" s="50">
        <f t="shared" si="5"/>
        <v>4</v>
      </c>
    </row>
    <row r="32" spans="1:8" s="46" customFormat="1" ht="39.75" customHeight="1">
      <c r="A32" s="47" t="s">
        <v>57</v>
      </c>
      <c r="B32" s="48">
        <f aca="true" t="shared" si="6" ref="B32:H32">B9+B16+B19+B21+B22+B23</f>
        <v>2395</v>
      </c>
      <c r="C32" s="49">
        <f t="shared" si="6"/>
        <v>4</v>
      </c>
      <c r="D32" s="49">
        <f t="shared" si="6"/>
        <v>1037</v>
      </c>
      <c r="E32" s="49">
        <f t="shared" si="6"/>
        <v>1049</v>
      </c>
      <c r="F32" s="49">
        <f t="shared" si="6"/>
        <v>25</v>
      </c>
      <c r="G32" s="49">
        <f t="shared" si="6"/>
        <v>144</v>
      </c>
      <c r="H32" s="50">
        <f t="shared" si="6"/>
        <v>136</v>
      </c>
    </row>
    <row r="33" spans="1:8" s="46" customFormat="1" ht="39.75" customHeight="1">
      <c r="A33" s="47" t="s">
        <v>58</v>
      </c>
      <c r="B33" s="48">
        <f aca="true" t="shared" si="7" ref="B33:H33">B12+B15+B18+B24+B25</f>
        <v>1944</v>
      </c>
      <c r="C33" s="49">
        <f t="shared" si="7"/>
        <v>0</v>
      </c>
      <c r="D33" s="49">
        <f t="shared" si="7"/>
        <v>1090</v>
      </c>
      <c r="E33" s="49">
        <f t="shared" si="7"/>
        <v>804</v>
      </c>
      <c r="F33" s="49">
        <f t="shared" si="7"/>
        <v>31</v>
      </c>
      <c r="G33" s="49">
        <f t="shared" si="7"/>
        <v>0</v>
      </c>
      <c r="H33" s="50">
        <f t="shared" si="7"/>
        <v>19</v>
      </c>
    </row>
    <row r="34" spans="1:8" s="46" customFormat="1" ht="39.75" customHeight="1">
      <c r="A34" s="51" t="s">
        <v>59</v>
      </c>
      <c r="B34" s="52">
        <f aca="true" t="shared" si="8" ref="B34:H34">B11+B26+B27+B28</f>
        <v>940</v>
      </c>
      <c r="C34" s="38">
        <f t="shared" si="8"/>
        <v>0</v>
      </c>
      <c r="D34" s="38">
        <f t="shared" si="8"/>
        <v>901</v>
      </c>
      <c r="E34" s="38">
        <f t="shared" si="8"/>
        <v>0</v>
      </c>
      <c r="F34" s="38">
        <f t="shared" si="8"/>
        <v>39</v>
      </c>
      <c r="G34" s="38">
        <f t="shared" si="8"/>
        <v>0</v>
      </c>
      <c r="H34" s="39">
        <f t="shared" si="8"/>
        <v>0</v>
      </c>
    </row>
    <row r="36" ht="19.5" customHeight="1">
      <c r="J36" s="8"/>
    </row>
  </sheetData>
  <mergeCells count="3">
    <mergeCell ref="A4:A5"/>
    <mergeCell ref="B4:H4"/>
    <mergeCell ref="G1:H1"/>
  </mergeCells>
  <printOptions horizontalCentered="1"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ishikawa-natsumi</cp:lastModifiedBy>
  <cp:lastPrinted>2008-01-24T08:58:44Z</cp:lastPrinted>
  <dcterms:created xsi:type="dcterms:W3CDTF">1998-07-16T06:46:00Z</dcterms:created>
  <dcterms:modified xsi:type="dcterms:W3CDTF">2008-01-24T08:58:48Z</dcterms:modified>
  <cp:category/>
  <cp:version/>
  <cp:contentType/>
  <cp:contentStatus/>
</cp:coreProperties>
</file>