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50" activeTab="0"/>
  </bookViews>
  <sheets>
    <sheet name="１表" sheetId="1" r:id="rId1"/>
    <sheet name="２表" sheetId="2" r:id="rId2"/>
    <sheet name="３表" sheetId="3" r:id="rId3"/>
    <sheet name="４表" sheetId="4" r:id="rId4"/>
  </sheets>
  <definedNames>
    <definedName name="_xlnm.Print_Area" localSheetId="0">'１表'!$A$1:$S$42</definedName>
    <definedName name="_xlnm.Print_Area" localSheetId="2">'３表'!$A$1:$O$41</definedName>
    <definedName name="_xlnm.Print_Area" localSheetId="3">'４表'!$A$1:$S$41</definedName>
  </definedNames>
  <calcPr fullCalcOnLoad="1"/>
</workbook>
</file>

<file path=xl/sharedStrings.xml><?xml version="1.0" encoding="utf-8"?>
<sst xmlns="http://schemas.openxmlformats.org/spreadsheetml/2006/main" count="365" uniqueCount="82">
  <si>
    <t>市町村</t>
  </si>
  <si>
    <t>開催回数</t>
  </si>
  <si>
    <t>総数</t>
  </si>
  <si>
    <t>重点健康相談</t>
  </si>
  <si>
    <t>糖尿病</t>
  </si>
  <si>
    <t>市町村</t>
  </si>
  <si>
    <t>高血圧</t>
  </si>
  <si>
    <t>基本健診要指導者</t>
  </si>
  <si>
    <t>要医療者で医師が必要と認めた者</t>
  </si>
  <si>
    <t>集団健康教育</t>
  </si>
  <si>
    <t>歯周疾患</t>
  </si>
  <si>
    <t>骨粗鬆症</t>
  </si>
  <si>
    <t>病態別</t>
  </si>
  <si>
    <t>薬</t>
  </si>
  <si>
    <t>一般</t>
  </si>
  <si>
    <t>第２表　個別健康教育の実施状況－市町村別</t>
  </si>
  <si>
    <t>市町村
実施</t>
  </si>
  <si>
    <t>高脂血症</t>
  </si>
  <si>
    <t>喫煙</t>
  </si>
  <si>
    <t>医療機
関委託</t>
  </si>
  <si>
    <t>集団健康教育</t>
  </si>
  <si>
    <t>開催回数</t>
  </si>
  <si>
    <t>参加延人員</t>
  </si>
  <si>
    <t>介護家族</t>
  </si>
  <si>
    <t>計</t>
  </si>
  <si>
    <t>開始者</t>
  </si>
  <si>
    <t>終了者</t>
  </si>
  <si>
    <t>介護家族健康相談</t>
  </si>
  <si>
    <t>総合健康相談</t>
  </si>
  <si>
    <t>被指導延人員</t>
  </si>
  <si>
    <t>被指導延人員</t>
  </si>
  <si>
    <t>第３表　集団健康教育等の実施状況－市町村別</t>
  </si>
  <si>
    <t>第４表　健康相談の開催回数・被指導延人員－市町村別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</si>
  <si>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</si>
  <si>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</si>
  <si>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</si>
  <si>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</si>
  <si>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</si>
  <si>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</si>
  <si>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</si>
  <si>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</si>
  <si>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</si>
  <si>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</si>
  <si>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</si>
  <si>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</si>
  <si>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</si>
  <si>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</si>
  <si>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</si>
  <si>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</si>
  <si>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</si>
  <si>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</si>
  <si>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中山町</t>
  </si>
  <si>
    <t>双海町</t>
  </si>
  <si>
    <t>内子町</t>
  </si>
  <si>
    <t>伊方町</t>
  </si>
  <si>
    <t>瀬戸町</t>
  </si>
  <si>
    <t>三崎町</t>
  </si>
  <si>
    <t>吉田町</t>
  </si>
  <si>
    <t>三間町</t>
  </si>
  <si>
    <t>松野町</t>
  </si>
  <si>
    <t>津島町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</si>
  <si>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</si>
  <si>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</si>
  <si>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</si>
  <si>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</si>
  <si>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</si>
  <si>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</si>
  <si>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</si>
  <si>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</si>
  <si>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平成16年度</t>
  </si>
  <si>
    <t>第１表　医療受給者証異動状況及び健康手帳の交付・年齢階級別―市町村別</t>
  </si>
  <si>
    <t>医療受給者証異動状況</t>
  </si>
  <si>
    <t>健康手帳交付件数</t>
  </si>
  <si>
    <t>新規交付</t>
  </si>
  <si>
    <t>資格喪失</t>
  </si>
  <si>
    <t>年度末現在数</t>
  </si>
  <si>
    <t>40歳～74歳</t>
  </si>
  <si>
    <t>７5歳以上</t>
  </si>
  <si>
    <t>65歳～74歳</t>
  </si>
  <si>
    <t>（再掲）
負担割合が
２割である者</t>
  </si>
  <si>
    <t>-</t>
  </si>
  <si>
    <t>７5歳以上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</si>
</sst>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1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8" fontId="0" fillId="0" borderId="0" xfId="17" applyFill="1" applyAlignment="1">
      <alignment horizontal="distributed" vertical="center"/>
    </xf>
    <xf numFmtId="41" fontId="2" fillId="0" borderId="1" xfId="17" applyNumberFormat="1" applyFont="1" applyFill="1" applyBorder="1" applyAlignment="1">
      <alignment horizontal="left" vertical="center"/>
    </xf>
    <xf numFmtId="41" fontId="0" fillId="0" borderId="0" xfId="17" applyNumberFormat="1" applyFill="1" applyAlignment="1">
      <alignment horizontal="center" vertical="center"/>
    </xf>
    <xf numFmtId="38" fontId="0" fillId="0" borderId="0" xfId="17" applyFill="1" applyAlignment="1">
      <alignment horizontal="center"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 wrapText="1"/>
    </xf>
    <xf numFmtId="41" fontId="0" fillId="0" borderId="0" xfId="17" applyNumberFormat="1" applyFont="1" applyFill="1" applyAlignment="1">
      <alignment horizontal="center" vertical="center"/>
    </xf>
    <xf numFmtId="41" fontId="2" fillId="0" borderId="0" xfId="17" applyNumberFormat="1" applyFont="1" applyFill="1" applyBorder="1" applyAlignment="1">
      <alignment horizontal="left" vertical="center"/>
    </xf>
    <xf numFmtId="41" fontId="0" fillId="0" borderId="0" xfId="17" applyNumberForma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49" fontId="8" fillId="0" borderId="0" xfId="17" applyNumberFormat="1" applyFont="1" applyFill="1" applyBorder="1" applyAlignment="1">
      <alignment horizontal="left" vertical="center"/>
    </xf>
    <xf numFmtId="49" fontId="3" fillId="0" borderId="0" xfId="17" applyNumberFormat="1" applyFont="1" applyFill="1" applyBorder="1" applyAlignment="1">
      <alignment horizontal="left" vertical="center"/>
    </xf>
    <xf numFmtId="49" fontId="6" fillId="0" borderId="0" xfId="17" applyNumberFormat="1" applyFont="1" applyFill="1" applyBorder="1" applyAlignment="1">
      <alignment horizontal="right" vertical="center"/>
    </xf>
    <xf numFmtId="38" fontId="0" fillId="0" borderId="0" xfId="17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/>
    </xf>
    <xf numFmtId="49" fontId="9" fillId="0" borderId="3" xfId="17" applyNumberFormat="1" applyFont="1" applyFill="1" applyBorder="1" applyAlignment="1">
      <alignment horizontal="center" vertical="center" wrapText="1"/>
    </xf>
    <xf numFmtId="49" fontId="9" fillId="0" borderId="2" xfId="17" applyNumberFormat="1" applyFont="1" applyFill="1" applyBorder="1" applyAlignment="1">
      <alignment horizontal="center" vertical="center" wrapText="1"/>
    </xf>
    <xf numFmtId="38" fontId="0" fillId="0" borderId="0" xfId="17" applyFill="1" applyBorder="1" applyAlignment="1">
      <alignment vertical="center"/>
    </xf>
    <xf numFmtId="38" fontId="0" fillId="0" borderId="0" xfId="17" applyFill="1" applyAlignment="1">
      <alignment horizontal="distributed" vertical="center"/>
    </xf>
    <xf numFmtId="49" fontId="6" fillId="0" borderId="4" xfId="21" applyNumberFormat="1" applyFont="1" applyBorder="1" applyAlignment="1">
      <alignment horizontal="center" vertical="center"/>
      <protection/>
    </xf>
    <xf numFmtId="177" fontId="7" fillId="0" borderId="4" xfId="21" applyNumberFormat="1" applyFont="1" applyBorder="1" applyAlignment="1">
      <alignment horizontal="right" vertical="center" shrinkToFit="1"/>
      <protection/>
    </xf>
    <xf numFmtId="177" fontId="7" fillId="0" borderId="5" xfId="21" applyNumberFormat="1" applyFont="1" applyBorder="1" applyAlignment="1">
      <alignment horizontal="right" vertical="center" shrinkToFit="1"/>
      <protection/>
    </xf>
    <xf numFmtId="183" fontId="10" fillId="0" borderId="0" xfId="21" applyNumberFormat="1" applyBorder="1">
      <alignment/>
      <protection/>
    </xf>
    <xf numFmtId="49" fontId="6" fillId="0" borderId="6" xfId="21" applyNumberFormat="1" applyFont="1" applyBorder="1" applyAlignment="1">
      <alignment horizontal="center" vertical="center"/>
      <protection/>
    </xf>
    <xf numFmtId="177" fontId="7" fillId="0" borderId="6" xfId="21" applyNumberFormat="1" applyFont="1" applyBorder="1" applyAlignment="1">
      <alignment horizontal="right" vertical="center" shrinkToFit="1"/>
      <protection/>
    </xf>
    <xf numFmtId="177" fontId="7" fillId="0" borderId="0" xfId="21" applyNumberFormat="1" applyFont="1" applyBorder="1" applyAlignment="1">
      <alignment horizontal="right" vertical="center" shrinkToFit="1"/>
      <protection/>
    </xf>
    <xf numFmtId="49" fontId="6" fillId="0" borderId="7" xfId="21" applyNumberFormat="1" applyFont="1" applyBorder="1" applyAlignment="1">
      <alignment horizontal="center" vertical="center"/>
      <protection/>
    </xf>
    <xf numFmtId="177" fontId="7" fillId="0" borderId="7" xfId="21" applyNumberFormat="1" applyFont="1" applyBorder="1" applyAlignment="1">
      <alignment horizontal="right" vertical="center" shrinkToFit="1"/>
      <protection/>
    </xf>
    <xf numFmtId="177" fontId="7" fillId="0" borderId="1" xfId="21" applyNumberFormat="1" applyFont="1" applyBorder="1" applyAlignment="1">
      <alignment horizontal="right" vertical="center" shrinkToFit="1"/>
      <protection/>
    </xf>
    <xf numFmtId="49" fontId="6" fillId="0" borderId="8" xfId="21" applyNumberFormat="1" applyFont="1" applyBorder="1" applyAlignment="1">
      <alignment horizontal="center" vertical="center"/>
      <protection/>
    </xf>
    <xf numFmtId="49" fontId="6" fillId="0" borderId="9" xfId="21" applyNumberFormat="1" applyFont="1" applyBorder="1" applyAlignment="1">
      <alignment horizontal="center" vertical="center"/>
      <protection/>
    </xf>
    <xf numFmtId="177" fontId="7" fillId="0" borderId="10" xfId="21" applyNumberFormat="1" applyFont="1" applyBorder="1" applyAlignment="1">
      <alignment horizontal="right" vertical="center" shrinkToFit="1"/>
      <protection/>
    </xf>
    <xf numFmtId="177" fontId="7" fillId="0" borderId="11" xfId="21" applyNumberFormat="1" applyFont="1" applyBorder="1" applyAlignment="1">
      <alignment horizontal="right" vertical="center" shrinkToFit="1"/>
      <protection/>
    </xf>
    <xf numFmtId="49" fontId="6" fillId="0" borderId="12" xfId="21" applyNumberFormat="1" applyFont="1" applyBorder="1" applyAlignment="1">
      <alignment horizontal="center" vertical="center"/>
      <protection/>
    </xf>
    <xf numFmtId="184" fontId="7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4" xfId="17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21">
      <alignment/>
      <protection/>
    </xf>
    <xf numFmtId="184" fontId="7" fillId="0" borderId="6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7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" xfId="17" applyNumberFormat="1" applyFont="1" applyFill="1" applyBorder="1" applyAlignment="1" applyProtection="1">
      <alignment horizontal="right" vertical="center" shrinkToFit="1"/>
      <protection locked="0"/>
    </xf>
    <xf numFmtId="177" fontId="7" fillId="0" borderId="15" xfId="21" applyNumberFormat="1" applyFont="1" applyBorder="1" applyAlignment="1">
      <alignment horizontal="right" vertical="center" shrinkToFit="1"/>
      <protection/>
    </xf>
    <xf numFmtId="177" fontId="7" fillId="0" borderId="16" xfId="21" applyNumberFormat="1" applyFont="1" applyBorder="1" applyAlignment="1">
      <alignment horizontal="right" vertical="center" shrinkToFit="1"/>
      <protection/>
    </xf>
    <xf numFmtId="177" fontId="7" fillId="0" borderId="17" xfId="21" applyNumberFormat="1" applyFont="1" applyBorder="1" applyAlignment="1">
      <alignment horizontal="right" vertical="center" shrinkToFit="1"/>
      <protection/>
    </xf>
    <xf numFmtId="177" fontId="7" fillId="0" borderId="3" xfId="21" applyNumberFormat="1" applyFont="1" applyBorder="1" applyAlignment="1">
      <alignment horizontal="right" vertical="center" shrinkToFit="1"/>
      <protection/>
    </xf>
    <xf numFmtId="184" fontId="7" fillId="0" borderId="18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6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7" xfId="17" applyNumberFormat="1" applyFont="1" applyFill="1" applyBorder="1" applyAlignment="1" applyProtection="1">
      <alignment horizontal="right" vertical="center" shrinkToFit="1"/>
      <protection locked="0"/>
    </xf>
    <xf numFmtId="49" fontId="6" fillId="0" borderId="2" xfId="21" applyNumberFormat="1" applyFont="1" applyBorder="1" applyAlignment="1">
      <alignment horizontal="center" vertical="center"/>
      <protection/>
    </xf>
    <xf numFmtId="49" fontId="6" fillId="0" borderId="11" xfId="17" applyNumberFormat="1" applyFont="1" applyFill="1" applyBorder="1" applyAlignment="1">
      <alignment horizontal="center" vertical="center"/>
    </xf>
    <xf numFmtId="41" fontId="0" fillId="0" borderId="0" xfId="17" applyNumberFormat="1" applyFill="1" applyAlignment="1">
      <alignment horizontal="center" vertical="center"/>
    </xf>
    <xf numFmtId="41" fontId="0" fillId="0" borderId="0" xfId="17" applyNumberFormat="1" applyFill="1" applyBorder="1" applyAlignment="1">
      <alignment horizontal="center" vertical="center"/>
    </xf>
    <xf numFmtId="49" fontId="9" fillId="0" borderId="10" xfId="17" applyNumberFormat="1" applyFont="1" applyFill="1" applyBorder="1" applyAlignment="1">
      <alignment horizontal="center" vertical="center" wrapText="1"/>
    </xf>
    <xf numFmtId="38" fontId="0" fillId="0" borderId="0" xfId="17" applyFill="1" applyAlignment="1">
      <alignment vertical="center" wrapText="1"/>
    </xf>
    <xf numFmtId="41" fontId="0" fillId="0" borderId="0" xfId="17" applyNumberFormat="1" applyFill="1" applyAlignment="1">
      <alignment horizontal="distributed" vertical="center"/>
    </xf>
    <xf numFmtId="49" fontId="6" fillId="0" borderId="9" xfId="17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4" xfId="17" applyNumberFormat="1" applyFont="1" applyFill="1" applyBorder="1" applyAlignment="1">
      <alignment horizontal="center" vertical="center"/>
    </xf>
    <xf numFmtId="49" fontId="6" fillId="0" borderId="7" xfId="17" applyNumberFormat="1" applyFont="1" applyFill="1" applyBorder="1" applyAlignment="1">
      <alignment horizontal="center" vertical="center"/>
    </xf>
    <xf numFmtId="49" fontId="6" fillId="0" borderId="4" xfId="17" applyNumberFormat="1" applyFont="1" applyFill="1" applyBorder="1" applyAlignment="1">
      <alignment horizontal="center" vertical="center" wrapText="1"/>
    </xf>
    <xf numFmtId="49" fontId="6" fillId="0" borderId="7" xfId="17" applyNumberFormat="1" applyFont="1" applyFill="1" applyBorder="1" applyAlignment="1">
      <alignment horizontal="center" vertical="center" wrapText="1"/>
    </xf>
    <xf numFmtId="49" fontId="6" fillId="0" borderId="10" xfId="17" applyNumberFormat="1" applyFont="1" applyFill="1" applyBorder="1" applyAlignment="1">
      <alignment horizontal="center" vertical="center"/>
    </xf>
    <xf numFmtId="49" fontId="6" fillId="0" borderId="11" xfId="17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19" xfId="17" applyNumberFormat="1" applyFont="1" applyFill="1" applyBorder="1" applyAlignment="1">
      <alignment horizontal="center" vertical="center" wrapText="1"/>
    </xf>
    <xf numFmtId="49" fontId="6" fillId="0" borderId="8" xfId="17" applyNumberFormat="1" applyFont="1" applyFill="1" applyBorder="1" applyAlignment="1">
      <alignment horizontal="center" vertical="center" wrapText="1"/>
    </xf>
    <xf numFmtId="49" fontId="6" fillId="0" borderId="19" xfId="17" applyNumberFormat="1" applyFont="1" applyFill="1" applyBorder="1" applyAlignment="1">
      <alignment horizontal="center" vertical="center"/>
    </xf>
    <xf numFmtId="49" fontId="6" fillId="0" borderId="8" xfId="17" applyNumberFormat="1" applyFont="1" applyFill="1" applyBorder="1" applyAlignment="1">
      <alignment horizontal="center" vertical="center"/>
    </xf>
    <xf numFmtId="49" fontId="6" fillId="0" borderId="9" xfId="17" applyNumberFormat="1" applyFont="1" applyFill="1" applyBorder="1" applyAlignment="1">
      <alignment horizontal="center" vertical="center"/>
    </xf>
    <xf numFmtId="41" fontId="6" fillId="0" borderId="10" xfId="17" applyNumberFormat="1" applyFont="1" applyFill="1" applyBorder="1" applyAlignment="1">
      <alignment horizontal="center" vertical="center"/>
    </xf>
    <xf numFmtId="41" fontId="6" fillId="0" borderId="11" xfId="17" applyNumberFormat="1" applyFont="1" applyFill="1" applyBorder="1" applyAlignment="1">
      <alignment horizontal="center" vertical="center"/>
    </xf>
    <xf numFmtId="41" fontId="6" fillId="0" borderId="3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 shrinkToFit="1"/>
    </xf>
    <xf numFmtId="49" fontId="6" fillId="0" borderId="2" xfId="17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4" xfId="17" applyNumberFormat="1" applyFont="1" applyFill="1" applyBorder="1" applyAlignment="1">
      <alignment horizontal="center" vertical="center" shrinkToFit="1"/>
    </xf>
    <xf numFmtId="49" fontId="6" fillId="0" borderId="15" xfId="17" applyNumberFormat="1" applyFont="1" applyFill="1" applyBorder="1" applyAlignment="1">
      <alignment horizontal="center" vertical="center" shrinkToFit="1"/>
    </xf>
    <xf numFmtId="49" fontId="6" fillId="0" borderId="1" xfId="17" applyNumberFormat="1" applyFont="1" applyFill="1" applyBorder="1" applyAlignment="1">
      <alignment horizontal="center" vertical="center" shrinkToFit="1"/>
    </xf>
    <xf numFmtId="49" fontId="6" fillId="0" borderId="17" xfId="17" applyNumberFormat="1" applyFont="1" applyFill="1" applyBorder="1" applyAlignment="1">
      <alignment horizontal="center" vertical="center" shrinkToFit="1"/>
    </xf>
    <xf numFmtId="49" fontId="6" fillId="0" borderId="7" xfId="17" applyNumberFormat="1" applyFont="1" applyFill="1" applyBorder="1" applyAlignment="1">
      <alignment horizontal="center" vertical="center" shrinkToFit="1"/>
    </xf>
    <xf numFmtId="49" fontId="6" fillId="0" borderId="10" xfId="17" applyNumberFormat="1" applyFont="1" applyFill="1" applyBorder="1" applyAlignment="1">
      <alignment horizontal="center" vertical="center" shrinkToFit="1"/>
    </xf>
    <xf numFmtId="49" fontId="6" fillId="0" borderId="11" xfId="17" applyNumberFormat="1" applyFont="1" applyFill="1" applyBorder="1" applyAlignment="1">
      <alignment horizontal="center" vertical="center" shrinkToFit="1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17" xfId="17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22.5" customHeight="1"/>
  <cols>
    <col min="1" max="1" width="11.75390625" style="24" customWidth="1"/>
    <col min="2" max="3" width="12.50390625" style="20" customWidth="1"/>
    <col min="4" max="4" width="12.00390625" style="20" customWidth="1"/>
    <col min="5" max="5" width="12.50390625" style="20" customWidth="1"/>
    <col min="6" max="6" width="12.00390625" style="20" customWidth="1"/>
    <col min="7" max="8" width="12.50390625" style="20" customWidth="1"/>
    <col min="9" max="9" width="12.00390625" style="20" customWidth="1"/>
    <col min="10" max="10" width="13.50390625" style="20" bestFit="1" customWidth="1"/>
    <col min="11" max="11" width="11.875" style="20" customWidth="1"/>
    <col min="12" max="16" width="15.875" style="20" customWidth="1"/>
    <col min="17" max="19" width="16.625" style="20" customWidth="1"/>
    <col min="20" max="16384" width="7.625" style="19" customWidth="1"/>
  </cols>
  <sheetData>
    <row r="1" spans="1:19" ht="18.75">
      <c r="A1" s="15" t="s">
        <v>70</v>
      </c>
      <c r="B1" s="8"/>
      <c r="C1" s="8"/>
      <c r="D1" s="8"/>
      <c r="E1" s="8"/>
      <c r="F1" s="8"/>
      <c r="G1" s="8"/>
      <c r="H1" s="8"/>
      <c r="I1" s="8"/>
      <c r="J1" s="8"/>
      <c r="K1" s="56"/>
      <c r="L1" s="56"/>
      <c r="M1" s="56"/>
      <c r="N1" s="56"/>
      <c r="O1" s="56"/>
      <c r="P1" s="56"/>
      <c r="Q1" s="56"/>
      <c r="R1" s="72" t="s">
        <v>69</v>
      </c>
      <c r="S1" s="72"/>
    </row>
    <row r="2" spans="1:19" s="23" customFormat="1" ht="3.75" customHeight="1">
      <c r="A2" s="16"/>
      <c r="B2" s="2"/>
      <c r="C2" s="2"/>
      <c r="D2" s="2"/>
      <c r="E2" s="2"/>
      <c r="F2" s="2"/>
      <c r="G2" s="2"/>
      <c r="H2" s="2"/>
      <c r="I2" s="2"/>
      <c r="J2" s="8"/>
      <c r="K2" s="57"/>
      <c r="L2" s="57"/>
      <c r="M2" s="57"/>
      <c r="N2" s="57"/>
      <c r="O2" s="57"/>
      <c r="P2" s="57"/>
      <c r="Q2" s="57"/>
      <c r="R2" s="17"/>
      <c r="S2" s="17"/>
    </row>
    <row r="3" spans="1:19" ht="22.5" customHeight="1">
      <c r="A3" s="73" t="s">
        <v>0</v>
      </c>
      <c r="B3" s="68" t="s">
        <v>71</v>
      </c>
      <c r="C3" s="69"/>
      <c r="D3" s="70"/>
      <c r="E3" s="70"/>
      <c r="F3" s="70"/>
      <c r="G3" s="70"/>
      <c r="H3" s="70"/>
      <c r="I3" s="70"/>
      <c r="J3" s="70"/>
      <c r="K3" s="70"/>
      <c r="L3" s="69" t="s">
        <v>71</v>
      </c>
      <c r="M3" s="69"/>
      <c r="N3" s="70"/>
      <c r="O3" s="70"/>
      <c r="P3" s="71"/>
      <c r="Q3" s="68" t="s">
        <v>72</v>
      </c>
      <c r="R3" s="69"/>
      <c r="S3" s="62"/>
    </row>
    <row r="4" spans="1:19" ht="22.5" customHeight="1">
      <c r="A4" s="74"/>
      <c r="B4" s="68" t="s">
        <v>73</v>
      </c>
      <c r="C4" s="69"/>
      <c r="D4" s="69"/>
      <c r="E4" s="69"/>
      <c r="F4" s="62"/>
      <c r="G4" s="68" t="s">
        <v>74</v>
      </c>
      <c r="H4" s="69"/>
      <c r="I4" s="69"/>
      <c r="J4" s="69"/>
      <c r="K4" s="62"/>
      <c r="L4" s="68" t="s">
        <v>75</v>
      </c>
      <c r="M4" s="69"/>
      <c r="N4" s="69"/>
      <c r="O4" s="69"/>
      <c r="P4" s="62"/>
      <c r="Q4" s="63" t="s">
        <v>2</v>
      </c>
      <c r="R4" s="63" t="s">
        <v>76</v>
      </c>
      <c r="S4" s="63" t="s">
        <v>77</v>
      </c>
    </row>
    <row r="5" spans="1:19" ht="14.25" customHeight="1">
      <c r="A5" s="74"/>
      <c r="B5" s="66" t="s">
        <v>2</v>
      </c>
      <c r="C5" s="64" t="s">
        <v>81</v>
      </c>
      <c r="D5" s="55"/>
      <c r="E5" s="64" t="s">
        <v>78</v>
      </c>
      <c r="F5" s="11"/>
      <c r="G5" s="66" t="s">
        <v>2</v>
      </c>
      <c r="H5" s="64" t="s">
        <v>81</v>
      </c>
      <c r="I5" s="55"/>
      <c r="J5" s="64" t="s">
        <v>78</v>
      </c>
      <c r="K5" s="11"/>
      <c r="L5" s="66" t="s">
        <v>2</v>
      </c>
      <c r="M5" s="64" t="s">
        <v>81</v>
      </c>
      <c r="N5" s="55"/>
      <c r="O5" s="64" t="s">
        <v>78</v>
      </c>
      <c r="P5" s="11"/>
      <c r="Q5" s="63"/>
      <c r="R5" s="63"/>
      <c r="S5" s="63"/>
    </row>
    <row r="6" spans="1:19" s="59" customFormat="1" ht="47.25" customHeight="1">
      <c r="A6" s="61"/>
      <c r="B6" s="67"/>
      <c r="C6" s="65"/>
      <c r="D6" s="58" t="s">
        <v>79</v>
      </c>
      <c r="E6" s="65"/>
      <c r="F6" s="58" t="s">
        <v>79</v>
      </c>
      <c r="G6" s="67"/>
      <c r="H6" s="65"/>
      <c r="I6" s="58" t="s">
        <v>79</v>
      </c>
      <c r="J6" s="65"/>
      <c r="K6" s="22" t="s">
        <v>79</v>
      </c>
      <c r="L6" s="67"/>
      <c r="M6" s="65"/>
      <c r="N6" s="58" t="s">
        <v>79</v>
      </c>
      <c r="O6" s="65"/>
      <c r="P6" s="58" t="s">
        <v>79</v>
      </c>
      <c r="Q6" s="63"/>
      <c r="R6" s="63"/>
      <c r="S6" s="63"/>
    </row>
    <row r="7" spans="1:19" s="28" customFormat="1" ht="32.25" customHeight="1">
      <c r="A7" s="25" t="s">
        <v>33</v>
      </c>
      <c r="B7" s="26">
        <f aca="true" t="shared" si="0" ref="B7:S7">SUM(B8:B9)</f>
        <v>3330</v>
      </c>
      <c r="C7" s="27">
        <f t="shared" si="0"/>
        <v>1913</v>
      </c>
      <c r="D7" s="27">
        <f t="shared" si="0"/>
        <v>276</v>
      </c>
      <c r="E7" s="27">
        <f t="shared" si="0"/>
        <v>1417</v>
      </c>
      <c r="F7" s="27">
        <f t="shared" si="0"/>
        <v>59</v>
      </c>
      <c r="G7" s="27">
        <f t="shared" si="0"/>
        <v>12500</v>
      </c>
      <c r="H7" s="27">
        <f t="shared" si="0"/>
        <v>11923</v>
      </c>
      <c r="I7" s="27">
        <f t="shared" si="0"/>
        <v>801</v>
      </c>
      <c r="J7" s="27">
        <f t="shared" si="0"/>
        <v>577</v>
      </c>
      <c r="K7" s="47">
        <f t="shared" si="0"/>
        <v>28</v>
      </c>
      <c r="L7" s="26">
        <f t="shared" si="0"/>
        <v>219659</v>
      </c>
      <c r="M7" s="27">
        <f t="shared" si="0"/>
        <v>211226</v>
      </c>
      <c r="N7" s="27">
        <f t="shared" si="0"/>
        <v>8376</v>
      </c>
      <c r="O7" s="27">
        <f t="shared" si="0"/>
        <v>8433</v>
      </c>
      <c r="P7" s="27">
        <f t="shared" si="0"/>
        <v>235</v>
      </c>
      <c r="Q7" s="27">
        <f t="shared" si="0"/>
        <v>13043</v>
      </c>
      <c r="R7" s="27">
        <f t="shared" si="0"/>
        <v>12789</v>
      </c>
      <c r="S7" s="47">
        <f t="shared" si="0"/>
        <v>254</v>
      </c>
    </row>
    <row r="8" spans="1:19" s="28" customFormat="1" ht="32.25" customHeight="1">
      <c r="A8" s="29" t="s">
        <v>34</v>
      </c>
      <c r="B8" s="30">
        <f aca="true" t="shared" si="1" ref="B8:S8">SUM(B10:B20)</f>
        <v>2960</v>
      </c>
      <c r="C8" s="31">
        <f t="shared" si="1"/>
        <v>1688</v>
      </c>
      <c r="D8" s="31">
        <f t="shared" si="1"/>
        <v>265</v>
      </c>
      <c r="E8" s="31">
        <f t="shared" si="1"/>
        <v>1272</v>
      </c>
      <c r="F8" s="31">
        <f t="shared" si="1"/>
        <v>56</v>
      </c>
      <c r="G8" s="31">
        <f t="shared" si="1"/>
        <v>10326</v>
      </c>
      <c r="H8" s="31">
        <f t="shared" si="1"/>
        <v>9804</v>
      </c>
      <c r="I8" s="31">
        <f t="shared" si="1"/>
        <v>752</v>
      </c>
      <c r="J8" s="31">
        <f t="shared" si="1"/>
        <v>522</v>
      </c>
      <c r="K8" s="48">
        <f t="shared" si="1"/>
        <v>25</v>
      </c>
      <c r="L8" s="30">
        <f t="shared" si="1"/>
        <v>182638</v>
      </c>
      <c r="M8" s="31">
        <f t="shared" si="1"/>
        <v>175218</v>
      </c>
      <c r="N8" s="31">
        <f t="shared" si="1"/>
        <v>7692</v>
      </c>
      <c r="O8" s="31">
        <f t="shared" si="1"/>
        <v>7420</v>
      </c>
      <c r="P8" s="31">
        <f t="shared" si="1"/>
        <v>214</v>
      </c>
      <c r="Q8" s="31">
        <f t="shared" si="1"/>
        <v>11079</v>
      </c>
      <c r="R8" s="31">
        <f t="shared" si="1"/>
        <v>10914</v>
      </c>
      <c r="S8" s="48">
        <f t="shared" si="1"/>
        <v>165</v>
      </c>
    </row>
    <row r="9" spans="1:19" s="28" customFormat="1" ht="32.25" customHeight="1">
      <c r="A9" s="32" t="s">
        <v>35</v>
      </c>
      <c r="B9" s="33">
        <f aca="true" t="shared" si="2" ref="B9:S9">SUM(B21:B36)</f>
        <v>370</v>
      </c>
      <c r="C9" s="34">
        <f t="shared" si="2"/>
        <v>225</v>
      </c>
      <c r="D9" s="34">
        <f t="shared" si="2"/>
        <v>11</v>
      </c>
      <c r="E9" s="34">
        <f t="shared" si="2"/>
        <v>145</v>
      </c>
      <c r="F9" s="34">
        <f t="shared" si="2"/>
        <v>3</v>
      </c>
      <c r="G9" s="34">
        <f t="shared" si="2"/>
        <v>2174</v>
      </c>
      <c r="H9" s="34">
        <f t="shared" si="2"/>
        <v>2119</v>
      </c>
      <c r="I9" s="34">
        <f t="shared" si="2"/>
        <v>49</v>
      </c>
      <c r="J9" s="34">
        <f t="shared" si="2"/>
        <v>55</v>
      </c>
      <c r="K9" s="49">
        <f t="shared" si="2"/>
        <v>3</v>
      </c>
      <c r="L9" s="33">
        <f t="shared" si="2"/>
        <v>37021</v>
      </c>
      <c r="M9" s="34">
        <f t="shared" si="2"/>
        <v>36008</v>
      </c>
      <c r="N9" s="34">
        <f t="shared" si="2"/>
        <v>684</v>
      </c>
      <c r="O9" s="34">
        <f t="shared" si="2"/>
        <v>1013</v>
      </c>
      <c r="P9" s="34">
        <f t="shared" si="2"/>
        <v>21</v>
      </c>
      <c r="Q9" s="34">
        <f t="shared" si="2"/>
        <v>1964</v>
      </c>
      <c r="R9" s="34">
        <f t="shared" si="2"/>
        <v>1875</v>
      </c>
      <c r="S9" s="49">
        <f t="shared" si="2"/>
        <v>89</v>
      </c>
    </row>
    <row r="10" spans="1:19" s="28" customFormat="1" ht="32.25" customHeight="1">
      <c r="A10" s="29" t="s">
        <v>36</v>
      </c>
      <c r="B10" s="30">
        <v>1311</v>
      </c>
      <c r="C10" s="31">
        <v>1010</v>
      </c>
      <c r="D10" s="31">
        <v>73</v>
      </c>
      <c r="E10" s="31">
        <v>301</v>
      </c>
      <c r="F10" s="31">
        <v>22</v>
      </c>
      <c r="G10" s="31">
        <v>2853</v>
      </c>
      <c r="H10" s="31">
        <v>2768</v>
      </c>
      <c r="I10" s="31">
        <v>193</v>
      </c>
      <c r="J10" s="31">
        <v>85</v>
      </c>
      <c r="K10" s="48">
        <v>6</v>
      </c>
      <c r="L10" s="30">
        <v>55769</v>
      </c>
      <c r="M10" s="31">
        <v>53945</v>
      </c>
      <c r="N10" s="31">
        <v>3296</v>
      </c>
      <c r="O10" s="31">
        <v>1824</v>
      </c>
      <c r="P10" s="31">
        <v>75</v>
      </c>
      <c r="Q10" s="31">
        <v>3525</v>
      </c>
      <c r="R10" s="31">
        <v>3525</v>
      </c>
      <c r="S10" s="48" t="s">
        <v>80</v>
      </c>
    </row>
    <row r="11" spans="1:19" s="28" customFormat="1" ht="32.25" customHeight="1">
      <c r="A11" s="29" t="s">
        <v>37</v>
      </c>
      <c r="B11" s="30">
        <v>243</v>
      </c>
      <c r="C11" s="31">
        <v>56</v>
      </c>
      <c r="D11" s="31" t="s">
        <v>80</v>
      </c>
      <c r="E11" s="31">
        <v>187</v>
      </c>
      <c r="F11" s="31">
        <v>6</v>
      </c>
      <c r="G11" s="31">
        <v>1232</v>
      </c>
      <c r="H11" s="31">
        <v>1099</v>
      </c>
      <c r="I11" s="31">
        <v>32</v>
      </c>
      <c r="J11" s="31">
        <v>133</v>
      </c>
      <c r="K11" s="48">
        <v>2</v>
      </c>
      <c r="L11" s="30">
        <v>28288</v>
      </c>
      <c r="M11" s="31">
        <v>27268</v>
      </c>
      <c r="N11" s="31">
        <v>1331</v>
      </c>
      <c r="O11" s="31">
        <v>1020</v>
      </c>
      <c r="P11" s="31">
        <v>41</v>
      </c>
      <c r="Q11" s="31">
        <v>1958</v>
      </c>
      <c r="R11" s="31">
        <v>1956</v>
      </c>
      <c r="S11" s="48">
        <v>2</v>
      </c>
    </row>
    <row r="12" spans="1:19" s="28" customFormat="1" ht="32.25" customHeight="1">
      <c r="A12" s="29" t="s">
        <v>38</v>
      </c>
      <c r="B12" s="30">
        <v>135</v>
      </c>
      <c r="C12" s="31">
        <v>59</v>
      </c>
      <c r="D12" s="31">
        <v>20</v>
      </c>
      <c r="E12" s="31">
        <v>76</v>
      </c>
      <c r="F12" s="31">
        <v>2</v>
      </c>
      <c r="G12" s="31">
        <v>602</v>
      </c>
      <c r="H12" s="31">
        <v>579</v>
      </c>
      <c r="I12" s="31">
        <v>74</v>
      </c>
      <c r="J12" s="31">
        <v>23</v>
      </c>
      <c r="K12" s="48">
        <v>4</v>
      </c>
      <c r="L12" s="30">
        <v>9707</v>
      </c>
      <c r="M12" s="31">
        <v>9352</v>
      </c>
      <c r="N12" s="31">
        <v>412</v>
      </c>
      <c r="O12" s="31">
        <v>355</v>
      </c>
      <c r="P12" s="31">
        <v>8</v>
      </c>
      <c r="Q12" s="31">
        <v>257</v>
      </c>
      <c r="R12" s="31">
        <v>257</v>
      </c>
      <c r="S12" s="48" t="s">
        <v>80</v>
      </c>
    </row>
    <row r="13" spans="1:19" s="28" customFormat="1" ht="32.25" customHeight="1">
      <c r="A13" s="29" t="s">
        <v>39</v>
      </c>
      <c r="B13" s="30">
        <v>83</v>
      </c>
      <c r="C13" s="31">
        <v>39</v>
      </c>
      <c r="D13" s="31" t="s">
        <v>80</v>
      </c>
      <c r="E13" s="31">
        <v>44</v>
      </c>
      <c r="F13" s="31">
        <v>1</v>
      </c>
      <c r="G13" s="31">
        <v>465</v>
      </c>
      <c r="H13" s="31">
        <v>454</v>
      </c>
      <c r="I13" s="31">
        <v>65</v>
      </c>
      <c r="J13" s="31">
        <v>11</v>
      </c>
      <c r="K13" s="48" t="s">
        <v>80</v>
      </c>
      <c r="L13" s="30">
        <v>7593</v>
      </c>
      <c r="M13" s="31">
        <v>7276</v>
      </c>
      <c r="N13" s="31">
        <v>305</v>
      </c>
      <c r="O13" s="31">
        <v>317</v>
      </c>
      <c r="P13" s="31">
        <v>10</v>
      </c>
      <c r="Q13" s="31">
        <v>1340</v>
      </c>
      <c r="R13" s="31">
        <v>1327</v>
      </c>
      <c r="S13" s="48">
        <v>13</v>
      </c>
    </row>
    <row r="14" spans="1:19" s="28" customFormat="1" ht="32.25" customHeight="1">
      <c r="A14" s="29" t="s">
        <v>40</v>
      </c>
      <c r="B14" s="30">
        <v>212</v>
      </c>
      <c r="C14" s="31">
        <v>90</v>
      </c>
      <c r="D14" s="31">
        <v>3</v>
      </c>
      <c r="E14" s="31">
        <v>122</v>
      </c>
      <c r="F14" s="31">
        <v>4</v>
      </c>
      <c r="G14" s="31">
        <v>1098</v>
      </c>
      <c r="H14" s="31">
        <v>1061</v>
      </c>
      <c r="I14" s="31">
        <v>164</v>
      </c>
      <c r="J14" s="31">
        <v>37</v>
      </c>
      <c r="K14" s="48">
        <v>2</v>
      </c>
      <c r="L14" s="30">
        <v>18592</v>
      </c>
      <c r="M14" s="31">
        <v>17966</v>
      </c>
      <c r="N14" s="31">
        <v>777</v>
      </c>
      <c r="O14" s="31">
        <v>626</v>
      </c>
      <c r="P14" s="31">
        <v>21</v>
      </c>
      <c r="Q14" s="31">
        <v>842</v>
      </c>
      <c r="R14" s="31">
        <v>740</v>
      </c>
      <c r="S14" s="48">
        <v>102</v>
      </c>
    </row>
    <row r="15" spans="1:19" s="28" customFormat="1" ht="32.25" customHeight="1">
      <c r="A15" s="29" t="s">
        <v>41</v>
      </c>
      <c r="B15" s="30">
        <v>218</v>
      </c>
      <c r="C15" s="31">
        <v>37</v>
      </c>
      <c r="D15" s="31" t="s">
        <v>80</v>
      </c>
      <c r="E15" s="31">
        <v>181</v>
      </c>
      <c r="F15" s="31">
        <v>1</v>
      </c>
      <c r="G15" s="31">
        <v>990</v>
      </c>
      <c r="H15" s="31">
        <v>944</v>
      </c>
      <c r="I15" s="31">
        <v>38</v>
      </c>
      <c r="J15" s="31">
        <v>46</v>
      </c>
      <c r="K15" s="48">
        <v>1</v>
      </c>
      <c r="L15" s="30">
        <v>18581</v>
      </c>
      <c r="M15" s="31">
        <v>17721</v>
      </c>
      <c r="N15" s="31">
        <v>807</v>
      </c>
      <c r="O15" s="31">
        <v>860</v>
      </c>
      <c r="P15" s="31">
        <v>21</v>
      </c>
      <c r="Q15" s="31">
        <v>1019</v>
      </c>
      <c r="R15" s="31">
        <v>1014</v>
      </c>
      <c r="S15" s="48">
        <v>5</v>
      </c>
    </row>
    <row r="16" spans="1:19" s="28" customFormat="1" ht="32.25" customHeight="1">
      <c r="A16" s="29" t="s">
        <v>42</v>
      </c>
      <c r="B16" s="30">
        <v>138</v>
      </c>
      <c r="C16" s="31">
        <v>49</v>
      </c>
      <c r="D16" s="31">
        <v>7</v>
      </c>
      <c r="E16" s="31">
        <v>89</v>
      </c>
      <c r="F16" s="31">
        <v>3</v>
      </c>
      <c r="G16" s="31">
        <v>639</v>
      </c>
      <c r="H16" s="31">
        <v>622</v>
      </c>
      <c r="I16" s="31">
        <v>52</v>
      </c>
      <c r="J16" s="31">
        <v>17</v>
      </c>
      <c r="K16" s="48">
        <v>4</v>
      </c>
      <c r="L16" s="30">
        <v>9250</v>
      </c>
      <c r="M16" s="31">
        <v>8961</v>
      </c>
      <c r="N16" s="31">
        <v>255</v>
      </c>
      <c r="O16" s="31">
        <v>289</v>
      </c>
      <c r="P16" s="31">
        <v>6</v>
      </c>
      <c r="Q16" s="31">
        <v>376</v>
      </c>
      <c r="R16" s="31">
        <v>344</v>
      </c>
      <c r="S16" s="48">
        <v>32</v>
      </c>
    </row>
    <row r="17" spans="1:19" s="28" customFormat="1" ht="32.25" customHeight="1">
      <c r="A17" s="29" t="s">
        <v>43</v>
      </c>
      <c r="B17" s="30">
        <v>221</v>
      </c>
      <c r="C17" s="31">
        <v>162</v>
      </c>
      <c r="D17" s="31">
        <v>145</v>
      </c>
      <c r="E17" s="31">
        <v>59</v>
      </c>
      <c r="F17" s="31">
        <v>7</v>
      </c>
      <c r="G17" s="31">
        <v>506</v>
      </c>
      <c r="H17" s="31">
        <v>482</v>
      </c>
      <c r="I17" s="31">
        <v>3</v>
      </c>
      <c r="J17" s="31">
        <v>24</v>
      </c>
      <c r="K17" s="48">
        <v>1</v>
      </c>
      <c r="L17" s="30">
        <v>4121</v>
      </c>
      <c r="M17" s="31">
        <v>4007</v>
      </c>
      <c r="N17" s="31">
        <v>142</v>
      </c>
      <c r="O17" s="31">
        <v>114</v>
      </c>
      <c r="P17" s="31">
        <v>7</v>
      </c>
      <c r="Q17" s="31">
        <v>152</v>
      </c>
      <c r="R17" s="31">
        <v>141</v>
      </c>
      <c r="S17" s="48">
        <v>11</v>
      </c>
    </row>
    <row r="18" spans="1:19" s="28" customFormat="1" ht="32.25" customHeight="1">
      <c r="A18" s="29" t="s">
        <v>44</v>
      </c>
      <c r="B18" s="30">
        <v>160</v>
      </c>
      <c r="C18" s="31">
        <v>48</v>
      </c>
      <c r="D18" s="31">
        <v>1</v>
      </c>
      <c r="E18" s="31">
        <v>112</v>
      </c>
      <c r="F18" s="31">
        <v>7</v>
      </c>
      <c r="G18" s="31">
        <v>790</v>
      </c>
      <c r="H18" s="31">
        <v>768</v>
      </c>
      <c r="I18" s="31">
        <v>31</v>
      </c>
      <c r="J18" s="31">
        <v>22</v>
      </c>
      <c r="K18" s="48">
        <v>1</v>
      </c>
      <c r="L18" s="30">
        <v>15729</v>
      </c>
      <c r="M18" s="31">
        <v>14147</v>
      </c>
      <c r="N18" s="31">
        <v>49</v>
      </c>
      <c r="O18" s="31">
        <v>1582</v>
      </c>
      <c r="P18" s="31">
        <v>10</v>
      </c>
      <c r="Q18" s="31">
        <v>295</v>
      </c>
      <c r="R18" s="31">
        <v>295</v>
      </c>
      <c r="S18" s="48" t="s">
        <v>80</v>
      </c>
    </row>
    <row r="19" spans="1:19" s="28" customFormat="1" ht="32.25" customHeight="1">
      <c r="A19" s="29" t="s">
        <v>45</v>
      </c>
      <c r="B19" s="30">
        <v>99</v>
      </c>
      <c r="C19" s="31">
        <v>49</v>
      </c>
      <c r="D19" s="31">
        <v>9</v>
      </c>
      <c r="E19" s="31">
        <v>50</v>
      </c>
      <c r="F19" s="31">
        <v>1</v>
      </c>
      <c r="G19" s="31">
        <v>563</v>
      </c>
      <c r="H19" s="31">
        <v>562</v>
      </c>
      <c r="I19" s="31">
        <v>72</v>
      </c>
      <c r="J19" s="31">
        <v>1</v>
      </c>
      <c r="K19" s="48">
        <v>1</v>
      </c>
      <c r="L19" s="30">
        <v>10264</v>
      </c>
      <c r="M19" s="31">
        <v>9983</v>
      </c>
      <c r="N19" s="31">
        <v>169</v>
      </c>
      <c r="O19" s="31">
        <v>281</v>
      </c>
      <c r="P19" s="31">
        <v>12</v>
      </c>
      <c r="Q19" s="31">
        <v>580</v>
      </c>
      <c r="R19" s="31">
        <v>580</v>
      </c>
      <c r="S19" s="48" t="s">
        <v>80</v>
      </c>
    </row>
    <row r="20" spans="1:19" s="28" customFormat="1" ht="32.25" customHeight="1">
      <c r="A20" s="29" t="s">
        <v>46</v>
      </c>
      <c r="B20" s="30">
        <v>140</v>
      </c>
      <c r="C20" s="31">
        <v>89</v>
      </c>
      <c r="D20" s="31">
        <v>7</v>
      </c>
      <c r="E20" s="31">
        <v>51</v>
      </c>
      <c r="F20" s="31">
        <v>2</v>
      </c>
      <c r="G20" s="31">
        <v>588</v>
      </c>
      <c r="H20" s="31">
        <v>465</v>
      </c>
      <c r="I20" s="31">
        <v>28</v>
      </c>
      <c r="J20" s="31">
        <v>123</v>
      </c>
      <c r="K20" s="48">
        <v>3</v>
      </c>
      <c r="L20" s="30">
        <v>4744</v>
      </c>
      <c r="M20" s="31">
        <v>4592</v>
      </c>
      <c r="N20" s="31">
        <v>149</v>
      </c>
      <c r="O20" s="31">
        <v>152</v>
      </c>
      <c r="P20" s="31">
        <v>3</v>
      </c>
      <c r="Q20" s="31">
        <v>735</v>
      </c>
      <c r="R20" s="31">
        <v>735</v>
      </c>
      <c r="S20" s="48" t="s">
        <v>80</v>
      </c>
    </row>
    <row r="21" spans="1:19" s="28" customFormat="1" ht="32.25" customHeight="1">
      <c r="A21" s="54" t="s">
        <v>47</v>
      </c>
      <c r="B21" s="37">
        <v>18</v>
      </c>
      <c r="C21" s="38">
        <v>10</v>
      </c>
      <c r="D21" s="38" t="s">
        <v>80</v>
      </c>
      <c r="E21" s="38">
        <v>8</v>
      </c>
      <c r="F21" s="38" t="s">
        <v>80</v>
      </c>
      <c r="G21" s="38">
        <v>112</v>
      </c>
      <c r="H21" s="38">
        <v>106</v>
      </c>
      <c r="I21" s="38" t="s">
        <v>80</v>
      </c>
      <c r="J21" s="38">
        <v>6</v>
      </c>
      <c r="K21" s="50" t="s">
        <v>80</v>
      </c>
      <c r="L21" s="37">
        <v>1855</v>
      </c>
      <c r="M21" s="38">
        <v>1784</v>
      </c>
      <c r="N21" s="38">
        <v>43</v>
      </c>
      <c r="O21" s="38">
        <v>71</v>
      </c>
      <c r="P21" s="38">
        <v>3</v>
      </c>
      <c r="Q21" s="38">
        <v>16</v>
      </c>
      <c r="R21" s="38">
        <v>16</v>
      </c>
      <c r="S21" s="50" t="s">
        <v>80</v>
      </c>
    </row>
    <row r="22" spans="1:19" s="28" customFormat="1" ht="32.25" customHeight="1">
      <c r="A22" s="36" t="s">
        <v>48</v>
      </c>
      <c r="B22" s="33">
        <v>20</v>
      </c>
      <c r="C22" s="34">
        <v>16</v>
      </c>
      <c r="D22" s="34" t="s">
        <v>80</v>
      </c>
      <c r="E22" s="34">
        <v>4</v>
      </c>
      <c r="F22" s="34" t="s">
        <v>80</v>
      </c>
      <c r="G22" s="34">
        <v>225</v>
      </c>
      <c r="H22" s="34">
        <v>221</v>
      </c>
      <c r="I22" s="34">
        <v>1</v>
      </c>
      <c r="J22" s="34">
        <v>4</v>
      </c>
      <c r="K22" s="49" t="s">
        <v>80</v>
      </c>
      <c r="L22" s="33">
        <v>3105</v>
      </c>
      <c r="M22" s="34">
        <v>3043</v>
      </c>
      <c r="N22" s="34">
        <v>55</v>
      </c>
      <c r="O22" s="34">
        <v>62</v>
      </c>
      <c r="P22" s="34" t="s">
        <v>80</v>
      </c>
      <c r="Q22" s="34" t="s">
        <v>80</v>
      </c>
      <c r="R22" s="34" t="s">
        <v>80</v>
      </c>
      <c r="S22" s="49" t="s">
        <v>80</v>
      </c>
    </row>
    <row r="23" spans="1:19" s="28" customFormat="1" ht="32.25" customHeight="1">
      <c r="A23" s="29" t="s">
        <v>49</v>
      </c>
      <c r="B23" s="30">
        <v>52</v>
      </c>
      <c r="C23" s="31">
        <v>44</v>
      </c>
      <c r="D23" s="31" t="s">
        <v>80</v>
      </c>
      <c r="E23" s="31">
        <v>8</v>
      </c>
      <c r="F23" s="31" t="s">
        <v>80</v>
      </c>
      <c r="G23" s="31">
        <v>235</v>
      </c>
      <c r="H23" s="31">
        <v>228</v>
      </c>
      <c r="I23" s="31">
        <v>12</v>
      </c>
      <c r="J23" s="31">
        <v>7</v>
      </c>
      <c r="K23" s="48" t="s">
        <v>80</v>
      </c>
      <c r="L23" s="30">
        <v>3987</v>
      </c>
      <c r="M23" s="31">
        <v>3943</v>
      </c>
      <c r="N23" s="31">
        <v>122</v>
      </c>
      <c r="O23" s="31">
        <v>44</v>
      </c>
      <c r="P23" s="31">
        <v>1</v>
      </c>
      <c r="Q23" s="31">
        <v>561</v>
      </c>
      <c r="R23" s="31">
        <v>525</v>
      </c>
      <c r="S23" s="48">
        <v>36</v>
      </c>
    </row>
    <row r="24" spans="1:19" s="28" customFormat="1" ht="32.25" customHeight="1">
      <c r="A24" s="29" t="s">
        <v>50</v>
      </c>
      <c r="B24" s="30">
        <v>40</v>
      </c>
      <c r="C24" s="31">
        <v>35</v>
      </c>
      <c r="D24" s="31" t="s">
        <v>80</v>
      </c>
      <c r="E24" s="31">
        <v>5</v>
      </c>
      <c r="F24" s="31" t="s">
        <v>80</v>
      </c>
      <c r="G24" s="31">
        <v>173</v>
      </c>
      <c r="H24" s="31">
        <v>166</v>
      </c>
      <c r="I24" s="31">
        <v>3</v>
      </c>
      <c r="J24" s="31">
        <v>7</v>
      </c>
      <c r="K24" s="48">
        <v>2</v>
      </c>
      <c r="L24" s="30">
        <v>2846</v>
      </c>
      <c r="M24" s="31">
        <v>2785</v>
      </c>
      <c r="N24" s="31">
        <v>94</v>
      </c>
      <c r="O24" s="31">
        <v>61</v>
      </c>
      <c r="P24" s="31">
        <v>3</v>
      </c>
      <c r="Q24" s="31">
        <v>101</v>
      </c>
      <c r="R24" s="31">
        <v>92</v>
      </c>
      <c r="S24" s="48">
        <v>9</v>
      </c>
    </row>
    <row r="25" spans="1:19" s="28" customFormat="1" ht="32.25" customHeight="1">
      <c r="A25" s="29" t="s">
        <v>51</v>
      </c>
      <c r="B25" s="30">
        <v>6</v>
      </c>
      <c r="C25" s="31">
        <v>2</v>
      </c>
      <c r="D25" s="31" t="s">
        <v>80</v>
      </c>
      <c r="E25" s="31">
        <v>4</v>
      </c>
      <c r="F25" s="31" t="s">
        <v>80</v>
      </c>
      <c r="G25" s="31">
        <v>51</v>
      </c>
      <c r="H25" s="31">
        <v>50</v>
      </c>
      <c r="I25" s="31">
        <v>1</v>
      </c>
      <c r="J25" s="31">
        <v>1</v>
      </c>
      <c r="K25" s="48" t="s">
        <v>80</v>
      </c>
      <c r="L25" s="30">
        <v>1100</v>
      </c>
      <c r="M25" s="31">
        <v>1077</v>
      </c>
      <c r="N25" s="31">
        <v>24</v>
      </c>
      <c r="O25" s="31">
        <v>23</v>
      </c>
      <c r="P25" s="31" t="s">
        <v>80</v>
      </c>
      <c r="Q25" s="31">
        <v>136</v>
      </c>
      <c r="R25" s="31">
        <v>132</v>
      </c>
      <c r="S25" s="48">
        <v>4</v>
      </c>
    </row>
    <row r="26" spans="1:19" s="28" customFormat="1" ht="32.25" customHeight="1">
      <c r="A26" s="29" t="s">
        <v>52</v>
      </c>
      <c r="B26" s="30">
        <v>13</v>
      </c>
      <c r="C26" s="31">
        <v>7</v>
      </c>
      <c r="D26" s="31" t="s">
        <v>80</v>
      </c>
      <c r="E26" s="31">
        <v>6</v>
      </c>
      <c r="F26" s="31" t="s">
        <v>80</v>
      </c>
      <c r="G26" s="31">
        <v>71</v>
      </c>
      <c r="H26" s="31">
        <v>68</v>
      </c>
      <c r="I26" s="31">
        <v>2</v>
      </c>
      <c r="J26" s="31">
        <v>3</v>
      </c>
      <c r="K26" s="48" t="s">
        <v>80</v>
      </c>
      <c r="L26" s="30">
        <v>1225</v>
      </c>
      <c r="M26" s="31">
        <v>1191</v>
      </c>
      <c r="N26" s="31">
        <v>11</v>
      </c>
      <c r="O26" s="31">
        <v>34</v>
      </c>
      <c r="P26" s="31">
        <v>1</v>
      </c>
      <c r="Q26" s="31">
        <v>35</v>
      </c>
      <c r="R26" s="31">
        <v>31</v>
      </c>
      <c r="S26" s="48">
        <v>4</v>
      </c>
    </row>
    <row r="27" spans="1:19" s="28" customFormat="1" ht="32.25" customHeight="1">
      <c r="A27" s="54" t="s">
        <v>53</v>
      </c>
      <c r="B27" s="37">
        <v>14</v>
      </c>
      <c r="C27" s="38">
        <v>7</v>
      </c>
      <c r="D27" s="38">
        <v>1</v>
      </c>
      <c r="E27" s="38">
        <v>7</v>
      </c>
      <c r="F27" s="38" t="s">
        <v>80</v>
      </c>
      <c r="G27" s="38">
        <v>275</v>
      </c>
      <c r="H27" s="38">
        <v>275</v>
      </c>
      <c r="I27" s="38" t="s">
        <v>80</v>
      </c>
      <c r="J27" s="38" t="s">
        <v>80</v>
      </c>
      <c r="K27" s="50" t="s">
        <v>80</v>
      </c>
      <c r="L27" s="37">
        <v>4377</v>
      </c>
      <c r="M27" s="38">
        <v>4279</v>
      </c>
      <c r="N27" s="38">
        <v>106</v>
      </c>
      <c r="O27" s="38">
        <v>98</v>
      </c>
      <c r="P27" s="38">
        <v>1</v>
      </c>
      <c r="Q27" s="38">
        <v>102</v>
      </c>
      <c r="R27" s="38">
        <v>102</v>
      </c>
      <c r="S27" s="50" t="s">
        <v>80</v>
      </c>
    </row>
    <row r="28" spans="1:19" s="28" customFormat="1" ht="32.25" customHeight="1">
      <c r="A28" s="35" t="s">
        <v>54</v>
      </c>
      <c r="B28" s="30">
        <v>8</v>
      </c>
      <c r="C28" s="31">
        <v>5</v>
      </c>
      <c r="D28" s="31" t="s">
        <v>80</v>
      </c>
      <c r="E28" s="31">
        <v>3</v>
      </c>
      <c r="F28" s="31" t="s">
        <v>80</v>
      </c>
      <c r="G28" s="31">
        <v>84</v>
      </c>
      <c r="H28" s="31">
        <v>82</v>
      </c>
      <c r="I28" s="31" t="s">
        <v>80</v>
      </c>
      <c r="J28" s="31">
        <v>2</v>
      </c>
      <c r="K28" s="48" t="s">
        <v>80</v>
      </c>
      <c r="L28" s="30">
        <v>1300</v>
      </c>
      <c r="M28" s="31">
        <v>1262</v>
      </c>
      <c r="N28" s="31">
        <v>25</v>
      </c>
      <c r="O28" s="31">
        <v>38</v>
      </c>
      <c r="P28" s="31">
        <v>2</v>
      </c>
      <c r="Q28" s="31">
        <v>15</v>
      </c>
      <c r="R28" s="31">
        <v>15</v>
      </c>
      <c r="S28" s="48" t="s">
        <v>80</v>
      </c>
    </row>
    <row r="29" spans="1:19" s="28" customFormat="1" ht="32.25" customHeight="1">
      <c r="A29" s="35" t="s">
        <v>55</v>
      </c>
      <c r="B29" s="30">
        <v>14</v>
      </c>
      <c r="C29" s="31">
        <v>9</v>
      </c>
      <c r="D29" s="31" t="s">
        <v>80</v>
      </c>
      <c r="E29" s="31">
        <v>5</v>
      </c>
      <c r="F29" s="31" t="s">
        <v>80</v>
      </c>
      <c r="G29" s="31">
        <v>70</v>
      </c>
      <c r="H29" s="31">
        <v>69</v>
      </c>
      <c r="I29" s="31" t="s">
        <v>80</v>
      </c>
      <c r="J29" s="31">
        <v>1</v>
      </c>
      <c r="K29" s="48" t="s">
        <v>80</v>
      </c>
      <c r="L29" s="30">
        <v>759</v>
      </c>
      <c r="M29" s="31">
        <v>737</v>
      </c>
      <c r="N29" s="31">
        <v>2</v>
      </c>
      <c r="O29" s="31">
        <v>22</v>
      </c>
      <c r="P29" s="31" t="s">
        <v>80</v>
      </c>
      <c r="Q29" s="31">
        <v>2</v>
      </c>
      <c r="R29" s="31">
        <v>2</v>
      </c>
      <c r="S29" s="48" t="s">
        <v>80</v>
      </c>
    </row>
    <row r="30" spans="1:19" s="28" customFormat="1" ht="32.25" customHeight="1">
      <c r="A30" s="35" t="s">
        <v>56</v>
      </c>
      <c r="B30" s="30">
        <v>10</v>
      </c>
      <c r="C30" s="31">
        <v>5</v>
      </c>
      <c r="D30" s="31" t="s">
        <v>80</v>
      </c>
      <c r="E30" s="31">
        <v>5</v>
      </c>
      <c r="F30" s="31" t="s">
        <v>80</v>
      </c>
      <c r="G30" s="31">
        <v>73</v>
      </c>
      <c r="H30" s="31">
        <v>72</v>
      </c>
      <c r="I30" s="31">
        <v>7</v>
      </c>
      <c r="J30" s="31">
        <v>1</v>
      </c>
      <c r="K30" s="48" t="s">
        <v>80</v>
      </c>
      <c r="L30" s="30">
        <v>1147</v>
      </c>
      <c r="M30" s="31">
        <v>1104</v>
      </c>
      <c r="N30" s="31">
        <v>13</v>
      </c>
      <c r="O30" s="31">
        <v>43</v>
      </c>
      <c r="P30" s="31" t="s">
        <v>80</v>
      </c>
      <c r="Q30" s="31">
        <v>40</v>
      </c>
      <c r="R30" s="31">
        <v>36</v>
      </c>
      <c r="S30" s="48">
        <v>4</v>
      </c>
    </row>
    <row r="31" spans="1:19" s="28" customFormat="1" ht="32.25" customHeight="1">
      <c r="A31" s="25" t="s">
        <v>57</v>
      </c>
      <c r="B31" s="26">
        <v>28</v>
      </c>
      <c r="C31" s="27">
        <v>14</v>
      </c>
      <c r="D31" s="27" t="s">
        <v>80</v>
      </c>
      <c r="E31" s="27">
        <v>14</v>
      </c>
      <c r="F31" s="27" t="s">
        <v>80</v>
      </c>
      <c r="G31" s="27">
        <v>131</v>
      </c>
      <c r="H31" s="27">
        <v>129</v>
      </c>
      <c r="I31" s="27" t="s">
        <v>80</v>
      </c>
      <c r="J31" s="27">
        <v>2</v>
      </c>
      <c r="K31" s="47" t="s">
        <v>80</v>
      </c>
      <c r="L31" s="26">
        <v>2605</v>
      </c>
      <c r="M31" s="27">
        <v>2523</v>
      </c>
      <c r="N31" s="27">
        <v>37</v>
      </c>
      <c r="O31" s="27">
        <v>82</v>
      </c>
      <c r="P31" s="27" t="s">
        <v>80</v>
      </c>
      <c r="Q31" s="27">
        <v>124</v>
      </c>
      <c r="R31" s="27">
        <v>116</v>
      </c>
      <c r="S31" s="47">
        <v>8</v>
      </c>
    </row>
    <row r="32" spans="1:19" s="28" customFormat="1" ht="32.25" customHeight="1">
      <c r="A32" s="29" t="s">
        <v>58</v>
      </c>
      <c r="B32" s="30">
        <v>23</v>
      </c>
      <c r="C32" s="31">
        <v>8</v>
      </c>
      <c r="D32" s="31">
        <v>3</v>
      </c>
      <c r="E32" s="31">
        <v>15</v>
      </c>
      <c r="F32" s="31">
        <v>1</v>
      </c>
      <c r="G32" s="31">
        <v>90</v>
      </c>
      <c r="H32" s="31">
        <v>86</v>
      </c>
      <c r="I32" s="31">
        <v>12</v>
      </c>
      <c r="J32" s="31">
        <v>4</v>
      </c>
      <c r="K32" s="48" t="s">
        <v>80</v>
      </c>
      <c r="L32" s="30">
        <v>1500</v>
      </c>
      <c r="M32" s="31">
        <v>1455</v>
      </c>
      <c r="N32" s="31">
        <v>9</v>
      </c>
      <c r="O32" s="31">
        <v>45</v>
      </c>
      <c r="P32" s="31">
        <v>4</v>
      </c>
      <c r="Q32" s="31">
        <v>204</v>
      </c>
      <c r="R32" s="31">
        <v>204</v>
      </c>
      <c r="S32" s="48" t="s">
        <v>80</v>
      </c>
    </row>
    <row r="33" spans="1:19" s="28" customFormat="1" ht="32.25" customHeight="1">
      <c r="A33" s="29" t="s">
        <v>59</v>
      </c>
      <c r="B33" s="30">
        <v>23</v>
      </c>
      <c r="C33" s="31">
        <v>12</v>
      </c>
      <c r="D33" s="31">
        <v>2</v>
      </c>
      <c r="E33" s="31">
        <v>11</v>
      </c>
      <c r="F33" s="31">
        <v>2</v>
      </c>
      <c r="G33" s="31">
        <v>68</v>
      </c>
      <c r="H33" s="31">
        <v>64</v>
      </c>
      <c r="I33" s="31">
        <v>5</v>
      </c>
      <c r="J33" s="31">
        <v>4</v>
      </c>
      <c r="K33" s="48">
        <v>1</v>
      </c>
      <c r="L33" s="30">
        <v>1059</v>
      </c>
      <c r="M33" s="31">
        <v>1021</v>
      </c>
      <c r="N33" s="31">
        <v>10</v>
      </c>
      <c r="O33" s="31">
        <v>38</v>
      </c>
      <c r="P33" s="31">
        <v>2</v>
      </c>
      <c r="Q33" s="31">
        <v>15</v>
      </c>
      <c r="R33" s="31">
        <v>15</v>
      </c>
      <c r="S33" s="48" t="s">
        <v>80</v>
      </c>
    </row>
    <row r="34" spans="1:19" s="28" customFormat="1" ht="32.25" customHeight="1">
      <c r="A34" s="29" t="s">
        <v>60</v>
      </c>
      <c r="B34" s="30">
        <v>24</v>
      </c>
      <c r="C34" s="31">
        <v>11</v>
      </c>
      <c r="D34" s="31" t="s">
        <v>80</v>
      </c>
      <c r="E34" s="31">
        <v>13</v>
      </c>
      <c r="F34" s="31" t="s">
        <v>80</v>
      </c>
      <c r="G34" s="31">
        <v>129</v>
      </c>
      <c r="H34" s="31">
        <v>126</v>
      </c>
      <c r="I34" s="31" t="s">
        <v>80</v>
      </c>
      <c r="J34" s="31">
        <v>3</v>
      </c>
      <c r="K34" s="48" t="s">
        <v>80</v>
      </c>
      <c r="L34" s="30">
        <v>2102</v>
      </c>
      <c r="M34" s="31">
        <v>1940</v>
      </c>
      <c r="N34" s="31">
        <v>2</v>
      </c>
      <c r="O34" s="31">
        <v>162</v>
      </c>
      <c r="P34" s="31">
        <v>1</v>
      </c>
      <c r="Q34" s="31">
        <v>147</v>
      </c>
      <c r="R34" s="31">
        <v>147</v>
      </c>
      <c r="S34" s="48" t="s">
        <v>80</v>
      </c>
    </row>
    <row r="35" spans="1:19" s="28" customFormat="1" ht="32.25" customHeight="1">
      <c r="A35" s="36" t="s">
        <v>68</v>
      </c>
      <c r="B35" s="33">
        <v>23</v>
      </c>
      <c r="C35" s="34">
        <v>12</v>
      </c>
      <c r="D35" s="34" t="s">
        <v>80</v>
      </c>
      <c r="E35" s="34">
        <v>11</v>
      </c>
      <c r="F35" s="34" t="s">
        <v>80</v>
      </c>
      <c r="G35" s="34">
        <v>157</v>
      </c>
      <c r="H35" s="34">
        <v>153</v>
      </c>
      <c r="I35" s="34" t="s">
        <v>80</v>
      </c>
      <c r="J35" s="34">
        <v>4</v>
      </c>
      <c r="K35" s="49" t="s">
        <v>80</v>
      </c>
      <c r="L35" s="33">
        <v>2961</v>
      </c>
      <c r="M35" s="34">
        <v>2909</v>
      </c>
      <c r="N35" s="34">
        <v>50</v>
      </c>
      <c r="O35" s="34">
        <v>52</v>
      </c>
      <c r="P35" s="34" t="s">
        <v>80</v>
      </c>
      <c r="Q35" s="34">
        <v>178</v>
      </c>
      <c r="R35" s="34">
        <v>166</v>
      </c>
      <c r="S35" s="49">
        <v>12</v>
      </c>
    </row>
    <row r="36" spans="1:19" s="28" customFormat="1" ht="32.25" customHeight="1" thickBot="1">
      <c r="A36" s="35" t="s">
        <v>61</v>
      </c>
      <c r="B36" s="30">
        <v>54</v>
      </c>
      <c r="C36" s="31">
        <v>28</v>
      </c>
      <c r="D36" s="31">
        <v>5</v>
      </c>
      <c r="E36" s="31">
        <v>26</v>
      </c>
      <c r="F36" s="31" t="s">
        <v>80</v>
      </c>
      <c r="G36" s="31">
        <v>230</v>
      </c>
      <c r="H36" s="31">
        <v>224</v>
      </c>
      <c r="I36" s="31">
        <v>6</v>
      </c>
      <c r="J36" s="31">
        <v>6</v>
      </c>
      <c r="K36" s="48" t="s">
        <v>80</v>
      </c>
      <c r="L36" s="30">
        <v>5093</v>
      </c>
      <c r="M36" s="31">
        <v>4955</v>
      </c>
      <c r="N36" s="31">
        <v>81</v>
      </c>
      <c r="O36" s="31">
        <v>138</v>
      </c>
      <c r="P36" s="31">
        <v>3</v>
      </c>
      <c r="Q36" s="31">
        <v>288</v>
      </c>
      <c r="R36" s="31">
        <v>276</v>
      </c>
      <c r="S36" s="48">
        <v>12</v>
      </c>
    </row>
    <row r="37" spans="1:19" s="42" customFormat="1" ht="32.25" customHeight="1" thickTop="1">
      <c r="A37" s="39" t="s">
        <v>62</v>
      </c>
      <c r="B37" s="40">
        <f aca="true" t="shared" si="3" ref="B37:S37">SUM(B18)</f>
        <v>160</v>
      </c>
      <c r="C37" s="41">
        <f t="shared" si="3"/>
        <v>48</v>
      </c>
      <c r="D37" s="41">
        <f t="shared" si="3"/>
        <v>1</v>
      </c>
      <c r="E37" s="41">
        <f t="shared" si="3"/>
        <v>112</v>
      </c>
      <c r="F37" s="41">
        <f t="shared" si="3"/>
        <v>7</v>
      </c>
      <c r="G37" s="41">
        <f t="shared" si="3"/>
        <v>790</v>
      </c>
      <c r="H37" s="41">
        <f t="shared" si="3"/>
        <v>768</v>
      </c>
      <c r="I37" s="41">
        <f t="shared" si="3"/>
        <v>31</v>
      </c>
      <c r="J37" s="41">
        <f t="shared" si="3"/>
        <v>22</v>
      </c>
      <c r="K37" s="51">
        <f t="shared" si="3"/>
        <v>1</v>
      </c>
      <c r="L37" s="40">
        <f t="shared" si="3"/>
        <v>15729</v>
      </c>
      <c r="M37" s="41">
        <f t="shared" si="3"/>
        <v>14147</v>
      </c>
      <c r="N37" s="41">
        <f t="shared" si="3"/>
        <v>49</v>
      </c>
      <c r="O37" s="41">
        <f t="shared" si="3"/>
        <v>1582</v>
      </c>
      <c r="P37" s="41">
        <f t="shared" si="3"/>
        <v>10</v>
      </c>
      <c r="Q37" s="41">
        <f t="shared" si="3"/>
        <v>295</v>
      </c>
      <c r="R37" s="41">
        <f t="shared" si="3"/>
        <v>295</v>
      </c>
      <c r="S37" s="51">
        <f t="shared" si="3"/>
        <v>0</v>
      </c>
    </row>
    <row r="38" spans="1:19" s="42" customFormat="1" ht="32.25" customHeight="1">
      <c r="A38" s="35" t="s">
        <v>63</v>
      </c>
      <c r="B38" s="43">
        <f aca="true" t="shared" si="4" ref="B38:S38">SUM(B14:B15)</f>
        <v>430</v>
      </c>
      <c r="C38" s="44">
        <f t="shared" si="4"/>
        <v>127</v>
      </c>
      <c r="D38" s="44">
        <f t="shared" si="4"/>
        <v>3</v>
      </c>
      <c r="E38" s="44">
        <f t="shared" si="4"/>
        <v>303</v>
      </c>
      <c r="F38" s="44">
        <f t="shared" si="4"/>
        <v>5</v>
      </c>
      <c r="G38" s="44">
        <f t="shared" si="4"/>
        <v>2088</v>
      </c>
      <c r="H38" s="44">
        <f t="shared" si="4"/>
        <v>2005</v>
      </c>
      <c r="I38" s="44">
        <f t="shared" si="4"/>
        <v>202</v>
      </c>
      <c r="J38" s="44">
        <f t="shared" si="4"/>
        <v>83</v>
      </c>
      <c r="K38" s="52">
        <f t="shared" si="4"/>
        <v>3</v>
      </c>
      <c r="L38" s="43">
        <f t="shared" si="4"/>
        <v>37173</v>
      </c>
      <c r="M38" s="44">
        <f t="shared" si="4"/>
        <v>35687</v>
      </c>
      <c r="N38" s="44">
        <f t="shared" si="4"/>
        <v>1584</v>
      </c>
      <c r="O38" s="44">
        <f t="shared" si="4"/>
        <v>1486</v>
      </c>
      <c r="P38" s="44">
        <f t="shared" si="4"/>
        <v>42</v>
      </c>
      <c r="Q38" s="44">
        <f t="shared" si="4"/>
        <v>1861</v>
      </c>
      <c r="R38" s="44">
        <f t="shared" si="4"/>
        <v>1754</v>
      </c>
      <c r="S38" s="52">
        <f t="shared" si="4"/>
        <v>107</v>
      </c>
    </row>
    <row r="39" spans="1:19" s="42" customFormat="1" ht="32.25" customHeight="1">
      <c r="A39" s="35" t="s">
        <v>64</v>
      </c>
      <c r="B39" s="43">
        <f aca="true" t="shared" si="5" ref="B39:S39">SUM(B11,B21:B21)</f>
        <v>261</v>
      </c>
      <c r="C39" s="44">
        <f t="shared" si="5"/>
        <v>66</v>
      </c>
      <c r="D39" s="44">
        <f t="shared" si="5"/>
        <v>0</v>
      </c>
      <c r="E39" s="44">
        <f t="shared" si="5"/>
        <v>195</v>
      </c>
      <c r="F39" s="44">
        <f t="shared" si="5"/>
        <v>6</v>
      </c>
      <c r="G39" s="44">
        <f t="shared" si="5"/>
        <v>1344</v>
      </c>
      <c r="H39" s="44">
        <f t="shared" si="5"/>
        <v>1205</v>
      </c>
      <c r="I39" s="44">
        <f t="shared" si="5"/>
        <v>32</v>
      </c>
      <c r="J39" s="44">
        <f t="shared" si="5"/>
        <v>139</v>
      </c>
      <c r="K39" s="52">
        <f t="shared" si="5"/>
        <v>2</v>
      </c>
      <c r="L39" s="43">
        <f t="shared" si="5"/>
        <v>30143</v>
      </c>
      <c r="M39" s="44">
        <f t="shared" si="5"/>
        <v>29052</v>
      </c>
      <c r="N39" s="44">
        <f t="shared" si="5"/>
        <v>1374</v>
      </c>
      <c r="O39" s="44">
        <f t="shared" si="5"/>
        <v>1091</v>
      </c>
      <c r="P39" s="44">
        <f t="shared" si="5"/>
        <v>44</v>
      </c>
      <c r="Q39" s="44">
        <f t="shared" si="5"/>
        <v>1974</v>
      </c>
      <c r="R39" s="44">
        <f t="shared" si="5"/>
        <v>1972</v>
      </c>
      <c r="S39" s="52">
        <f t="shared" si="5"/>
        <v>2</v>
      </c>
    </row>
    <row r="40" spans="1:19" s="42" customFormat="1" ht="32.25" customHeight="1">
      <c r="A40" s="35" t="s">
        <v>65</v>
      </c>
      <c r="B40" s="43">
        <f aca="true" t="shared" si="6" ref="B40:S40">SUM(B10,B17:B17,B20,B22:B26)</f>
        <v>1803</v>
      </c>
      <c r="C40" s="44">
        <f t="shared" si="6"/>
        <v>1365</v>
      </c>
      <c r="D40" s="44">
        <f t="shared" si="6"/>
        <v>225</v>
      </c>
      <c r="E40" s="44">
        <f t="shared" si="6"/>
        <v>438</v>
      </c>
      <c r="F40" s="44">
        <f t="shared" si="6"/>
        <v>31</v>
      </c>
      <c r="G40" s="44">
        <f t="shared" si="6"/>
        <v>4702</v>
      </c>
      <c r="H40" s="44">
        <f t="shared" si="6"/>
        <v>4448</v>
      </c>
      <c r="I40" s="44">
        <f t="shared" si="6"/>
        <v>243</v>
      </c>
      <c r="J40" s="44">
        <f t="shared" si="6"/>
        <v>254</v>
      </c>
      <c r="K40" s="52">
        <f t="shared" si="6"/>
        <v>12</v>
      </c>
      <c r="L40" s="43">
        <f t="shared" si="6"/>
        <v>76897</v>
      </c>
      <c r="M40" s="44">
        <f t="shared" si="6"/>
        <v>74583</v>
      </c>
      <c r="N40" s="44">
        <f t="shared" si="6"/>
        <v>3893</v>
      </c>
      <c r="O40" s="44">
        <f t="shared" si="6"/>
        <v>2314</v>
      </c>
      <c r="P40" s="44">
        <f t="shared" si="6"/>
        <v>90</v>
      </c>
      <c r="Q40" s="44">
        <f t="shared" si="6"/>
        <v>5245</v>
      </c>
      <c r="R40" s="44">
        <f t="shared" si="6"/>
        <v>5181</v>
      </c>
      <c r="S40" s="52">
        <f t="shared" si="6"/>
        <v>64</v>
      </c>
    </row>
    <row r="41" spans="1:19" s="42" customFormat="1" ht="32.25" customHeight="1">
      <c r="A41" s="35" t="s">
        <v>66</v>
      </c>
      <c r="B41" s="43">
        <f aca="true" t="shared" si="7" ref="B41:S41">SUM(B13,B16,B19,B27:B30)</f>
        <v>366</v>
      </c>
      <c r="C41" s="44">
        <f t="shared" si="7"/>
        <v>163</v>
      </c>
      <c r="D41" s="44">
        <f t="shared" si="7"/>
        <v>17</v>
      </c>
      <c r="E41" s="44">
        <f t="shared" si="7"/>
        <v>203</v>
      </c>
      <c r="F41" s="44">
        <f t="shared" si="7"/>
        <v>5</v>
      </c>
      <c r="G41" s="44">
        <f t="shared" si="7"/>
        <v>2169</v>
      </c>
      <c r="H41" s="44">
        <f t="shared" si="7"/>
        <v>2136</v>
      </c>
      <c r="I41" s="44">
        <f t="shared" si="7"/>
        <v>196</v>
      </c>
      <c r="J41" s="44">
        <f t="shared" si="7"/>
        <v>33</v>
      </c>
      <c r="K41" s="52">
        <f t="shared" si="7"/>
        <v>5</v>
      </c>
      <c r="L41" s="43">
        <f t="shared" si="7"/>
        <v>34690</v>
      </c>
      <c r="M41" s="44">
        <f t="shared" si="7"/>
        <v>33602</v>
      </c>
      <c r="N41" s="44">
        <f t="shared" si="7"/>
        <v>875</v>
      </c>
      <c r="O41" s="44">
        <f t="shared" si="7"/>
        <v>1088</v>
      </c>
      <c r="P41" s="44">
        <f t="shared" si="7"/>
        <v>31</v>
      </c>
      <c r="Q41" s="44">
        <f t="shared" si="7"/>
        <v>2455</v>
      </c>
      <c r="R41" s="44">
        <f t="shared" si="7"/>
        <v>2406</v>
      </c>
      <c r="S41" s="52">
        <f t="shared" si="7"/>
        <v>49</v>
      </c>
    </row>
    <row r="42" spans="1:19" s="42" customFormat="1" ht="32.25" customHeight="1">
      <c r="A42" s="36" t="s">
        <v>67</v>
      </c>
      <c r="B42" s="45">
        <f aca="true" t="shared" si="8" ref="B42:S42">SUM(B12,B31:B36)</f>
        <v>310</v>
      </c>
      <c r="C42" s="46">
        <f t="shared" si="8"/>
        <v>144</v>
      </c>
      <c r="D42" s="46">
        <f t="shared" si="8"/>
        <v>30</v>
      </c>
      <c r="E42" s="46">
        <f t="shared" si="8"/>
        <v>166</v>
      </c>
      <c r="F42" s="46">
        <f t="shared" si="8"/>
        <v>5</v>
      </c>
      <c r="G42" s="46">
        <f t="shared" si="8"/>
        <v>1407</v>
      </c>
      <c r="H42" s="46">
        <f t="shared" si="8"/>
        <v>1361</v>
      </c>
      <c r="I42" s="46">
        <f t="shared" si="8"/>
        <v>97</v>
      </c>
      <c r="J42" s="46">
        <f t="shared" si="8"/>
        <v>46</v>
      </c>
      <c r="K42" s="53">
        <f t="shared" si="8"/>
        <v>5</v>
      </c>
      <c r="L42" s="45">
        <f t="shared" si="8"/>
        <v>25027</v>
      </c>
      <c r="M42" s="46">
        <f t="shared" si="8"/>
        <v>24155</v>
      </c>
      <c r="N42" s="46">
        <f t="shared" si="8"/>
        <v>601</v>
      </c>
      <c r="O42" s="46">
        <f t="shared" si="8"/>
        <v>872</v>
      </c>
      <c r="P42" s="46">
        <f t="shared" si="8"/>
        <v>18</v>
      </c>
      <c r="Q42" s="46">
        <f t="shared" si="8"/>
        <v>1213</v>
      </c>
      <c r="R42" s="46">
        <f t="shared" si="8"/>
        <v>1181</v>
      </c>
      <c r="S42" s="53">
        <f t="shared" si="8"/>
        <v>32</v>
      </c>
    </row>
    <row r="43" spans="1:19" ht="22.5" customHeight="1">
      <c r="A43" s="60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</sheetData>
  <mergeCells count="20">
    <mergeCell ref="B3:K3"/>
    <mergeCell ref="L3:P3"/>
    <mergeCell ref="R1:S1"/>
    <mergeCell ref="A3:A6"/>
    <mergeCell ref="B4:F4"/>
    <mergeCell ref="G4:K4"/>
    <mergeCell ref="L4:P4"/>
    <mergeCell ref="Q3:S3"/>
    <mergeCell ref="B5:B6"/>
    <mergeCell ref="C5:C6"/>
    <mergeCell ref="E5:E6"/>
    <mergeCell ref="G5:G6"/>
    <mergeCell ref="H5:H6"/>
    <mergeCell ref="Q4:Q6"/>
    <mergeCell ref="R4:R6"/>
    <mergeCell ref="S4:S6"/>
    <mergeCell ref="J5:J6"/>
    <mergeCell ref="L5:L6"/>
    <mergeCell ref="M5:M6"/>
    <mergeCell ref="O5:O6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2">
    <pageSetUpPr fitToPage="1"/>
  </sheetPr>
  <dimension ref="A1:AG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125" style="20" customWidth="1"/>
    <col min="2" max="17" width="7.50390625" style="20" customWidth="1"/>
    <col min="18" max="33" width="8.125" style="20" customWidth="1"/>
    <col min="34" max="16384" width="11.125" style="19" customWidth="1"/>
  </cols>
  <sheetData>
    <row r="1" spans="1:33" ht="18.75">
      <c r="A1" s="15" t="s">
        <v>15</v>
      </c>
      <c r="B1" s="8"/>
      <c r="C1" s="8"/>
      <c r="D1" s="8"/>
      <c r="E1" s="8"/>
      <c r="F1" s="8"/>
      <c r="G1" s="8"/>
      <c r="H1" s="8"/>
      <c r="I1" s="7"/>
      <c r="J1" s="8"/>
      <c r="K1" s="8"/>
      <c r="L1" s="8"/>
      <c r="M1" s="8"/>
      <c r="N1" s="8"/>
      <c r="O1" s="8"/>
      <c r="P1" s="83"/>
      <c r="Q1" s="83"/>
      <c r="R1" s="8"/>
      <c r="S1" s="8"/>
      <c r="T1" s="8"/>
      <c r="U1" s="8"/>
      <c r="V1" s="8"/>
      <c r="W1" s="8"/>
      <c r="X1" s="8"/>
      <c r="Y1" s="7"/>
      <c r="Z1" s="8"/>
      <c r="AA1" s="8"/>
      <c r="AB1" s="8"/>
      <c r="AC1" s="8"/>
      <c r="AD1" s="8"/>
      <c r="AE1" s="8"/>
      <c r="AF1" s="72" t="s">
        <v>69</v>
      </c>
      <c r="AG1" s="72"/>
    </row>
    <row r="2" spans="1:33" s="23" customFormat="1" ht="16.5" customHeight="1">
      <c r="A2" s="75" t="s">
        <v>0</v>
      </c>
      <c r="B2" s="78" t="s">
        <v>6</v>
      </c>
      <c r="C2" s="79"/>
      <c r="D2" s="79"/>
      <c r="E2" s="79"/>
      <c r="F2" s="79"/>
      <c r="G2" s="79"/>
      <c r="H2" s="79"/>
      <c r="I2" s="80"/>
      <c r="J2" s="79" t="s">
        <v>17</v>
      </c>
      <c r="K2" s="79"/>
      <c r="L2" s="79"/>
      <c r="M2" s="79"/>
      <c r="N2" s="79"/>
      <c r="O2" s="79"/>
      <c r="P2" s="79"/>
      <c r="Q2" s="80"/>
      <c r="R2" s="78" t="s">
        <v>4</v>
      </c>
      <c r="S2" s="79"/>
      <c r="T2" s="79"/>
      <c r="U2" s="79"/>
      <c r="V2" s="79"/>
      <c r="W2" s="79"/>
      <c r="X2" s="79"/>
      <c r="Y2" s="80"/>
      <c r="Z2" s="79" t="s">
        <v>18</v>
      </c>
      <c r="AA2" s="79"/>
      <c r="AB2" s="79"/>
      <c r="AC2" s="79"/>
      <c r="AD2" s="79"/>
      <c r="AE2" s="79"/>
      <c r="AF2" s="79"/>
      <c r="AG2" s="80"/>
    </row>
    <row r="3" spans="1:33" ht="12.75" customHeight="1">
      <c r="A3" s="76"/>
      <c r="B3" s="82" t="s">
        <v>7</v>
      </c>
      <c r="C3" s="82"/>
      <c r="D3" s="82"/>
      <c r="E3" s="82"/>
      <c r="F3" s="82" t="s">
        <v>8</v>
      </c>
      <c r="G3" s="82"/>
      <c r="H3" s="82"/>
      <c r="I3" s="82"/>
      <c r="J3" s="81" t="s">
        <v>7</v>
      </c>
      <c r="K3" s="82"/>
      <c r="L3" s="82"/>
      <c r="M3" s="82"/>
      <c r="N3" s="82" t="s">
        <v>8</v>
      </c>
      <c r="O3" s="82"/>
      <c r="P3" s="82"/>
      <c r="Q3" s="82"/>
      <c r="R3" s="82" t="s">
        <v>7</v>
      </c>
      <c r="S3" s="82"/>
      <c r="T3" s="82"/>
      <c r="U3" s="82"/>
      <c r="V3" s="82" t="s">
        <v>8</v>
      </c>
      <c r="W3" s="82"/>
      <c r="X3" s="82"/>
      <c r="Y3" s="82"/>
      <c r="Z3" s="81" t="s">
        <v>7</v>
      </c>
      <c r="AA3" s="82"/>
      <c r="AB3" s="82"/>
      <c r="AC3" s="82"/>
      <c r="AD3" s="82" t="s">
        <v>8</v>
      </c>
      <c r="AE3" s="82"/>
      <c r="AF3" s="82"/>
      <c r="AG3" s="82"/>
    </row>
    <row r="4" spans="1:33" ht="12.75" customHeight="1">
      <c r="A4" s="76"/>
      <c r="B4" s="82" t="s">
        <v>25</v>
      </c>
      <c r="C4" s="82"/>
      <c r="D4" s="82" t="s">
        <v>26</v>
      </c>
      <c r="E4" s="82"/>
      <c r="F4" s="81" t="s">
        <v>25</v>
      </c>
      <c r="G4" s="82"/>
      <c r="H4" s="82" t="s">
        <v>26</v>
      </c>
      <c r="I4" s="82"/>
      <c r="J4" s="81" t="s">
        <v>25</v>
      </c>
      <c r="K4" s="82"/>
      <c r="L4" s="82" t="s">
        <v>26</v>
      </c>
      <c r="M4" s="82"/>
      <c r="N4" s="81" t="s">
        <v>25</v>
      </c>
      <c r="O4" s="82"/>
      <c r="P4" s="82" t="s">
        <v>26</v>
      </c>
      <c r="Q4" s="82"/>
      <c r="R4" s="82" t="s">
        <v>25</v>
      </c>
      <c r="S4" s="82"/>
      <c r="T4" s="82" t="s">
        <v>26</v>
      </c>
      <c r="U4" s="82"/>
      <c r="V4" s="81" t="s">
        <v>25</v>
      </c>
      <c r="W4" s="82"/>
      <c r="X4" s="82" t="s">
        <v>26</v>
      </c>
      <c r="Y4" s="82"/>
      <c r="Z4" s="81" t="s">
        <v>25</v>
      </c>
      <c r="AA4" s="82"/>
      <c r="AB4" s="82" t="s">
        <v>26</v>
      </c>
      <c r="AC4" s="82"/>
      <c r="AD4" s="81" t="s">
        <v>25</v>
      </c>
      <c r="AE4" s="82"/>
      <c r="AF4" s="82" t="s">
        <v>26</v>
      </c>
      <c r="AG4" s="82"/>
    </row>
    <row r="5" spans="1:33" ht="28.5" customHeight="1">
      <c r="A5" s="77"/>
      <c r="B5" s="22" t="s">
        <v>16</v>
      </c>
      <c r="C5" s="22" t="s">
        <v>19</v>
      </c>
      <c r="D5" s="22" t="s">
        <v>16</v>
      </c>
      <c r="E5" s="22" t="s">
        <v>19</v>
      </c>
      <c r="F5" s="22" t="s">
        <v>16</v>
      </c>
      <c r="G5" s="22" t="s">
        <v>19</v>
      </c>
      <c r="H5" s="22" t="s">
        <v>16</v>
      </c>
      <c r="I5" s="22" t="s">
        <v>19</v>
      </c>
      <c r="J5" s="21" t="s">
        <v>16</v>
      </c>
      <c r="K5" s="22" t="s">
        <v>19</v>
      </c>
      <c r="L5" s="22" t="s">
        <v>16</v>
      </c>
      <c r="M5" s="22" t="s">
        <v>19</v>
      </c>
      <c r="N5" s="22" t="s">
        <v>16</v>
      </c>
      <c r="O5" s="22" t="s">
        <v>19</v>
      </c>
      <c r="P5" s="22" t="s">
        <v>16</v>
      </c>
      <c r="Q5" s="22" t="s">
        <v>19</v>
      </c>
      <c r="R5" s="22" t="s">
        <v>16</v>
      </c>
      <c r="S5" s="22" t="s">
        <v>19</v>
      </c>
      <c r="T5" s="22" t="s">
        <v>16</v>
      </c>
      <c r="U5" s="22" t="s">
        <v>19</v>
      </c>
      <c r="V5" s="22" t="s">
        <v>16</v>
      </c>
      <c r="W5" s="22" t="s">
        <v>19</v>
      </c>
      <c r="X5" s="22" t="s">
        <v>16</v>
      </c>
      <c r="Y5" s="22" t="s">
        <v>19</v>
      </c>
      <c r="Z5" s="21" t="s">
        <v>16</v>
      </c>
      <c r="AA5" s="22" t="s">
        <v>19</v>
      </c>
      <c r="AB5" s="22" t="s">
        <v>16</v>
      </c>
      <c r="AC5" s="22" t="s">
        <v>19</v>
      </c>
      <c r="AD5" s="22" t="s">
        <v>16</v>
      </c>
      <c r="AE5" s="22" t="s">
        <v>19</v>
      </c>
      <c r="AF5" s="22" t="s">
        <v>16</v>
      </c>
      <c r="AG5" s="22" t="s">
        <v>19</v>
      </c>
    </row>
    <row r="6" spans="1:33" s="28" customFormat="1" ht="32.25" customHeight="1">
      <c r="A6" s="25" t="s">
        <v>33</v>
      </c>
      <c r="B6" s="26">
        <f aca="true" t="shared" si="0" ref="B6:AG6">SUM(B7:B8)</f>
        <v>38</v>
      </c>
      <c r="C6" s="27">
        <f t="shared" si="0"/>
        <v>0</v>
      </c>
      <c r="D6" s="27">
        <f t="shared" si="0"/>
        <v>37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47">
        <f t="shared" si="0"/>
        <v>0</v>
      </c>
      <c r="J6" s="27">
        <f t="shared" si="0"/>
        <v>124</v>
      </c>
      <c r="K6" s="27">
        <f t="shared" si="0"/>
        <v>0</v>
      </c>
      <c r="L6" s="27">
        <f t="shared" si="0"/>
        <v>114</v>
      </c>
      <c r="M6" s="27">
        <f t="shared" si="0"/>
        <v>0</v>
      </c>
      <c r="N6" s="27">
        <f t="shared" si="0"/>
        <v>8</v>
      </c>
      <c r="O6" s="27">
        <f t="shared" si="0"/>
        <v>0</v>
      </c>
      <c r="P6" s="27">
        <f t="shared" si="0"/>
        <v>0</v>
      </c>
      <c r="Q6" s="47">
        <f t="shared" si="0"/>
        <v>0</v>
      </c>
      <c r="R6" s="26">
        <f t="shared" si="0"/>
        <v>74</v>
      </c>
      <c r="S6" s="27">
        <f t="shared" si="0"/>
        <v>0</v>
      </c>
      <c r="T6" s="27">
        <f t="shared" si="0"/>
        <v>69</v>
      </c>
      <c r="U6" s="27">
        <f t="shared" si="0"/>
        <v>0</v>
      </c>
      <c r="V6" s="27">
        <f t="shared" si="0"/>
        <v>0</v>
      </c>
      <c r="W6" s="27">
        <f t="shared" si="0"/>
        <v>0</v>
      </c>
      <c r="X6" s="27">
        <f t="shared" si="0"/>
        <v>0</v>
      </c>
      <c r="Y6" s="47">
        <f t="shared" si="0"/>
        <v>0</v>
      </c>
      <c r="Z6" s="27">
        <f t="shared" si="0"/>
        <v>41</v>
      </c>
      <c r="AA6" s="27">
        <f t="shared" si="0"/>
        <v>0</v>
      </c>
      <c r="AB6" s="27">
        <f t="shared" si="0"/>
        <v>33</v>
      </c>
      <c r="AC6" s="27">
        <f t="shared" si="0"/>
        <v>0</v>
      </c>
      <c r="AD6" s="27">
        <f t="shared" si="0"/>
        <v>0</v>
      </c>
      <c r="AE6" s="27">
        <f t="shared" si="0"/>
        <v>0</v>
      </c>
      <c r="AF6" s="27">
        <f t="shared" si="0"/>
        <v>0</v>
      </c>
      <c r="AG6" s="47">
        <f t="shared" si="0"/>
        <v>0</v>
      </c>
    </row>
    <row r="7" spans="1:33" s="28" customFormat="1" ht="32.25" customHeight="1">
      <c r="A7" s="29" t="s">
        <v>34</v>
      </c>
      <c r="B7" s="30">
        <f aca="true" t="shared" si="1" ref="B7:AG7">SUM(B9:B19)</f>
        <v>28</v>
      </c>
      <c r="C7" s="31">
        <f t="shared" si="1"/>
        <v>0</v>
      </c>
      <c r="D7" s="31">
        <f t="shared" si="1"/>
        <v>27</v>
      </c>
      <c r="E7" s="31">
        <f t="shared" si="1"/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48">
        <f t="shared" si="1"/>
        <v>0</v>
      </c>
      <c r="J7" s="31">
        <f t="shared" si="1"/>
        <v>107</v>
      </c>
      <c r="K7" s="31">
        <f t="shared" si="1"/>
        <v>0</v>
      </c>
      <c r="L7" s="31">
        <f t="shared" si="1"/>
        <v>97</v>
      </c>
      <c r="M7" s="31">
        <f t="shared" si="1"/>
        <v>0</v>
      </c>
      <c r="N7" s="31">
        <f t="shared" si="1"/>
        <v>0</v>
      </c>
      <c r="O7" s="31">
        <f t="shared" si="1"/>
        <v>0</v>
      </c>
      <c r="P7" s="31">
        <f t="shared" si="1"/>
        <v>0</v>
      </c>
      <c r="Q7" s="48">
        <f t="shared" si="1"/>
        <v>0</v>
      </c>
      <c r="R7" s="30">
        <f t="shared" si="1"/>
        <v>48</v>
      </c>
      <c r="S7" s="31">
        <f t="shared" si="1"/>
        <v>0</v>
      </c>
      <c r="T7" s="31">
        <f t="shared" si="1"/>
        <v>44</v>
      </c>
      <c r="U7" s="31">
        <f t="shared" si="1"/>
        <v>0</v>
      </c>
      <c r="V7" s="31">
        <f t="shared" si="1"/>
        <v>0</v>
      </c>
      <c r="W7" s="31">
        <f t="shared" si="1"/>
        <v>0</v>
      </c>
      <c r="X7" s="31">
        <f t="shared" si="1"/>
        <v>0</v>
      </c>
      <c r="Y7" s="48">
        <f t="shared" si="1"/>
        <v>0</v>
      </c>
      <c r="Z7" s="31">
        <f t="shared" si="1"/>
        <v>22</v>
      </c>
      <c r="AA7" s="31">
        <f t="shared" si="1"/>
        <v>0</v>
      </c>
      <c r="AB7" s="31">
        <f t="shared" si="1"/>
        <v>16</v>
      </c>
      <c r="AC7" s="31">
        <f t="shared" si="1"/>
        <v>0</v>
      </c>
      <c r="AD7" s="31">
        <f t="shared" si="1"/>
        <v>0</v>
      </c>
      <c r="AE7" s="31">
        <f t="shared" si="1"/>
        <v>0</v>
      </c>
      <c r="AF7" s="31">
        <f t="shared" si="1"/>
        <v>0</v>
      </c>
      <c r="AG7" s="48">
        <f t="shared" si="1"/>
        <v>0</v>
      </c>
    </row>
    <row r="8" spans="1:33" s="28" customFormat="1" ht="32.25" customHeight="1">
      <c r="A8" s="32" t="s">
        <v>35</v>
      </c>
      <c r="B8" s="33">
        <f>SUM(B20:B35)</f>
        <v>10</v>
      </c>
      <c r="C8" s="34">
        <f>SUM(C20:C35)</f>
        <v>0</v>
      </c>
      <c r="D8" s="34">
        <f>SUM(D20:D35)</f>
        <v>10</v>
      </c>
      <c r="E8" s="34">
        <f aca="true" t="shared" si="2" ref="E8:AF8">SUM(E20:E35)</f>
        <v>0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49">
        <f t="shared" si="2"/>
        <v>0</v>
      </c>
      <c r="J8" s="34">
        <f t="shared" si="2"/>
        <v>17</v>
      </c>
      <c r="K8" s="34">
        <f t="shared" si="2"/>
        <v>0</v>
      </c>
      <c r="L8" s="34">
        <f t="shared" si="2"/>
        <v>17</v>
      </c>
      <c r="M8" s="34">
        <f t="shared" si="2"/>
        <v>0</v>
      </c>
      <c r="N8" s="34">
        <f t="shared" si="2"/>
        <v>8</v>
      </c>
      <c r="O8" s="34">
        <f t="shared" si="2"/>
        <v>0</v>
      </c>
      <c r="P8" s="34">
        <f t="shared" si="2"/>
        <v>0</v>
      </c>
      <c r="Q8" s="49">
        <f t="shared" si="2"/>
        <v>0</v>
      </c>
      <c r="R8" s="33">
        <f t="shared" si="2"/>
        <v>26</v>
      </c>
      <c r="S8" s="34">
        <f t="shared" si="2"/>
        <v>0</v>
      </c>
      <c r="T8" s="34">
        <f t="shared" si="2"/>
        <v>25</v>
      </c>
      <c r="U8" s="34">
        <f t="shared" si="2"/>
        <v>0</v>
      </c>
      <c r="V8" s="34">
        <f t="shared" si="2"/>
        <v>0</v>
      </c>
      <c r="W8" s="34">
        <f t="shared" si="2"/>
        <v>0</v>
      </c>
      <c r="X8" s="34">
        <f t="shared" si="2"/>
        <v>0</v>
      </c>
      <c r="Y8" s="49">
        <f t="shared" si="2"/>
        <v>0</v>
      </c>
      <c r="Z8" s="34">
        <f t="shared" si="2"/>
        <v>19</v>
      </c>
      <c r="AA8" s="34">
        <f t="shared" si="2"/>
        <v>0</v>
      </c>
      <c r="AB8" s="34">
        <f t="shared" si="2"/>
        <v>17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si="2"/>
        <v>0</v>
      </c>
      <c r="AG8" s="49">
        <f>SUM(AG20:AG35)</f>
        <v>0</v>
      </c>
    </row>
    <row r="9" spans="1:33" s="28" customFormat="1" ht="32.25" customHeight="1">
      <c r="A9" s="29" t="s">
        <v>36</v>
      </c>
      <c r="B9" s="30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48">
        <v>0</v>
      </c>
      <c r="J9" s="31">
        <v>15</v>
      </c>
      <c r="K9" s="31">
        <v>0</v>
      </c>
      <c r="L9" s="31">
        <v>15</v>
      </c>
      <c r="M9" s="31">
        <v>0</v>
      </c>
      <c r="N9" s="31">
        <v>0</v>
      </c>
      <c r="O9" s="31">
        <v>0</v>
      </c>
      <c r="P9" s="31">
        <v>0</v>
      </c>
      <c r="Q9" s="48">
        <v>0</v>
      </c>
      <c r="R9" s="30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48">
        <v>0</v>
      </c>
      <c r="Z9" s="31">
        <v>22</v>
      </c>
      <c r="AA9" s="31">
        <v>0</v>
      </c>
      <c r="AB9" s="31">
        <v>16</v>
      </c>
      <c r="AC9" s="31">
        <v>0</v>
      </c>
      <c r="AD9" s="31">
        <v>0</v>
      </c>
      <c r="AE9" s="31">
        <v>0</v>
      </c>
      <c r="AF9" s="31">
        <v>0</v>
      </c>
      <c r="AG9" s="48">
        <v>0</v>
      </c>
    </row>
    <row r="10" spans="1:33" s="28" customFormat="1" ht="32.25" customHeight="1">
      <c r="A10" s="29" t="s">
        <v>37</v>
      </c>
      <c r="B10" s="30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4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48">
        <v>0</v>
      </c>
      <c r="R10" s="30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48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48">
        <v>0</v>
      </c>
    </row>
    <row r="11" spans="1:33" s="28" customFormat="1" ht="32.25" customHeight="1">
      <c r="A11" s="29" t="s">
        <v>38</v>
      </c>
      <c r="B11" s="30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48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48">
        <v>0</v>
      </c>
      <c r="R11" s="30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48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48">
        <v>0</v>
      </c>
    </row>
    <row r="12" spans="1:33" s="28" customFormat="1" ht="32.25" customHeight="1">
      <c r="A12" s="29" t="s">
        <v>39</v>
      </c>
      <c r="B12" s="30">
        <v>2</v>
      </c>
      <c r="C12" s="31">
        <v>0</v>
      </c>
      <c r="D12" s="31">
        <v>2</v>
      </c>
      <c r="E12" s="31">
        <v>0</v>
      </c>
      <c r="F12" s="31">
        <v>0</v>
      </c>
      <c r="G12" s="31">
        <v>0</v>
      </c>
      <c r="H12" s="31">
        <v>0</v>
      </c>
      <c r="I12" s="48">
        <v>0</v>
      </c>
      <c r="J12" s="31">
        <v>5</v>
      </c>
      <c r="K12" s="31">
        <v>0</v>
      </c>
      <c r="L12" s="31">
        <v>2</v>
      </c>
      <c r="M12" s="31">
        <v>0</v>
      </c>
      <c r="N12" s="31">
        <v>0</v>
      </c>
      <c r="O12" s="31">
        <v>0</v>
      </c>
      <c r="P12" s="31">
        <v>0</v>
      </c>
      <c r="Q12" s="48">
        <v>0</v>
      </c>
      <c r="R12" s="30">
        <v>2</v>
      </c>
      <c r="S12" s="31">
        <v>0</v>
      </c>
      <c r="T12" s="31">
        <v>2</v>
      </c>
      <c r="U12" s="31">
        <v>0</v>
      </c>
      <c r="V12" s="31">
        <v>0</v>
      </c>
      <c r="W12" s="31">
        <v>0</v>
      </c>
      <c r="X12" s="31">
        <v>0</v>
      </c>
      <c r="Y12" s="48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48">
        <v>0</v>
      </c>
    </row>
    <row r="13" spans="1:33" s="28" customFormat="1" ht="32.25" customHeight="1">
      <c r="A13" s="29" t="s">
        <v>40</v>
      </c>
      <c r="B13" s="30">
        <v>18</v>
      </c>
      <c r="C13" s="31">
        <v>0</v>
      </c>
      <c r="D13" s="31">
        <v>17</v>
      </c>
      <c r="E13" s="31">
        <v>0</v>
      </c>
      <c r="F13" s="31">
        <v>0</v>
      </c>
      <c r="G13" s="31">
        <v>0</v>
      </c>
      <c r="H13" s="31">
        <v>0</v>
      </c>
      <c r="I13" s="48">
        <v>0</v>
      </c>
      <c r="J13" s="31">
        <v>20</v>
      </c>
      <c r="K13" s="31">
        <v>0</v>
      </c>
      <c r="L13" s="31">
        <v>15</v>
      </c>
      <c r="M13" s="31">
        <v>0</v>
      </c>
      <c r="N13" s="31">
        <v>0</v>
      </c>
      <c r="O13" s="31">
        <v>0</v>
      </c>
      <c r="P13" s="31">
        <v>0</v>
      </c>
      <c r="Q13" s="48">
        <v>0</v>
      </c>
      <c r="R13" s="30">
        <v>10</v>
      </c>
      <c r="S13" s="31">
        <v>0</v>
      </c>
      <c r="T13" s="31">
        <v>9</v>
      </c>
      <c r="U13" s="31">
        <v>0</v>
      </c>
      <c r="V13" s="31">
        <v>0</v>
      </c>
      <c r="W13" s="31">
        <v>0</v>
      </c>
      <c r="X13" s="31">
        <v>0</v>
      </c>
      <c r="Y13" s="48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48">
        <v>0</v>
      </c>
    </row>
    <row r="14" spans="1:33" s="28" customFormat="1" ht="32.25" customHeight="1">
      <c r="A14" s="29" t="s">
        <v>41</v>
      </c>
      <c r="B14" s="30">
        <v>8</v>
      </c>
      <c r="C14" s="31">
        <v>0</v>
      </c>
      <c r="D14" s="31">
        <v>8</v>
      </c>
      <c r="E14" s="31">
        <v>0</v>
      </c>
      <c r="F14" s="31">
        <v>0</v>
      </c>
      <c r="G14" s="31">
        <v>0</v>
      </c>
      <c r="H14" s="31">
        <v>0</v>
      </c>
      <c r="I14" s="48">
        <v>0</v>
      </c>
      <c r="J14" s="31">
        <v>40</v>
      </c>
      <c r="K14" s="31">
        <v>0</v>
      </c>
      <c r="L14" s="31">
        <v>40</v>
      </c>
      <c r="M14" s="31">
        <v>0</v>
      </c>
      <c r="N14" s="31">
        <v>0</v>
      </c>
      <c r="O14" s="31">
        <v>0</v>
      </c>
      <c r="P14" s="31">
        <v>0</v>
      </c>
      <c r="Q14" s="48">
        <v>0</v>
      </c>
      <c r="R14" s="30">
        <v>12</v>
      </c>
      <c r="S14" s="31">
        <v>0</v>
      </c>
      <c r="T14" s="31">
        <v>12</v>
      </c>
      <c r="U14" s="31">
        <v>0</v>
      </c>
      <c r="V14" s="31">
        <v>0</v>
      </c>
      <c r="W14" s="31">
        <v>0</v>
      </c>
      <c r="X14" s="31">
        <v>0</v>
      </c>
      <c r="Y14" s="48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48">
        <v>0</v>
      </c>
    </row>
    <row r="15" spans="1:33" s="28" customFormat="1" ht="32.25" customHeight="1">
      <c r="A15" s="29" t="s">
        <v>42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48">
        <v>0</v>
      </c>
      <c r="J15" s="31">
        <v>1</v>
      </c>
      <c r="K15" s="31">
        <v>0</v>
      </c>
      <c r="L15" s="31">
        <v>1</v>
      </c>
      <c r="M15" s="31">
        <v>0</v>
      </c>
      <c r="N15" s="31">
        <v>0</v>
      </c>
      <c r="O15" s="31">
        <v>0</v>
      </c>
      <c r="P15" s="31">
        <v>0</v>
      </c>
      <c r="Q15" s="48">
        <v>0</v>
      </c>
      <c r="R15" s="30">
        <v>1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48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48">
        <v>0</v>
      </c>
    </row>
    <row r="16" spans="1:33" s="28" customFormat="1" ht="32.25" customHeight="1">
      <c r="A16" s="29" t="s">
        <v>43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48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48">
        <v>0</v>
      </c>
      <c r="R16" s="30">
        <v>4</v>
      </c>
      <c r="S16" s="31">
        <v>0</v>
      </c>
      <c r="T16" s="31">
        <v>4</v>
      </c>
      <c r="U16" s="31">
        <v>0</v>
      </c>
      <c r="V16" s="31">
        <v>0</v>
      </c>
      <c r="W16" s="31">
        <v>0</v>
      </c>
      <c r="X16" s="31">
        <v>0</v>
      </c>
      <c r="Y16" s="48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48">
        <v>0</v>
      </c>
    </row>
    <row r="17" spans="1:33" s="28" customFormat="1" ht="32.25" customHeight="1">
      <c r="A17" s="29" t="s">
        <v>44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48">
        <v>0</v>
      </c>
      <c r="J17" s="31">
        <v>16</v>
      </c>
      <c r="K17" s="31">
        <v>0</v>
      </c>
      <c r="L17" s="31">
        <v>15</v>
      </c>
      <c r="M17" s="31">
        <v>0</v>
      </c>
      <c r="N17" s="31">
        <v>0</v>
      </c>
      <c r="O17" s="31">
        <v>0</v>
      </c>
      <c r="P17" s="31">
        <v>0</v>
      </c>
      <c r="Q17" s="48">
        <v>0</v>
      </c>
      <c r="R17" s="30">
        <v>19</v>
      </c>
      <c r="S17" s="31">
        <v>0</v>
      </c>
      <c r="T17" s="31">
        <v>17</v>
      </c>
      <c r="U17" s="31">
        <v>0</v>
      </c>
      <c r="V17" s="31">
        <v>0</v>
      </c>
      <c r="W17" s="31">
        <v>0</v>
      </c>
      <c r="X17" s="31">
        <v>0</v>
      </c>
      <c r="Y17" s="48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48">
        <v>0</v>
      </c>
    </row>
    <row r="18" spans="1:33" s="28" customFormat="1" ht="32.25" customHeight="1">
      <c r="A18" s="29" t="s">
        <v>45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48">
        <v>0</v>
      </c>
      <c r="J18" s="31">
        <v>4</v>
      </c>
      <c r="K18" s="31">
        <v>0</v>
      </c>
      <c r="L18" s="31">
        <v>3</v>
      </c>
      <c r="M18" s="31">
        <v>0</v>
      </c>
      <c r="N18" s="31">
        <v>0</v>
      </c>
      <c r="O18" s="31">
        <v>0</v>
      </c>
      <c r="P18" s="31">
        <v>0</v>
      </c>
      <c r="Q18" s="48">
        <v>0</v>
      </c>
      <c r="R18" s="30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48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48">
        <v>0</v>
      </c>
    </row>
    <row r="19" spans="1:33" s="28" customFormat="1" ht="32.25" customHeight="1">
      <c r="A19" s="29" t="s">
        <v>46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48">
        <v>0</v>
      </c>
      <c r="J19" s="31">
        <v>6</v>
      </c>
      <c r="K19" s="31">
        <v>0</v>
      </c>
      <c r="L19" s="31">
        <v>6</v>
      </c>
      <c r="M19" s="31">
        <v>0</v>
      </c>
      <c r="N19" s="31">
        <v>0</v>
      </c>
      <c r="O19" s="31">
        <v>0</v>
      </c>
      <c r="P19" s="31">
        <v>0</v>
      </c>
      <c r="Q19" s="48">
        <v>0</v>
      </c>
      <c r="R19" s="30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48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48">
        <v>0</v>
      </c>
    </row>
    <row r="20" spans="1:33" s="28" customFormat="1" ht="32.25" customHeight="1">
      <c r="A20" s="54" t="s">
        <v>47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50">
        <v>0</v>
      </c>
      <c r="J20" s="38">
        <v>0</v>
      </c>
      <c r="K20" s="38">
        <v>0</v>
      </c>
      <c r="L20" s="38">
        <v>0</v>
      </c>
      <c r="M20" s="38">
        <v>0</v>
      </c>
      <c r="N20" s="38">
        <v>8</v>
      </c>
      <c r="O20" s="38">
        <v>0</v>
      </c>
      <c r="P20" s="38">
        <v>0</v>
      </c>
      <c r="Q20" s="50">
        <v>0</v>
      </c>
      <c r="R20" s="37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50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50">
        <v>0</v>
      </c>
    </row>
    <row r="21" spans="1:33" s="28" customFormat="1" ht="32.25" customHeight="1">
      <c r="A21" s="36" t="s">
        <v>48</v>
      </c>
      <c r="B21" s="33">
        <v>6</v>
      </c>
      <c r="C21" s="34">
        <v>0</v>
      </c>
      <c r="D21" s="34">
        <v>6</v>
      </c>
      <c r="E21" s="34">
        <v>0</v>
      </c>
      <c r="F21" s="34">
        <v>0</v>
      </c>
      <c r="G21" s="34">
        <v>0</v>
      </c>
      <c r="H21" s="34">
        <v>0</v>
      </c>
      <c r="I21" s="49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49">
        <v>0</v>
      </c>
      <c r="R21" s="33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49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49">
        <v>0</v>
      </c>
    </row>
    <row r="22" spans="1:33" s="28" customFormat="1" ht="32.25" customHeight="1">
      <c r="A22" s="29" t="s">
        <v>49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48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48">
        <v>0</v>
      </c>
      <c r="R22" s="30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48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48">
        <v>0</v>
      </c>
    </row>
    <row r="23" spans="1:33" s="28" customFormat="1" ht="32.25" customHeight="1">
      <c r="A23" s="29" t="s">
        <v>50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48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48">
        <v>0</v>
      </c>
      <c r="R23" s="30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48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48">
        <v>0</v>
      </c>
    </row>
    <row r="24" spans="1:33" s="28" customFormat="1" ht="32.25" customHeight="1">
      <c r="A24" s="29" t="s">
        <v>51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48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48">
        <v>0</v>
      </c>
      <c r="R24" s="30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48">
        <v>0</v>
      </c>
      <c r="Z24" s="31">
        <v>4</v>
      </c>
      <c r="AA24" s="31">
        <v>0</v>
      </c>
      <c r="AB24" s="31">
        <v>4</v>
      </c>
      <c r="AC24" s="31">
        <v>0</v>
      </c>
      <c r="AD24" s="31">
        <v>0</v>
      </c>
      <c r="AE24" s="31">
        <v>0</v>
      </c>
      <c r="AF24" s="31">
        <v>0</v>
      </c>
      <c r="AG24" s="48">
        <v>0</v>
      </c>
    </row>
    <row r="25" spans="1:33" s="28" customFormat="1" ht="32.25" customHeight="1">
      <c r="A25" s="29" t="s">
        <v>52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48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48">
        <v>0</v>
      </c>
      <c r="R25" s="30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48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48">
        <v>0</v>
      </c>
    </row>
    <row r="26" spans="1:33" s="28" customFormat="1" ht="32.25" customHeight="1">
      <c r="A26" s="54" t="s">
        <v>53</v>
      </c>
      <c r="B26" s="37">
        <v>3</v>
      </c>
      <c r="C26" s="38">
        <v>0</v>
      </c>
      <c r="D26" s="38">
        <v>3</v>
      </c>
      <c r="E26" s="38">
        <v>0</v>
      </c>
      <c r="F26" s="38">
        <v>0</v>
      </c>
      <c r="G26" s="38">
        <v>0</v>
      </c>
      <c r="H26" s="38">
        <v>0</v>
      </c>
      <c r="I26" s="50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50">
        <v>0</v>
      </c>
      <c r="R26" s="37">
        <v>4</v>
      </c>
      <c r="S26" s="38">
        <v>0</v>
      </c>
      <c r="T26" s="38">
        <v>4</v>
      </c>
      <c r="U26" s="38">
        <v>0</v>
      </c>
      <c r="V26" s="38">
        <v>0</v>
      </c>
      <c r="W26" s="38">
        <v>0</v>
      </c>
      <c r="X26" s="38">
        <v>0</v>
      </c>
      <c r="Y26" s="50">
        <v>0</v>
      </c>
      <c r="Z26" s="38">
        <v>5</v>
      </c>
      <c r="AA26" s="38">
        <v>0</v>
      </c>
      <c r="AB26" s="38">
        <v>5</v>
      </c>
      <c r="AC26" s="38">
        <v>0</v>
      </c>
      <c r="AD26" s="38">
        <v>0</v>
      </c>
      <c r="AE26" s="38">
        <v>0</v>
      </c>
      <c r="AF26" s="38">
        <v>0</v>
      </c>
      <c r="AG26" s="50">
        <v>0</v>
      </c>
    </row>
    <row r="27" spans="1:33" s="28" customFormat="1" ht="32.25" customHeight="1">
      <c r="A27" s="35" t="s">
        <v>54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48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48">
        <v>0</v>
      </c>
      <c r="R27" s="30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48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48">
        <v>0</v>
      </c>
    </row>
    <row r="28" spans="1:33" s="28" customFormat="1" ht="32.25" customHeight="1">
      <c r="A28" s="35" t="s">
        <v>55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48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48">
        <v>0</v>
      </c>
      <c r="R28" s="30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48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48">
        <v>0</v>
      </c>
    </row>
    <row r="29" spans="1:33" s="28" customFormat="1" ht="32.25" customHeight="1">
      <c r="A29" s="35" t="s">
        <v>56</v>
      </c>
      <c r="B29" s="30">
        <v>1</v>
      </c>
      <c r="C29" s="31">
        <v>0</v>
      </c>
      <c r="D29" s="31">
        <v>1</v>
      </c>
      <c r="E29" s="31">
        <v>0</v>
      </c>
      <c r="F29" s="31">
        <v>0</v>
      </c>
      <c r="G29" s="31">
        <v>0</v>
      </c>
      <c r="H29" s="31">
        <v>0</v>
      </c>
      <c r="I29" s="48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48">
        <v>0</v>
      </c>
      <c r="R29" s="30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48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48">
        <v>0</v>
      </c>
    </row>
    <row r="30" spans="1:33" s="28" customFormat="1" ht="32.25" customHeight="1">
      <c r="A30" s="25" t="s">
        <v>57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4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47">
        <v>0</v>
      </c>
      <c r="R30" s="26">
        <v>4</v>
      </c>
      <c r="S30" s="27">
        <v>0</v>
      </c>
      <c r="T30" s="27">
        <v>4</v>
      </c>
      <c r="U30" s="27">
        <v>0</v>
      </c>
      <c r="V30" s="27">
        <v>0</v>
      </c>
      <c r="W30" s="27">
        <v>0</v>
      </c>
      <c r="X30" s="27">
        <v>0</v>
      </c>
      <c r="Y30" s="4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47">
        <v>0</v>
      </c>
    </row>
    <row r="31" spans="1:33" s="28" customFormat="1" ht="32.25" customHeight="1">
      <c r="A31" s="29" t="s">
        <v>58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48">
        <v>0</v>
      </c>
      <c r="J31" s="31">
        <v>4</v>
      </c>
      <c r="K31" s="31">
        <v>0</v>
      </c>
      <c r="L31" s="31">
        <v>4</v>
      </c>
      <c r="M31" s="31">
        <v>0</v>
      </c>
      <c r="N31" s="31">
        <v>0</v>
      </c>
      <c r="O31" s="31">
        <v>0</v>
      </c>
      <c r="P31" s="31">
        <v>0</v>
      </c>
      <c r="Q31" s="48">
        <v>0</v>
      </c>
      <c r="R31" s="30">
        <v>1</v>
      </c>
      <c r="S31" s="31">
        <v>0</v>
      </c>
      <c r="T31" s="31">
        <v>1</v>
      </c>
      <c r="U31" s="31">
        <v>0</v>
      </c>
      <c r="V31" s="31">
        <v>0</v>
      </c>
      <c r="W31" s="31">
        <v>0</v>
      </c>
      <c r="X31" s="31">
        <v>0</v>
      </c>
      <c r="Y31" s="48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48">
        <v>0</v>
      </c>
    </row>
    <row r="32" spans="1:33" s="28" customFormat="1" ht="32.25" customHeight="1">
      <c r="A32" s="29" t="s">
        <v>59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48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48">
        <v>0</v>
      </c>
      <c r="R32" s="30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48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48">
        <v>0</v>
      </c>
    </row>
    <row r="33" spans="1:33" s="28" customFormat="1" ht="32.25" customHeight="1">
      <c r="A33" s="29" t="s">
        <v>60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48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48">
        <v>0</v>
      </c>
      <c r="R33" s="30">
        <v>5</v>
      </c>
      <c r="S33" s="31">
        <v>0</v>
      </c>
      <c r="T33" s="31">
        <v>5</v>
      </c>
      <c r="U33" s="31">
        <v>0</v>
      </c>
      <c r="V33" s="31">
        <v>0</v>
      </c>
      <c r="W33" s="31">
        <v>0</v>
      </c>
      <c r="X33" s="31">
        <v>0</v>
      </c>
      <c r="Y33" s="48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48">
        <v>0</v>
      </c>
    </row>
    <row r="34" spans="1:33" s="28" customFormat="1" ht="32.25" customHeight="1">
      <c r="A34" s="36" t="s">
        <v>68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49">
        <v>0</v>
      </c>
      <c r="J34" s="34">
        <v>5</v>
      </c>
      <c r="K34" s="34">
        <v>0</v>
      </c>
      <c r="L34" s="34">
        <v>5</v>
      </c>
      <c r="M34" s="34">
        <v>0</v>
      </c>
      <c r="N34" s="34">
        <v>0</v>
      </c>
      <c r="O34" s="34">
        <v>0</v>
      </c>
      <c r="P34" s="34">
        <v>0</v>
      </c>
      <c r="Q34" s="49">
        <v>0</v>
      </c>
      <c r="R34" s="33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49">
        <v>0</v>
      </c>
      <c r="Z34" s="34">
        <v>10</v>
      </c>
      <c r="AA34" s="34">
        <v>0</v>
      </c>
      <c r="AB34" s="34">
        <v>8</v>
      </c>
      <c r="AC34" s="34">
        <v>0</v>
      </c>
      <c r="AD34" s="34">
        <v>0</v>
      </c>
      <c r="AE34" s="34">
        <v>0</v>
      </c>
      <c r="AF34" s="34">
        <v>0</v>
      </c>
      <c r="AG34" s="49">
        <v>0</v>
      </c>
    </row>
    <row r="35" spans="1:33" s="28" customFormat="1" ht="32.25" customHeight="1" thickBot="1">
      <c r="A35" s="35" t="s">
        <v>61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48">
        <v>0</v>
      </c>
      <c r="J35" s="31">
        <v>8</v>
      </c>
      <c r="K35" s="31">
        <v>0</v>
      </c>
      <c r="L35" s="31">
        <v>8</v>
      </c>
      <c r="M35" s="31">
        <v>0</v>
      </c>
      <c r="N35" s="31">
        <v>0</v>
      </c>
      <c r="O35" s="31">
        <v>0</v>
      </c>
      <c r="P35" s="31">
        <v>0</v>
      </c>
      <c r="Q35" s="48">
        <v>0</v>
      </c>
      <c r="R35" s="30">
        <v>12</v>
      </c>
      <c r="S35" s="31">
        <v>0</v>
      </c>
      <c r="T35" s="31">
        <v>11</v>
      </c>
      <c r="U35" s="31">
        <v>0</v>
      </c>
      <c r="V35" s="31">
        <v>0</v>
      </c>
      <c r="W35" s="31">
        <v>0</v>
      </c>
      <c r="X35" s="31">
        <v>0</v>
      </c>
      <c r="Y35" s="48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48">
        <v>0</v>
      </c>
    </row>
    <row r="36" spans="1:33" s="42" customFormat="1" ht="32.25" customHeight="1" thickTop="1">
      <c r="A36" s="39" t="s">
        <v>62</v>
      </c>
      <c r="B36" s="40">
        <f aca="true" t="shared" si="3" ref="B36:AG36">SUM(B17)</f>
        <v>0</v>
      </c>
      <c r="C36" s="41">
        <f t="shared" si="3"/>
        <v>0</v>
      </c>
      <c r="D36" s="41">
        <f t="shared" si="3"/>
        <v>0</v>
      </c>
      <c r="E36" s="41">
        <f t="shared" si="3"/>
        <v>0</v>
      </c>
      <c r="F36" s="41">
        <f t="shared" si="3"/>
        <v>0</v>
      </c>
      <c r="G36" s="41">
        <f t="shared" si="3"/>
        <v>0</v>
      </c>
      <c r="H36" s="41">
        <f t="shared" si="3"/>
        <v>0</v>
      </c>
      <c r="I36" s="51">
        <f t="shared" si="3"/>
        <v>0</v>
      </c>
      <c r="J36" s="41">
        <f t="shared" si="3"/>
        <v>16</v>
      </c>
      <c r="K36" s="41">
        <f t="shared" si="3"/>
        <v>0</v>
      </c>
      <c r="L36" s="41">
        <f t="shared" si="3"/>
        <v>15</v>
      </c>
      <c r="M36" s="41">
        <f t="shared" si="3"/>
        <v>0</v>
      </c>
      <c r="N36" s="41">
        <f t="shared" si="3"/>
        <v>0</v>
      </c>
      <c r="O36" s="41">
        <f t="shared" si="3"/>
        <v>0</v>
      </c>
      <c r="P36" s="41">
        <f t="shared" si="3"/>
        <v>0</v>
      </c>
      <c r="Q36" s="51">
        <f t="shared" si="3"/>
        <v>0</v>
      </c>
      <c r="R36" s="40">
        <f t="shared" si="3"/>
        <v>19</v>
      </c>
      <c r="S36" s="41">
        <f t="shared" si="3"/>
        <v>0</v>
      </c>
      <c r="T36" s="41">
        <f t="shared" si="3"/>
        <v>17</v>
      </c>
      <c r="U36" s="41">
        <f t="shared" si="3"/>
        <v>0</v>
      </c>
      <c r="V36" s="41">
        <f t="shared" si="3"/>
        <v>0</v>
      </c>
      <c r="W36" s="41">
        <f t="shared" si="3"/>
        <v>0</v>
      </c>
      <c r="X36" s="41">
        <f t="shared" si="3"/>
        <v>0</v>
      </c>
      <c r="Y36" s="51">
        <f t="shared" si="3"/>
        <v>0</v>
      </c>
      <c r="Z36" s="41">
        <f t="shared" si="3"/>
        <v>0</v>
      </c>
      <c r="AA36" s="41">
        <f t="shared" si="3"/>
        <v>0</v>
      </c>
      <c r="AB36" s="41">
        <f t="shared" si="3"/>
        <v>0</v>
      </c>
      <c r="AC36" s="41">
        <f t="shared" si="3"/>
        <v>0</v>
      </c>
      <c r="AD36" s="41">
        <f t="shared" si="3"/>
        <v>0</v>
      </c>
      <c r="AE36" s="41">
        <f t="shared" si="3"/>
        <v>0</v>
      </c>
      <c r="AF36" s="41">
        <f t="shared" si="3"/>
        <v>0</v>
      </c>
      <c r="AG36" s="51">
        <f t="shared" si="3"/>
        <v>0</v>
      </c>
    </row>
    <row r="37" spans="1:33" s="42" customFormat="1" ht="32.25" customHeight="1">
      <c r="A37" s="35" t="s">
        <v>63</v>
      </c>
      <c r="B37" s="43">
        <f>SUM(B13:B14)</f>
        <v>26</v>
      </c>
      <c r="C37" s="44">
        <f aca="true" t="shared" si="4" ref="C37:AG37">SUM(C13:C14)</f>
        <v>0</v>
      </c>
      <c r="D37" s="44">
        <f t="shared" si="4"/>
        <v>25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52">
        <f t="shared" si="4"/>
        <v>0</v>
      </c>
      <c r="J37" s="44">
        <f t="shared" si="4"/>
        <v>60</v>
      </c>
      <c r="K37" s="44">
        <f t="shared" si="4"/>
        <v>0</v>
      </c>
      <c r="L37" s="44">
        <f t="shared" si="4"/>
        <v>55</v>
      </c>
      <c r="M37" s="44">
        <f t="shared" si="4"/>
        <v>0</v>
      </c>
      <c r="N37" s="44">
        <f t="shared" si="4"/>
        <v>0</v>
      </c>
      <c r="O37" s="44">
        <f t="shared" si="4"/>
        <v>0</v>
      </c>
      <c r="P37" s="44">
        <f t="shared" si="4"/>
        <v>0</v>
      </c>
      <c r="Q37" s="52">
        <f t="shared" si="4"/>
        <v>0</v>
      </c>
      <c r="R37" s="43">
        <f t="shared" si="4"/>
        <v>22</v>
      </c>
      <c r="S37" s="44">
        <f t="shared" si="4"/>
        <v>0</v>
      </c>
      <c r="T37" s="44">
        <f t="shared" si="4"/>
        <v>21</v>
      </c>
      <c r="U37" s="44">
        <f t="shared" si="4"/>
        <v>0</v>
      </c>
      <c r="V37" s="44">
        <f t="shared" si="4"/>
        <v>0</v>
      </c>
      <c r="W37" s="44">
        <f t="shared" si="4"/>
        <v>0</v>
      </c>
      <c r="X37" s="44">
        <f t="shared" si="4"/>
        <v>0</v>
      </c>
      <c r="Y37" s="52">
        <f t="shared" si="4"/>
        <v>0</v>
      </c>
      <c r="Z37" s="44">
        <f t="shared" si="4"/>
        <v>0</v>
      </c>
      <c r="AA37" s="44">
        <f t="shared" si="4"/>
        <v>0</v>
      </c>
      <c r="AB37" s="44">
        <f t="shared" si="4"/>
        <v>0</v>
      </c>
      <c r="AC37" s="44">
        <f t="shared" si="4"/>
        <v>0</v>
      </c>
      <c r="AD37" s="44">
        <f t="shared" si="4"/>
        <v>0</v>
      </c>
      <c r="AE37" s="44">
        <f t="shared" si="4"/>
        <v>0</v>
      </c>
      <c r="AF37" s="44">
        <f t="shared" si="4"/>
        <v>0</v>
      </c>
      <c r="AG37" s="52">
        <f t="shared" si="4"/>
        <v>0</v>
      </c>
    </row>
    <row r="38" spans="1:33" s="42" customFormat="1" ht="32.25" customHeight="1">
      <c r="A38" s="35" t="s">
        <v>64</v>
      </c>
      <c r="B38" s="43">
        <f>SUM(B10,B20:B20)</f>
        <v>0</v>
      </c>
      <c r="C38" s="44">
        <f>SUM(C10,C20:C20)</f>
        <v>0</v>
      </c>
      <c r="D38" s="44">
        <f>SUM(D10,D20:D20)</f>
        <v>0</v>
      </c>
      <c r="E38" s="44">
        <f aca="true" t="shared" si="5" ref="E38:AF38">SUM(E10,E20:E20)</f>
        <v>0</v>
      </c>
      <c r="F38" s="44">
        <f t="shared" si="5"/>
        <v>0</v>
      </c>
      <c r="G38" s="44">
        <f t="shared" si="5"/>
        <v>0</v>
      </c>
      <c r="H38" s="44">
        <f t="shared" si="5"/>
        <v>0</v>
      </c>
      <c r="I38" s="52">
        <f t="shared" si="5"/>
        <v>0</v>
      </c>
      <c r="J38" s="44">
        <f t="shared" si="5"/>
        <v>0</v>
      </c>
      <c r="K38" s="44">
        <f t="shared" si="5"/>
        <v>0</v>
      </c>
      <c r="L38" s="44">
        <f t="shared" si="5"/>
        <v>0</v>
      </c>
      <c r="M38" s="44">
        <f t="shared" si="5"/>
        <v>0</v>
      </c>
      <c r="N38" s="44">
        <f t="shared" si="5"/>
        <v>8</v>
      </c>
      <c r="O38" s="44">
        <f t="shared" si="5"/>
        <v>0</v>
      </c>
      <c r="P38" s="44">
        <f t="shared" si="5"/>
        <v>0</v>
      </c>
      <c r="Q38" s="52">
        <f t="shared" si="5"/>
        <v>0</v>
      </c>
      <c r="R38" s="43">
        <f t="shared" si="5"/>
        <v>0</v>
      </c>
      <c r="S38" s="44">
        <f t="shared" si="5"/>
        <v>0</v>
      </c>
      <c r="T38" s="44">
        <f t="shared" si="5"/>
        <v>0</v>
      </c>
      <c r="U38" s="44">
        <f t="shared" si="5"/>
        <v>0</v>
      </c>
      <c r="V38" s="44">
        <f t="shared" si="5"/>
        <v>0</v>
      </c>
      <c r="W38" s="44">
        <f t="shared" si="5"/>
        <v>0</v>
      </c>
      <c r="X38" s="44">
        <f t="shared" si="5"/>
        <v>0</v>
      </c>
      <c r="Y38" s="52">
        <f t="shared" si="5"/>
        <v>0</v>
      </c>
      <c r="Z38" s="44">
        <f t="shared" si="5"/>
        <v>0</v>
      </c>
      <c r="AA38" s="44">
        <f t="shared" si="5"/>
        <v>0</v>
      </c>
      <c r="AB38" s="44">
        <f t="shared" si="5"/>
        <v>0</v>
      </c>
      <c r="AC38" s="44">
        <f t="shared" si="5"/>
        <v>0</v>
      </c>
      <c r="AD38" s="44">
        <f t="shared" si="5"/>
        <v>0</v>
      </c>
      <c r="AE38" s="44">
        <f t="shared" si="5"/>
        <v>0</v>
      </c>
      <c r="AF38" s="44">
        <f t="shared" si="5"/>
        <v>0</v>
      </c>
      <c r="AG38" s="52">
        <f>SUM(AG10,AG20:AG20)</f>
        <v>0</v>
      </c>
    </row>
    <row r="39" spans="1:33" s="42" customFormat="1" ht="32.25" customHeight="1">
      <c r="A39" s="35" t="s">
        <v>65</v>
      </c>
      <c r="B39" s="43">
        <f>SUM(B9,B16:B16,B19,B21:B25)</f>
        <v>6</v>
      </c>
      <c r="C39" s="44">
        <f>SUM(C9,C16:C16,C19,C21:C25)</f>
        <v>0</v>
      </c>
      <c r="D39" s="44">
        <f>SUM(D9,D16:D16,D19,D21:D25)</f>
        <v>6</v>
      </c>
      <c r="E39" s="44">
        <f aca="true" t="shared" si="6" ref="E39:AF39">SUM(E9,E16:E16,E19,E21:E25)</f>
        <v>0</v>
      </c>
      <c r="F39" s="44">
        <f t="shared" si="6"/>
        <v>0</v>
      </c>
      <c r="G39" s="44">
        <f t="shared" si="6"/>
        <v>0</v>
      </c>
      <c r="H39" s="44">
        <f t="shared" si="6"/>
        <v>0</v>
      </c>
      <c r="I39" s="52">
        <f t="shared" si="6"/>
        <v>0</v>
      </c>
      <c r="J39" s="44">
        <f t="shared" si="6"/>
        <v>21</v>
      </c>
      <c r="K39" s="44">
        <f t="shared" si="6"/>
        <v>0</v>
      </c>
      <c r="L39" s="44">
        <f t="shared" si="6"/>
        <v>21</v>
      </c>
      <c r="M39" s="44">
        <f t="shared" si="6"/>
        <v>0</v>
      </c>
      <c r="N39" s="44">
        <f t="shared" si="6"/>
        <v>0</v>
      </c>
      <c r="O39" s="44">
        <f t="shared" si="6"/>
        <v>0</v>
      </c>
      <c r="P39" s="44">
        <f t="shared" si="6"/>
        <v>0</v>
      </c>
      <c r="Q39" s="52">
        <f t="shared" si="6"/>
        <v>0</v>
      </c>
      <c r="R39" s="43">
        <f t="shared" si="6"/>
        <v>4</v>
      </c>
      <c r="S39" s="44">
        <f t="shared" si="6"/>
        <v>0</v>
      </c>
      <c r="T39" s="44">
        <f t="shared" si="6"/>
        <v>4</v>
      </c>
      <c r="U39" s="44">
        <f t="shared" si="6"/>
        <v>0</v>
      </c>
      <c r="V39" s="44">
        <f t="shared" si="6"/>
        <v>0</v>
      </c>
      <c r="W39" s="44">
        <f t="shared" si="6"/>
        <v>0</v>
      </c>
      <c r="X39" s="44">
        <f t="shared" si="6"/>
        <v>0</v>
      </c>
      <c r="Y39" s="52">
        <f t="shared" si="6"/>
        <v>0</v>
      </c>
      <c r="Z39" s="44">
        <f t="shared" si="6"/>
        <v>26</v>
      </c>
      <c r="AA39" s="44">
        <f t="shared" si="6"/>
        <v>0</v>
      </c>
      <c r="AB39" s="44">
        <f t="shared" si="6"/>
        <v>20</v>
      </c>
      <c r="AC39" s="44">
        <f t="shared" si="6"/>
        <v>0</v>
      </c>
      <c r="AD39" s="44">
        <f t="shared" si="6"/>
        <v>0</v>
      </c>
      <c r="AE39" s="44">
        <f t="shared" si="6"/>
        <v>0</v>
      </c>
      <c r="AF39" s="44">
        <f t="shared" si="6"/>
        <v>0</v>
      </c>
      <c r="AG39" s="52">
        <f>SUM(AG9,AG16:AG16,AG19,AG21:AG25)</f>
        <v>0</v>
      </c>
    </row>
    <row r="40" spans="1:33" s="42" customFormat="1" ht="32.25" customHeight="1">
      <c r="A40" s="35" t="s">
        <v>66</v>
      </c>
      <c r="B40" s="43">
        <f>SUM(B12,B15,B18,B26:B29)</f>
        <v>6</v>
      </c>
      <c r="C40" s="44">
        <f>SUM(C12,C15,C18,C26:C29)</f>
        <v>0</v>
      </c>
      <c r="D40" s="44">
        <f>SUM(D12,D15,D18,D26:D29)</f>
        <v>6</v>
      </c>
      <c r="E40" s="44">
        <f aca="true" t="shared" si="7" ref="E40:AF40">SUM(E12,E15,E18,E26:E29)</f>
        <v>0</v>
      </c>
      <c r="F40" s="44">
        <f t="shared" si="7"/>
        <v>0</v>
      </c>
      <c r="G40" s="44">
        <f t="shared" si="7"/>
        <v>0</v>
      </c>
      <c r="H40" s="44">
        <f t="shared" si="7"/>
        <v>0</v>
      </c>
      <c r="I40" s="52">
        <f t="shared" si="7"/>
        <v>0</v>
      </c>
      <c r="J40" s="44">
        <f t="shared" si="7"/>
        <v>10</v>
      </c>
      <c r="K40" s="44">
        <f t="shared" si="7"/>
        <v>0</v>
      </c>
      <c r="L40" s="44">
        <f t="shared" si="7"/>
        <v>6</v>
      </c>
      <c r="M40" s="44">
        <f t="shared" si="7"/>
        <v>0</v>
      </c>
      <c r="N40" s="44">
        <f t="shared" si="7"/>
        <v>0</v>
      </c>
      <c r="O40" s="44">
        <f t="shared" si="7"/>
        <v>0</v>
      </c>
      <c r="P40" s="44">
        <f t="shared" si="7"/>
        <v>0</v>
      </c>
      <c r="Q40" s="52">
        <f t="shared" si="7"/>
        <v>0</v>
      </c>
      <c r="R40" s="43">
        <f t="shared" si="7"/>
        <v>7</v>
      </c>
      <c r="S40" s="44">
        <f t="shared" si="7"/>
        <v>0</v>
      </c>
      <c r="T40" s="44">
        <f t="shared" si="7"/>
        <v>6</v>
      </c>
      <c r="U40" s="44">
        <f t="shared" si="7"/>
        <v>0</v>
      </c>
      <c r="V40" s="44">
        <f t="shared" si="7"/>
        <v>0</v>
      </c>
      <c r="W40" s="44">
        <f t="shared" si="7"/>
        <v>0</v>
      </c>
      <c r="X40" s="44">
        <f t="shared" si="7"/>
        <v>0</v>
      </c>
      <c r="Y40" s="52">
        <f t="shared" si="7"/>
        <v>0</v>
      </c>
      <c r="Z40" s="44">
        <f t="shared" si="7"/>
        <v>5</v>
      </c>
      <c r="AA40" s="44">
        <f t="shared" si="7"/>
        <v>0</v>
      </c>
      <c r="AB40" s="44">
        <f t="shared" si="7"/>
        <v>5</v>
      </c>
      <c r="AC40" s="44">
        <f t="shared" si="7"/>
        <v>0</v>
      </c>
      <c r="AD40" s="44">
        <f t="shared" si="7"/>
        <v>0</v>
      </c>
      <c r="AE40" s="44">
        <f t="shared" si="7"/>
        <v>0</v>
      </c>
      <c r="AF40" s="44">
        <f t="shared" si="7"/>
        <v>0</v>
      </c>
      <c r="AG40" s="52">
        <f>SUM(AG12,AG15,AG18,AG26:AG29)</f>
        <v>0</v>
      </c>
    </row>
    <row r="41" spans="1:33" s="42" customFormat="1" ht="32.25" customHeight="1">
      <c r="A41" s="36" t="s">
        <v>67</v>
      </c>
      <c r="B41" s="45">
        <f>SUM(B11,B30:B35)</f>
        <v>0</v>
      </c>
      <c r="C41" s="46">
        <f>SUM(C11,C30:C35)</f>
        <v>0</v>
      </c>
      <c r="D41" s="46">
        <f>SUM(D11,D30:D35)</f>
        <v>0</v>
      </c>
      <c r="E41" s="46">
        <f aca="true" t="shared" si="8" ref="E41:AF41">SUM(E11,E30:E35)</f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53">
        <f t="shared" si="8"/>
        <v>0</v>
      </c>
      <c r="J41" s="46">
        <f t="shared" si="8"/>
        <v>17</v>
      </c>
      <c r="K41" s="46">
        <f t="shared" si="8"/>
        <v>0</v>
      </c>
      <c r="L41" s="46">
        <f t="shared" si="8"/>
        <v>17</v>
      </c>
      <c r="M41" s="46">
        <f t="shared" si="8"/>
        <v>0</v>
      </c>
      <c r="N41" s="46">
        <f t="shared" si="8"/>
        <v>0</v>
      </c>
      <c r="O41" s="46">
        <f t="shared" si="8"/>
        <v>0</v>
      </c>
      <c r="P41" s="46">
        <f t="shared" si="8"/>
        <v>0</v>
      </c>
      <c r="Q41" s="53">
        <f t="shared" si="8"/>
        <v>0</v>
      </c>
      <c r="R41" s="45">
        <f t="shared" si="8"/>
        <v>22</v>
      </c>
      <c r="S41" s="46">
        <f t="shared" si="8"/>
        <v>0</v>
      </c>
      <c r="T41" s="46">
        <f t="shared" si="8"/>
        <v>21</v>
      </c>
      <c r="U41" s="46">
        <f t="shared" si="8"/>
        <v>0</v>
      </c>
      <c r="V41" s="46">
        <f t="shared" si="8"/>
        <v>0</v>
      </c>
      <c r="W41" s="46">
        <f t="shared" si="8"/>
        <v>0</v>
      </c>
      <c r="X41" s="46">
        <f t="shared" si="8"/>
        <v>0</v>
      </c>
      <c r="Y41" s="53">
        <f t="shared" si="8"/>
        <v>0</v>
      </c>
      <c r="Z41" s="46">
        <f t="shared" si="8"/>
        <v>10</v>
      </c>
      <c r="AA41" s="46">
        <f t="shared" si="8"/>
        <v>0</v>
      </c>
      <c r="AB41" s="46">
        <f t="shared" si="8"/>
        <v>8</v>
      </c>
      <c r="AC41" s="46">
        <f t="shared" si="8"/>
        <v>0</v>
      </c>
      <c r="AD41" s="46">
        <f t="shared" si="8"/>
        <v>0</v>
      </c>
      <c r="AE41" s="46">
        <f t="shared" si="8"/>
        <v>0</v>
      </c>
      <c r="AF41" s="46">
        <f t="shared" si="8"/>
        <v>0</v>
      </c>
      <c r="AG41" s="53">
        <f>SUM(AG11,AG30:AG35)</f>
        <v>0</v>
      </c>
    </row>
  </sheetData>
  <mergeCells count="31">
    <mergeCell ref="Z4:AA4"/>
    <mergeCell ref="AB4:AC4"/>
    <mergeCell ref="AD4:AE4"/>
    <mergeCell ref="AF4:AG4"/>
    <mergeCell ref="R4:S4"/>
    <mergeCell ref="T4:U4"/>
    <mergeCell ref="V4:W4"/>
    <mergeCell ref="X4:Y4"/>
    <mergeCell ref="AF1:AG1"/>
    <mergeCell ref="R2:Y2"/>
    <mergeCell ref="Z2:AG2"/>
    <mergeCell ref="R3:U3"/>
    <mergeCell ref="V3:Y3"/>
    <mergeCell ref="Z3:AC3"/>
    <mergeCell ref="AD3:AG3"/>
    <mergeCell ref="P1:Q1"/>
    <mergeCell ref="J4:K4"/>
    <mergeCell ref="L4:M4"/>
    <mergeCell ref="N3:Q3"/>
    <mergeCell ref="N4:O4"/>
    <mergeCell ref="P4:Q4"/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3"/>
  <dimension ref="A1:O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2.00390625" style="20" customWidth="1"/>
    <col min="2" max="7" width="19.375" style="20" customWidth="1"/>
    <col min="8" max="15" width="15.75390625" style="20" customWidth="1"/>
    <col min="18" max="16384" width="11.125" style="19" customWidth="1"/>
  </cols>
  <sheetData>
    <row r="1" spans="1:15" ht="18.75">
      <c r="A1" s="15" t="s">
        <v>31</v>
      </c>
      <c r="D1" s="8"/>
      <c r="E1" s="8"/>
      <c r="F1" s="8"/>
      <c r="G1" s="8"/>
      <c r="H1" s="8"/>
      <c r="I1" s="8"/>
      <c r="J1" s="8"/>
      <c r="K1" s="8"/>
      <c r="L1" s="8"/>
      <c r="M1" s="8"/>
      <c r="N1" s="72" t="s">
        <v>69</v>
      </c>
      <c r="O1" s="72"/>
    </row>
    <row r="2" spans="1:15" ht="4.5" customHeight="1">
      <c r="A2" s="1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>
      <c r="A3" s="75" t="s">
        <v>5</v>
      </c>
      <c r="B3" s="84" t="s">
        <v>24</v>
      </c>
      <c r="C3" s="85"/>
      <c r="D3" s="90" t="s">
        <v>9</v>
      </c>
      <c r="E3" s="90"/>
      <c r="F3" s="90"/>
      <c r="G3" s="81"/>
      <c r="H3" s="89" t="s">
        <v>20</v>
      </c>
      <c r="I3" s="90"/>
      <c r="J3" s="90"/>
      <c r="K3" s="90"/>
      <c r="L3" s="90"/>
      <c r="M3" s="81"/>
      <c r="N3" s="84" t="s">
        <v>23</v>
      </c>
      <c r="O3" s="85"/>
    </row>
    <row r="4" spans="1:15" ht="15" customHeight="1">
      <c r="A4" s="76"/>
      <c r="B4" s="88"/>
      <c r="C4" s="87"/>
      <c r="D4" s="82" t="s">
        <v>10</v>
      </c>
      <c r="E4" s="82"/>
      <c r="F4" s="81" t="s">
        <v>11</v>
      </c>
      <c r="G4" s="82"/>
      <c r="H4" s="82" t="s">
        <v>12</v>
      </c>
      <c r="I4" s="82"/>
      <c r="J4" s="82" t="s">
        <v>13</v>
      </c>
      <c r="K4" s="82"/>
      <c r="L4" s="82" t="s">
        <v>14</v>
      </c>
      <c r="M4" s="82"/>
      <c r="N4" s="86"/>
      <c r="O4" s="87"/>
    </row>
    <row r="5" spans="1:15" ht="15" customHeight="1">
      <c r="A5" s="77"/>
      <c r="B5" s="12" t="s">
        <v>21</v>
      </c>
      <c r="C5" s="12" t="s">
        <v>22</v>
      </c>
      <c r="D5" s="12" t="s">
        <v>21</v>
      </c>
      <c r="E5" s="12" t="s">
        <v>22</v>
      </c>
      <c r="F5" s="13" t="s">
        <v>21</v>
      </c>
      <c r="G5" s="12" t="s">
        <v>22</v>
      </c>
      <c r="H5" s="12" t="s">
        <v>21</v>
      </c>
      <c r="I5" s="12" t="s">
        <v>22</v>
      </c>
      <c r="J5" s="12" t="s">
        <v>21</v>
      </c>
      <c r="K5" s="12" t="s">
        <v>22</v>
      </c>
      <c r="L5" s="12" t="s">
        <v>21</v>
      </c>
      <c r="M5" s="12" t="s">
        <v>22</v>
      </c>
      <c r="N5" s="13" t="s">
        <v>21</v>
      </c>
      <c r="O5" s="12" t="s">
        <v>22</v>
      </c>
    </row>
    <row r="6" spans="1:15" s="28" customFormat="1" ht="32.25" customHeight="1">
      <c r="A6" s="25" t="s">
        <v>33</v>
      </c>
      <c r="B6" s="26">
        <f aca="true" t="shared" si="0" ref="B6:O6">SUM(B7:B8)</f>
        <v>4583</v>
      </c>
      <c r="C6" s="47">
        <f t="shared" si="0"/>
        <v>105440</v>
      </c>
      <c r="D6" s="26">
        <f t="shared" si="0"/>
        <v>121</v>
      </c>
      <c r="E6" s="47">
        <f t="shared" si="0"/>
        <v>2849</v>
      </c>
      <c r="F6" s="27">
        <f t="shared" si="0"/>
        <v>506</v>
      </c>
      <c r="G6" s="47">
        <f t="shared" si="0"/>
        <v>7037</v>
      </c>
      <c r="H6" s="26">
        <f t="shared" si="0"/>
        <v>1103</v>
      </c>
      <c r="I6" s="47">
        <f t="shared" si="0"/>
        <v>21189</v>
      </c>
      <c r="J6" s="26">
        <f t="shared" si="0"/>
        <v>22</v>
      </c>
      <c r="K6" s="47">
        <f t="shared" si="0"/>
        <v>460</v>
      </c>
      <c r="L6" s="26">
        <f t="shared" si="0"/>
        <v>2787</v>
      </c>
      <c r="M6" s="47">
        <f t="shared" si="0"/>
        <v>73249</v>
      </c>
      <c r="N6" s="27">
        <f t="shared" si="0"/>
        <v>44</v>
      </c>
      <c r="O6" s="47">
        <f t="shared" si="0"/>
        <v>656</v>
      </c>
    </row>
    <row r="7" spans="1:15" s="28" customFormat="1" ht="32.25" customHeight="1">
      <c r="A7" s="29" t="s">
        <v>34</v>
      </c>
      <c r="B7" s="30">
        <f aca="true" t="shared" si="1" ref="B7:O7">SUM(B9:B19)</f>
        <v>3313</v>
      </c>
      <c r="C7" s="48">
        <f t="shared" si="1"/>
        <v>86096</v>
      </c>
      <c r="D7" s="30">
        <f t="shared" si="1"/>
        <v>73</v>
      </c>
      <c r="E7" s="48">
        <f t="shared" si="1"/>
        <v>2124</v>
      </c>
      <c r="F7" s="31">
        <f t="shared" si="1"/>
        <v>307</v>
      </c>
      <c r="G7" s="48">
        <f t="shared" si="1"/>
        <v>3546</v>
      </c>
      <c r="H7" s="30">
        <f t="shared" si="1"/>
        <v>799</v>
      </c>
      <c r="I7" s="48">
        <f t="shared" si="1"/>
        <v>17027</v>
      </c>
      <c r="J7" s="30">
        <f t="shared" si="1"/>
        <v>12</v>
      </c>
      <c r="K7" s="48">
        <f t="shared" si="1"/>
        <v>277</v>
      </c>
      <c r="L7" s="30">
        <f t="shared" si="1"/>
        <v>2104</v>
      </c>
      <c r="M7" s="48">
        <f t="shared" si="1"/>
        <v>62889</v>
      </c>
      <c r="N7" s="31">
        <f t="shared" si="1"/>
        <v>18</v>
      </c>
      <c r="O7" s="48">
        <f t="shared" si="1"/>
        <v>233</v>
      </c>
    </row>
    <row r="8" spans="1:15" s="28" customFormat="1" ht="32.25" customHeight="1">
      <c r="A8" s="32" t="s">
        <v>35</v>
      </c>
      <c r="B8" s="33">
        <f>SUM(B20:B35)</f>
        <v>1270</v>
      </c>
      <c r="C8" s="49">
        <f>SUM(C20:C35)</f>
        <v>19344</v>
      </c>
      <c r="D8" s="33">
        <f>SUM(D20:D35)</f>
        <v>48</v>
      </c>
      <c r="E8" s="49">
        <f aca="true" t="shared" si="2" ref="E8:N8">SUM(E20:E35)</f>
        <v>725</v>
      </c>
      <c r="F8" s="34">
        <f t="shared" si="2"/>
        <v>199</v>
      </c>
      <c r="G8" s="49">
        <f t="shared" si="2"/>
        <v>3491</v>
      </c>
      <c r="H8" s="33">
        <f t="shared" si="2"/>
        <v>304</v>
      </c>
      <c r="I8" s="49">
        <f t="shared" si="2"/>
        <v>4162</v>
      </c>
      <c r="J8" s="33">
        <f t="shared" si="2"/>
        <v>10</v>
      </c>
      <c r="K8" s="49">
        <f t="shared" si="2"/>
        <v>183</v>
      </c>
      <c r="L8" s="33">
        <f t="shared" si="2"/>
        <v>683</v>
      </c>
      <c r="M8" s="49">
        <f t="shared" si="2"/>
        <v>10360</v>
      </c>
      <c r="N8" s="34">
        <f t="shared" si="2"/>
        <v>26</v>
      </c>
      <c r="O8" s="49">
        <f>SUM(O20:O35)</f>
        <v>423</v>
      </c>
    </row>
    <row r="9" spans="1:15" s="28" customFormat="1" ht="32.25" customHeight="1">
      <c r="A9" s="29" t="s">
        <v>36</v>
      </c>
      <c r="B9" s="30">
        <v>582</v>
      </c>
      <c r="C9" s="48">
        <v>22297</v>
      </c>
      <c r="D9" s="30">
        <v>14</v>
      </c>
      <c r="E9" s="48">
        <v>264</v>
      </c>
      <c r="F9" s="31">
        <v>0</v>
      </c>
      <c r="G9" s="48">
        <v>0</v>
      </c>
      <c r="H9" s="30">
        <v>31</v>
      </c>
      <c r="I9" s="48">
        <v>658</v>
      </c>
      <c r="J9" s="30">
        <v>0</v>
      </c>
      <c r="K9" s="48">
        <v>0</v>
      </c>
      <c r="L9" s="30">
        <v>537</v>
      </c>
      <c r="M9" s="48">
        <v>21375</v>
      </c>
      <c r="N9" s="31">
        <v>0</v>
      </c>
      <c r="O9" s="48">
        <v>0</v>
      </c>
    </row>
    <row r="10" spans="1:15" s="28" customFormat="1" ht="32.25" customHeight="1">
      <c r="A10" s="29" t="s">
        <v>37</v>
      </c>
      <c r="B10" s="30">
        <v>367</v>
      </c>
      <c r="C10" s="48">
        <v>6513</v>
      </c>
      <c r="D10" s="30">
        <v>4</v>
      </c>
      <c r="E10" s="48">
        <v>99</v>
      </c>
      <c r="F10" s="31">
        <v>32</v>
      </c>
      <c r="G10" s="48">
        <v>384</v>
      </c>
      <c r="H10" s="30">
        <v>79</v>
      </c>
      <c r="I10" s="48">
        <v>1170</v>
      </c>
      <c r="J10" s="30">
        <v>5</v>
      </c>
      <c r="K10" s="48">
        <v>101</v>
      </c>
      <c r="L10" s="30">
        <v>240</v>
      </c>
      <c r="M10" s="48">
        <v>4665</v>
      </c>
      <c r="N10" s="31">
        <v>7</v>
      </c>
      <c r="O10" s="48">
        <v>94</v>
      </c>
    </row>
    <row r="11" spans="1:15" s="28" customFormat="1" ht="32.25" customHeight="1">
      <c r="A11" s="29" t="s">
        <v>38</v>
      </c>
      <c r="B11" s="30">
        <v>141</v>
      </c>
      <c r="C11" s="48">
        <v>3228</v>
      </c>
      <c r="D11" s="30">
        <v>3</v>
      </c>
      <c r="E11" s="48">
        <v>78</v>
      </c>
      <c r="F11" s="31">
        <v>39</v>
      </c>
      <c r="G11" s="48">
        <v>578</v>
      </c>
      <c r="H11" s="30">
        <v>46</v>
      </c>
      <c r="I11" s="48">
        <v>1193</v>
      </c>
      <c r="J11" s="30">
        <v>0</v>
      </c>
      <c r="K11" s="48">
        <v>0</v>
      </c>
      <c r="L11" s="30">
        <v>53</v>
      </c>
      <c r="M11" s="48">
        <v>1379</v>
      </c>
      <c r="N11" s="31">
        <v>0</v>
      </c>
      <c r="O11" s="48">
        <v>0</v>
      </c>
    </row>
    <row r="12" spans="1:15" s="28" customFormat="1" ht="32.25" customHeight="1">
      <c r="A12" s="29" t="s">
        <v>39</v>
      </c>
      <c r="B12" s="30">
        <v>202</v>
      </c>
      <c r="C12" s="48">
        <v>3298</v>
      </c>
      <c r="D12" s="30">
        <v>6</v>
      </c>
      <c r="E12" s="48">
        <v>96</v>
      </c>
      <c r="F12" s="31">
        <v>14</v>
      </c>
      <c r="G12" s="48">
        <v>206</v>
      </c>
      <c r="H12" s="30">
        <v>50</v>
      </c>
      <c r="I12" s="48">
        <v>643</v>
      </c>
      <c r="J12" s="30">
        <v>0</v>
      </c>
      <c r="K12" s="48">
        <v>0</v>
      </c>
      <c r="L12" s="30">
        <v>132</v>
      </c>
      <c r="M12" s="48">
        <v>2353</v>
      </c>
      <c r="N12" s="31">
        <v>0</v>
      </c>
      <c r="O12" s="48">
        <v>0</v>
      </c>
    </row>
    <row r="13" spans="1:15" s="28" customFormat="1" ht="32.25" customHeight="1">
      <c r="A13" s="29" t="s">
        <v>40</v>
      </c>
      <c r="B13" s="30">
        <v>149</v>
      </c>
      <c r="C13" s="48">
        <v>3469</v>
      </c>
      <c r="D13" s="30">
        <v>10</v>
      </c>
      <c r="E13" s="48">
        <v>280</v>
      </c>
      <c r="F13" s="31">
        <v>23</v>
      </c>
      <c r="G13" s="48">
        <v>542</v>
      </c>
      <c r="H13" s="30">
        <v>66</v>
      </c>
      <c r="I13" s="48">
        <v>1679</v>
      </c>
      <c r="J13" s="30">
        <v>0</v>
      </c>
      <c r="K13" s="48">
        <v>0</v>
      </c>
      <c r="L13" s="30">
        <v>50</v>
      </c>
      <c r="M13" s="48">
        <v>968</v>
      </c>
      <c r="N13" s="31">
        <v>0</v>
      </c>
      <c r="O13" s="48">
        <v>0</v>
      </c>
    </row>
    <row r="14" spans="1:15" s="28" customFormat="1" ht="32.25" customHeight="1">
      <c r="A14" s="29" t="s">
        <v>41</v>
      </c>
      <c r="B14" s="30">
        <v>323</v>
      </c>
      <c r="C14" s="48">
        <v>13105</v>
      </c>
      <c r="D14" s="30">
        <v>9</v>
      </c>
      <c r="E14" s="48">
        <v>670</v>
      </c>
      <c r="F14" s="31">
        <v>2</v>
      </c>
      <c r="G14" s="48">
        <v>38</v>
      </c>
      <c r="H14" s="30">
        <v>116</v>
      </c>
      <c r="I14" s="48">
        <v>6353</v>
      </c>
      <c r="J14" s="30">
        <v>2</v>
      </c>
      <c r="K14" s="48">
        <v>63</v>
      </c>
      <c r="L14" s="30">
        <v>193</v>
      </c>
      <c r="M14" s="48">
        <v>5950</v>
      </c>
      <c r="N14" s="31">
        <v>1</v>
      </c>
      <c r="O14" s="48">
        <v>31</v>
      </c>
    </row>
    <row r="15" spans="1:15" s="28" customFormat="1" ht="32.25" customHeight="1">
      <c r="A15" s="29" t="s">
        <v>42</v>
      </c>
      <c r="B15" s="30">
        <v>492</v>
      </c>
      <c r="C15" s="48">
        <v>6503</v>
      </c>
      <c r="D15" s="30">
        <v>17</v>
      </c>
      <c r="E15" s="48">
        <v>394</v>
      </c>
      <c r="F15" s="31">
        <v>9</v>
      </c>
      <c r="G15" s="48">
        <v>58</v>
      </c>
      <c r="H15" s="30">
        <v>221</v>
      </c>
      <c r="I15" s="48">
        <v>1387</v>
      </c>
      <c r="J15" s="30">
        <v>0</v>
      </c>
      <c r="K15" s="48">
        <v>0</v>
      </c>
      <c r="L15" s="30">
        <v>237</v>
      </c>
      <c r="M15" s="48">
        <v>4584</v>
      </c>
      <c r="N15" s="31">
        <v>8</v>
      </c>
      <c r="O15" s="48">
        <v>80</v>
      </c>
    </row>
    <row r="16" spans="1:15" s="28" customFormat="1" ht="32.25" customHeight="1">
      <c r="A16" s="29" t="s">
        <v>43</v>
      </c>
      <c r="B16" s="30">
        <v>71</v>
      </c>
      <c r="C16" s="48">
        <v>2189</v>
      </c>
      <c r="D16" s="30">
        <v>1</v>
      </c>
      <c r="E16" s="48">
        <v>8</v>
      </c>
      <c r="F16" s="31">
        <v>3</v>
      </c>
      <c r="G16" s="48">
        <v>32</v>
      </c>
      <c r="H16" s="30">
        <v>26</v>
      </c>
      <c r="I16" s="48">
        <v>934</v>
      </c>
      <c r="J16" s="30">
        <v>0</v>
      </c>
      <c r="K16" s="48">
        <v>0</v>
      </c>
      <c r="L16" s="30">
        <v>41</v>
      </c>
      <c r="M16" s="48">
        <v>1215</v>
      </c>
      <c r="N16" s="31">
        <v>0</v>
      </c>
      <c r="O16" s="48">
        <v>0</v>
      </c>
    </row>
    <row r="17" spans="1:15" s="28" customFormat="1" ht="32.25" customHeight="1">
      <c r="A17" s="29" t="s">
        <v>44</v>
      </c>
      <c r="B17" s="30">
        <v>409</v>
      </c>
      <c r="C17" s="48">
        <v>16483</v>
      </c>
      <c r="D17" s="30">
        <v>2</v>
      </c>
      <c r="E17" s="48">
        <v>90</v>
      </c>
      <c r="F17" s="31">
        <v>5</v>
      </c>
      <c r="G17" s="48">
        <v>146</v>
      </c>
      <c r="H17" s="30">
        <v>48</v>
      </c>
      <c r="I17" s="48">
        <v>1232</v>
      </c>
      <c r="J17" s="30">
        <v>5</v>
      </c>
      <c r="K17" s="48">
        <v>113</v>
      </c>
      <c r="L17" s="30">
        <v>348</v>
      </c>
      <c r="M17" s="48">
        <v>14886</v>
      </c>
      <c r="N17" s="31">
        <v>1</v>
      </c>
      <c r="O17" s="48">
        <v>16</v>
      </c>
    </row>
    <row r="18" spans="1:15" s="28" customFormat="1" ht="32.25" customHeight="1">
      <c r="A18" s="29" t="s">
        <v>45</v>
      </c>
      <c r="B18" s="30">
        <v>331</v>
      </c>
      <c r="C18" s="48">
        <v>4916</v>
      </c>
      <c r="D18" s="30">
        <v>4</v>
      </c>
      <c r="E18" s="48">
        <v>87</v>
      </c>
      <c r="F18" s="31">
        <v>84</v>
      </c>
      <c r="G18" s="48">
        <v>849</v>
      </c>
      <c r="H18" s="30">
        <v>94</v>
      </c>
      <c r="I18" s="48">
        <v>1437</v>
      </c>
      <c r="J18" s="30">
        <v>0</v>
      </c>
      <c r="K18" s="48">
        <v>0</v>
      </c>
      <c r="L18" s="30">
        <v>149</v>
      </c>
      <c r="M18" s="48">
        <v>2543</v>
      </c>
      <c r="N18" s="31">
        <v>0</v>
      </c>
      <c r="O18" s="48">
        <v>0</v>
      </c>
    </row>
    <row r="19" spans="1:15" s="28" customFormat="1" ht="32.25" customHeight="1">
      <c r="A19" s="29" t="s">
        <v>46</v>
      </c>
      <c r="B19" s="30">
        <v>246</v>
      </c>
      <c r="C19" s="48">
        <v>4095</v>
      </c>
      <c r="D19" s="30">
        <v>3</v>
      </c>
      <c r="E19" s="48">
        <v>58</v>
      </c>
      <c r="F19" s="31">
        <v>96</v>
      </c>
      <c r="G19" s="48">
        <v>713</v>
      </c>
      <c r="H19" s="30">
        <v>22</v>
      </c>
      <c r="I19" s="48">
        <v>341</v>
      </c>
      <c r="J19" s="30">
        <v>0</v>
      </c>
      <c r="K19" s="48">
        <v>0</v>
      </c>
      <c r="L19" s="30">
        <v>124</v>
      </c>
      <c r="M19" s="48">
        <v>2971</v>
      </c>
      <c r="N19" s="31">
        <v>1</v>
      </c>
      <c r="O19" s="48">
        <v>12</v>
      </c>
    </row>
    <row r="20" spans="1:15" s="28" customFormat="1" ht="32.25" customHeight="1">
      <c r="A20" s="54" t="s">
        <v>47</v>
      </c>
      <c r="B20" s="37">
        <v>40</v>
      </c>
      <c r="C20" s="50">
        <v>525</v>
      </c>
      <c r="D20" s="37">
        <v>0</v>
      </c>
      <c r="E20" s="50">
        <v>0</v>
      </c>
      <c r="F20" s="38">
        <v>13</v>
      </c>
      <c r="G20" s="50">
        <v>108</v>
      </c>
      <c r="H20" s="37">
        <v>8</v>
      </c>
      <c r="I20" s="50">
        <v>52</v>
      </c>
      <c r="J20" s="37">
        <v>0</v>
      </c>
      <c r="K20" s="50">
        <v>0</v>
      </c>
      <c r="L20" s="37">
        <v>16</v>
      </c>
      <c r="M20" s="50">
        <v>350</v>
      </c>
      <c r="N20" s="38">
        <v>3</v>
      </c>
      <c r="O20" s="50">
        <v>15</v>
      </c>
    </row>
    <row r="21" spans="1:15" s="28" customFormat="1" ht="32.25" customHeight="1">
      <c r="A21" s="36" t="s">
        <v>48</v>
      </c>
      <c r="B21" s="33">
        <v>84</v>
      </c>
      <c r="C21" s="49">
        <v>570</v>
      </c>
      <c r="D21" s="33">
        <v>2</v>
      </c>
      <c r="E21" s="49">
        <v>10</v>
      </c>
      <c r="F21" s="34">
        <v>13</v>
      </c>
      <c r="G21" s="49">
        <v>138</v>
      </c>
      <c r="H21" s="33">
        <v>38</v>
      </c>
      <c r="I21" s="49">
        <v>164</v>
      </c>
      <c r="J21" s="33">
        <v>2</v>
      </c>
      <c r="K21" s="49">
        <v>32</v>
      </c>
      <c r="L21" s="33">
        <v>29</v>
      </c>
      <c r="M21" s="49">
        <v>226</v>
      </c>
      <c r="N21" s="34">
        <v>0</v>
      </c>
      <c r="O21" s="49">
        <v>0</v>
      </c>
    </row>
    <row r="22" spans="1:15" s="28" customFormat="1" ht="32.25" customHeight="1">
      <c r="A22" s="29" t="s">
        <v>49</v>
      </c>
      <c r="B22" s="30">
        <v>70</v>
      </c>
      <c r="C22" s="48">
        <v>1118</v>
      </c>
      <c r="D22" s="30">
        <v>2</v>
      </c>
      <c r="E22" s="48">
        <v>10</v>
      </c>
      <c r="F22" s="31">
        <v>0</v>
      </c>
      <c r="G22" s="48">
        <v>0</v>
      </c>
      <c r="H22" s="30">
        <v>0</v>
      </c>
      <c r="I22" s="48">
        <v>0</v>
      </c>
      <c r="J22" s="30">
        <v>0</v>
      </c>
      <c r="K22" s="48">
        <v>0</v>
      </c>
      <c r="L22" s="30">
        <v>68</v>
      </c>
      <c r="M22" s="48">
        <v>1108</v>
      </c>
      <c r="N22" s="31">
        <v>0</v>
      </c>
      <c r="O22" s="48">
        <v>0</v>
      </c>
    </row>
    <row r="23" spans="1:15" s="28" customFormat="1" ht="32.25" customHeight="1">
      <c r="A23" s="29" t="s">
        <v>50</v>
      </c>
      <c r="B23" s="30">
        <v>140</v>
      </c>
      <c r="C23" s="48">
        <v>2820</v>
      </c>
      <c r="D23" s="30">
        <v>1</v>
      </c>
      <c r="E23" s="48">
        <v>22</v>
      </c>
      <c r="F23" s="31">
        <v>34</v>
      </c>
      <c r="G23" s="48">
        <v>323</v>
      </c>
      <c r="H23" s="30">
        <v>46</v>
      </c>
      <c r="I23" s="48">
        <v>1339</v>
      </c>
      <c r="J23" s="30">
        <v>0</v>
      </c>
      <c r="K23" s="48">
        <v>0</v>
      </c>
      <c r="L23" s="30">
        <v>59</v>
      </c>
      <c r="M23" s="48">
        <v>1136</v>
      </c>
      <c r="N23" s="31">
        <v>0</v>
      </c>
      <c r="O23" s="48">
        <v>0</v>
      </c>
    </row>
    <row r="24" spans="1:15" s="28" customFormat="1" ht="32.25" customHeight="1">
      <c r="A24" s="29" t="s">
        <v>51</v>
      </c>
      <c r="B24" s="30">
        <v>23</v>
      </c>
      <c r="C24" s="48">
        <v>380</v>
      </c>
      <c r="D24" s="30">
        <v>0</v>
      </c>
      <c r="E24" s="48">
        <v>0</v>
      </c>
      <c r="F24" s="31">
        <v>2</v>
      </c>
      <c r="G24" s="48">
        <v>32</v>
      </c>
      <c r="H24" s="30">
        <v>10</v>
      </c>
      <c r="I24" s="48">
        <v>122</v>
      </c>
      <c r="J24" s="30">
        <v>0</v>
      </c>
      <c r="K24" s="48">
        <v>0</v>
      </c>
      <c r="L24" s="30">
        <v>11</v>
      </c>
      <c r="M24" s="48">
        <v>226</v>
      </c>
      <c r="N24" s="31">
        <v>0</v>
      </c>
      <c r="O24" s="48">
        <v>0</v>
      </c>
    </row>
    <row r="25" spans="1:15" s="28" customFormat="1" ht="32.25" customHeight="1">
      <c r="A25" s="29" t="s">
        <v>52</v>
      </c>
      <c r="B25" s="30">
        <v>44</v>
      </c>
      <c r="C25" s="48">
        <v>504</v>
      </c>
      <c r="D25" s="30">
        <v>0</v>
      </c>
      <c r="E25" s="48">
        <v>0</v>
      </c>
      <c r="F25" s="31">
        <v>1</v>
      </c>
      <c r="G25" s="48">
        <v>10</v>
      </c>
      <c r="H25" s="30">
        <v>24</v>
      </c>
      <c r="I25" s="48">
        <v>219</v>
      </c>
      <c r="J25" s="30">
        <v>0</v>
      </c>
      <c r="K25" s="48">
        <v>0</v>
      </c>
      <c r="L25" s="30">
        <v>19</v>
      </c>
      <c r="M25" s="48">
        <v>275</v>
      </c>
      <c r="N25" s="31">
        <v>0</v>
      </c>
      <c r="O25" s="48">
        <v>0</v>
      </c>
    </row>
    <row r="26" spans="1:15" s="28" customFormat="1" ht="32.25" customHeight="1">
      <c r="A26" s="54" t="s">
        <v>53</v>
      </c>
      <c r="B26" s="37">
        <v>251</v>
      </c>
      <c r="C26" s="50">
        <v>4073</v>
      </c>
      <c r="D26" s="37">
        <v>20</v>
      </c>
      <c r="E26" s="50">
        <v>284</v>
      </c>
      <c r="F26" s="38">
        <v>49</v>
      </c>
      <c r="G26" s="50">
        <v>1107</v>
      </c>
      <c r="H26" s="37">
        <v>28</v>
      </c>
      <c r="I26" s="50">
        <v>358</v>
      </c>
      <c r="J26" s="37">
        <v>4</v>
      </c>
      <c r="K26" s="50">
        <v>31</v>
      </c>
      <c r="L26" s="37">
        <v>138</v>
      </c>
      <c r="M26" s="50">
        <v>2081</v>
      </c>
      <c r="N26" s="38">
        <v>12</v>
      </c>
      <c r="O26" s="50">
        <v>212</v>
      </c>
    </row>
    <row r="27" spans="1:15" s="28" customFormat="1" ht="32.25" customHeight="1">
      <c r="A27" s="35" t="s">
        <v>54</v>
      </c>
      <c r="B27" s="30">
        <v>34</v>
      </c>
      <c r="C27" s="48">
        <v>661</v>
      </c>
      <c r="D27" s="30">
        <v>2</v>
      </c>
      <c r="E27" s="48">
        <v>33</v>
      </c>
      <c r="F27" s="31">
        <v>12</v>
      </c>
      <c r="G27" s="48">
        <v>220</v>
      </c>
      <c r="H27" s="30">
        <v>3</v>
      </c>
      <c r="I27" s="48">
        <v>47</v>
      </c>
      <c r="J27" s="30">
        <v>1</v>
      </c>
      <c r="K27" s="48">
        <v>14</v>
      </c>
      <c r="L27" s="30">
        <v>16</v>
      </c>
      <c r="M27" s="48">
        <v>347</v>
      </c>
      <c r="N27" s="31">
        <v>0</v>
      </c>
      <c r="O27" s="48">
        <v>0</v>
      </c>
    </row>
    <row r="28" spans="1:15" s="28" customFormat="1" ht="32.25" customHeight="1">
      <c r="A28" s="35" t="s">
        <v>55</v>
      </c>
      <c r="B28" s="30">
        <v>8</v>
      </c>
      <c r="C28" s="48">
        <v>101</v>
      </c>
      <c r="D28" s="30">
        <v>0</v>
      </c>
      <c r="E28" s="48">
        <v>0</v>
      </c>
      <c r="F28" s="31">
        <v>0</v>
      </c>
      <c r="G28" s="48">
        <v>0</v>
      </c>
      <c r="H28" s="30">
        <v>0</v>
      </c>
      <c r="I28" s="48">
        <v>0</v>
      </c>
      <c r="J28" s="30">
        <v>0</v>
      </c>
      <c r="K28" s="48">
        <v>0</v>
      </c>
      <c r="L28" s="30">
        <v>8</v>
      </c>
      <c r="M28" s="48">
        <v>101</v>
      </c>
      <c r="N28" s="31">
        <v>0</v>
      </c>
      <c r="O28" s="48">
        <v>0</v>
      </c>
    </row>
    <row r="29" spans="1:15" s="28" customFormat="1" ht="32.25" customHeight="1">
      <c r="A29" s="35" t="s">
        <v>56</v>
      </c>
      <c r="B29" s="30">
        <v>10</v>
      </c>
      <c r="C29" s="48">
        <v>105</v>
      </c>
      <c r="D29" s="30">
        <v>0</v>
      </c>
      <c r="E29" s="48">
        <v>0</v>
      </c>
      <c r="F29" s="31">
        <v>0</v>
      </c>
      <c r="G29" s="48">
        <v>0</v>
      </c>
      <c r="H29" s="30">
        <v>9</v>
      </c>
      <c r="I29" s="48">
        <v>82</v>
      </c>
      <c r="J29" s="30">
        <v>0</v>
      </c>
      <c r="K29" s="48">
        <v>0</v>
      </c>
      <c r="L29" s="30">
        <v>1</v>
      </c>
      <c r="M29" s="48">
        <v>23</v>
      </c>
      <c r="N29" s="31">
        <v>0</v>
      </c>
      <c r="O29" s="48">
        <v>0</v>
      </c>
    </row>
    <row r="30" spans="1:15" s="28" customFormat="1" ht="32.25" customHeight="1">
      <c r="A30" s="25" t="s">
        <v>57</v>
      </c>
      <c r="B30" s="26">
        <v>43</v>
      </c>
      <c r="C30" s="47">
        <v>948</v>
      </c>
      <c r="D30" s="26">
        <v>0</v>
      </c>
      <c r="E30" s="47">
        <v>0</v>
      </c>
      <c r="F30" s="27">
        <v>4</v>
      </c>
      <c r="G30" s="47">
        <v>90</v>
      </c>
      <c r="H30" s="26">
        <v>4</v>
      </c>
      <c r="I30" s="47">
        <v>43</v>
      </c>
      <c r="J30" s="26">
        <v>0</v>
      </c>
      <c r="K30" s="47">
        <v>0</v>
      </c>
      <c r="L30" s="26">
        <v>29</v>
      </c>
      <c r="M30" s="47">
        <v>700</v>
      </c>
      <c r="N30" s="27">
        <v>6</v>
      </c>
      <c r="O30" s="47">
        <v>115</v>
      </c>
    </row>
    <row r="31" spans="1:15" s="28" customFormat="1" ht="32.25" customHeight="1">
      <c r="A31" s="29" t="s">
        <v>58</v>
      </c>
      <c r="B31" s="30">
        <v>58</v>
      </c>
      <c r="C31" s="48">
        <v>849</v>
      </c>
      <c r="D31" s="30">
        <v>0</v>
      </c>
      <c r="E31" s="48">
        <v>0</v>
      </c>
      <c r="F31" s="31">
        <v>17</v>
      </c>
      <c r="G31" s="48">
        <v>431</v>
      </c>
      <c r="H31" s="30">
        <v>25</v>
      </c>
      <c r="I31" s="48">
        <v>237</v>
      </c>
      <c r="J31" s="30">
        <v>0</v>
      </c>
      <c r="K31" s="48">
        <v>0</v>
      </c>
      <c r="L31" s="30">
        <v>16</v>
      </c>
      <c r="M31" s="48">
        <v>181</v>
      </c>
      <c r="N31" s="31">
        <v>0</v>
      </c>
      <c r="O31" s="48">
        <v>0</v>
      </c>
    </row>
    <row r="32" spans="1:15" s="28" customFormat="1" ht="32.25" customHeight="1">
      <c r="A32" s="29" t="s">
        <v>59</v>
      </c>
      <c r="B32" s="30">
        <v>40</v>
      </c>
      <c r="C32" s="48">
        <v>580</v>
      </c>
      <c r="D32" s="30">
        <v>3</v>
      </c>
      <c r="E32" s="48">
        <v>18</v>
      </c>
      <c r="F32" s="31">
        <v>8</v>
      </c>
      <c r="G32" s="48">
        <v>150</v>
      </c>
      <c r="H32" s="30">
        <v>15</v>
      </c>
      <c r="I32" s="48">
        <v>180</v>
      </c>
      <c r="J32" s="30">
        <v>0</v>
      </c>
      <c r="K32" s="48">
        <v>0</v>
      </c>
      <c r="L32" s="30">
        <v>14</v>
      </c>
      <c r="M32" s="48">
        <v>232</v>
      </c>
      <c r="N32" s="31">
        <v>0</v>
      </c>
      <c r="O32" s="48">
        <v>0</v>
      </c>
    </row>
    <row r="33" spans="1:15" s="28" customFormat="1" ht="32.25" customHeight="1">
      <c r="A33" s="29" t="s">
        <v>60</v>
      </c>
      <c r="B33" s="30">
        <v>122</v>
      </c>
      <c r="C33" s="48">
        <v>1767</v>
      </c>
      <c r="D33" s="30">
        <v>2</v>
      </c>
      <c r="E33" s="48">
        <v>59</v>
      </c>
      <c r="F33" s="31">
        <v>12</v>
      </c>
      <c r="G33" s="48">
        <v>244</v>
      </c>
      <c r="H33" s="30">
        <v>49</v>
      </c>
      <c r="I33" s="48">
        <v>668</v>
      </c>
      <c r="J33" s="30">
        <v>2</v>
      </c>
      <c r="K33" s="48">
        <v>97</v>
      </c>
      <c r="L33" s="30">
        <v>57</v>
      </c>
      <c r="M33" s="48">
        <v>699</v>
      </c>
      <c r="N33" s="31">
        <v>0</v>
      </c>
      <c r="O33" s="48">
        <v>0</v>
      </c>
    </row>
    <row r="34" spans="1:15" s="28" customFormat="1" ht="32.25" customHeight="1">
      <c r="A34" s="36" t="s">
        <v>68</v>
      </c>
      <c r="B34" s="33">
        <v>194</v>
      </c>
      <c r="C34" s="49">
        <v>2775</v>
      </c>
      <c r="D34" s="33">
        <v>3</v>
      </c>
      <c r="E34" s="49">
        <v>71</v>
      </c>
      <c r="F34" s="34">
        <v>22</v>
      </c>
      <c r="G34" s="49">
        <v>482</v>
      </c>
      <c r="H34" s="33">
        <v>24</v>
      </c>
      <c r="I34" s="49">
        <v>414</v>
      </c>
      <c r="J34" s="33">
        <v>1</v>
      </c>
      <c r="K34" s="49">
        <v>9</v>
      </c>
      <c r="L34" s="33">
        <v>143</v>
      </c>
      <c r="M34" s="49">
        <v>1785</v>
      </c>
      <c r="N34" s="34">
        <v>1</v>
      </c>
      <c r="O34" s="49">
        <v>14</v>
      </c>
    </row>
    <row r="35" spans="1:15" s="28" customFormat="1" ht="32.25" customHeight="1" thickBot="1">
      <c r="A35" s="35" t="s">
        <v>61</v>
      </c>
      <c r="B35" s="30">
        <v>109</v>
      </c>
      <c r="C35" s="48">
        <v>1568</v>
      </c>
      <c r="D35" s="30">
        <v>13</v>
      </c>
      <c r="E35" s="48">
        <v>218</v>
      </c>
      <c r="F35" s="31">
        <v>12</v>
      </c>
      <c r="G35" s="48">
        <v>156</v>
      </c>
      <c r="H35" s="30">
        <v>21</v>
      </c>
      <c r="I35" s="48">
        <v>237</v>
      </c>
      <c r="J35" s="30">
        <v>0</v>
      </c>
      <c r="K35" s="48">
        <v>0</v>
      </c>
      <c r="L35" s="30">
        <v>59</v>
      </c>
      <c r="M35" s="48">
        <v>890</v>
      </c>
      <c r="N35" s="31">
        <v>4</v>
      </c>
      <c r="O35" s="48">
        <v>67</v>
      </c>
    </row>
    <row r="36" spans="1:15" s="42" customFormat="1" ht="32.25" customHeight="1" thickTop="1">
      <c r="A36" s="39" t="s">
        <v>62</v>
      </c>
      <c r="B36" s="40">
        <f aca="true" t="shared" si="3" ref="B36:O36">SUM(B17)</f>
        <v>409</v>
      </c>
      <c r="C36" s="51">
        <f t="shared" si="3"/>
        <v>16483</v>
      </c>
      <c r="D36" s="40">
        <f t="shared" si="3"/>
        <v>2</v>
      </c>
      <c r="E36" s="51">
        <f t="shared" si="3"/>
        <v>90</v>
      </c>
      <c r="F36" s="41">
        <f t="shared" si="3"/>
        <v>5</v>
      </c>
      <c r="G36" s="51">
        <f t="shared" si="3"/>
        <v>146</v>
      </c>
      <c r="H36" s="40">
        <f t="shared" si="3"/>
        <v>48</v>
      </c>
      <c r="I36" s="51">
        <f t="shared" si="3"/>
        <v>1232</v>
      </c>
      <c r="J36" s="40">
        <f t="shared" si="3"/>
        <v>5</v>
      </c>
      <c r="K36" s="51">
        <f t="shared" si="3"/>
        <v>113</v>
      </c>
      <c r="L36" s="40">
        <f t="shared" si="3"/>
        <v>348</v>
      </c>
      <c r="M36" s="51">
        <f t="shared" si="3"/>
        <v>14886</v>
      </c>
      <c r="N36" s="41">
        <f t="shared" si="3"/>
        <v>1</v>
      </c>
      <c r="O36" s="51">
        <f t="shared" si="3"/>
        <v>16</v>
      </c>
    </row>
    <row r="37" spans="1:15" s="42" customFormat="1" ht="32.25" customHeight="1">
      <c r="A37" s="35" t="s">
        <v>63</v>
      </c>
      <c r="B37" s="43">
        <f>SUM(B13:B14)</f>
        <v>472</v>
      </c>
      <c r="C37" s="52">
        <f aca="true" t="shared" si="4" ref="C37:O37">SUM(C13:C14)</f>
        <v>16574</v>
      </c>
      <c r="D37" s="43">
        <f t="shared" si="4"/>
        <v>19</v>
      </c>
      <c r="E37" s="52">
        <f t="shared" si="4"/>
        <v>950</v>
      </c>
      <c r="F37" s="44">
        <f t="shared" si="4"/>
        <v>25</v>
      </c>
      <c r="G37" s="52">
        <f t="shared" si="4"/>
        <v>580</v>
      </c>
      <c r="H37" s="43">
        <f t="shared" si="4"/>
        <v>182</v>
      </c>
      <c r="I37" s="52">
        <f t="shared" si="4"/>
        <v>8032</v>
      </c>
      <c r="J37" s="43">
        <f t="shared" si="4"/>
        <v>2</v>
      </c>
      <c r="K37" s="52">
        <f t="shared" si="4"/>
        <v>63</v>
      </c>
      <c r="L37" s="43">
        <f t="shared" si="4"/>
        <v>243</v>
      </c>
      <c r="M37" s="52">
        <f t="shared" si="4"/>
        <v>6918</v>
      </c>
      <c r="N37" s="44">
        <f t="shared" si="4"/>
        <v>1</v>
      </c>
      <c r="O37" s="52">
        <f t="shared" si="4"/>
        <v>31</v>
      </c>
    </row>
    <row r="38" spans="1:15" s="42" customFormat="1" ht="32.25" customHeight="1">
      <c r="A38" s="35" t="s">
        <v>64</v>
      </c>
      <c r="B38" s="43">
        <f>SUM(B10,B20:B20)</f>
        <v>407</v>
      </c>
      <c r="C38" s="52">
        <f>SUM(C10,C20:C20)</f>
        <v>7038</v>
      </c>
      <c r="D38" s="43">
        <f>SUM(D10,D20:D20)</f>
        <v>4</v>
      </c>
      <c r="E38" s="52">
        <f aca="true" t="shared" si="5" ref="E38:N38">SUM(E10,E20:E20)</f>
        <v>99</v>
      </c>
      <c r="F38" s="44">
        <f t="shared" si="5"/>
        <v>45</v>
      </c>
      <c r="G38" s="52">
        <f t="shared" si="5"/>
        <v>492</v>
      </c>
      <c r="H38" s="43">
        <f t="shared" si="5"/>
        <v>87</v>
      </c>
      <c r="I38" s="52">
        <f t="shared" si="5"/>
        <v>1222</v>
      </c>
      <c r="J38" s="43">
        <f t="shared" si="5"/>
        <v>5</v>
      </c>
      <c r="K38" s="52">
        <f t="shared" si="5"/>
        <v>101</v>
      </c>
      <c r="L38" s="43">
        <f t="shared" si="5"/>
        <v>256</v>
      </c>
      <c r="M38" s="52">
        <f t="shared" si="5"/>
        <v>5015</v>
      </c>
      <c r="N38" s="44">
        <f t="shared" si="5"/>
        <v>10</v>
      </c>
      <c r="O38" s="52">
        <f>SUM(O10,O20:O20)</f>
        <v>109</v>
      </c>
    </row>
    <row r="39" spans="1:15" s="42" customFormat="1" ht="32.25" customHeight="1">
      <c r="A39" s="35" t="s">
        <v>65</v>
      </c>
      <c r="B39" s="43">
        <f>SUM(B9,B16:B16,B19,B21:B25)</f>
        <v>1260</v>
      </c>
      <c r="C39" s="52">
        <f>SUM(C9,C16:C16,C19,C21:C25)</f>
        <v>33973</v>
      </c>
      <c r="D39" s="43">
        <f>SUM(D9,D16:D16,D19,D21:D25)</f>
        <v>23</v>
      </c>
      <c r="E39" s="52">
        <f aca="true" t="shared" si="6" ref="E39:N39">SUM(E9,E16:E16,E19,E21:E25)</f>
        <v>372</v>
      </c>
      <c r="F39" s="44">
        <f t="shared" si="6"/>
        <v>149</v>
      </c>
      <c r="G39" s="52">
        <f t="shared" si="6"/>
        <v>1248</v>
      </c>
      <c r="H39" s="43">
        <f t="shared" si="6"/>
        <v>197</v>
      </c>
      <c r="I39" s="52">
        <f t="shared" si="6"/>
        <v>3777</v>
      </c>
      <c r="J39" s="43">
        <f t="shared" si="6"/>
        <v>2</v>
      </c>
      <c r="K39" s="52">
        <f t="shared" si="6"/>
        <v>32</v>
      </c>
      <c r="L39" s="43">
        <f t="shared" si="6"/>
        <v>888</v>
      </c>
      <c r="M39" s="52">
        <f t="shared" si="6"/>
        <v>28532</v>
      </c>
      <c r="N39" s="44">
        <f t="shared" si="6"/>
        <v>1</v>
      </c>
      <c r="O39" s="52">
        <f>SUM(O9,O16:O16,O19,O21:O25)</f>
        <v>12</v>
      </c>
    </row>
    <row r="40" spans="1:15" s="42" customFormat="1" ht="32.25" customHeight="1">
      <c r="A40" s="35" t="s">
        <v>66</v>
      </c>
      <c r="B40" s="43">
        <f>SUM(B12,B15,B18,B26:B29)</f>
        <v>1328</v>
      </c>
      <c r="C40" s="52">
        <f>SUM(C12,C15,C18,C26:C29)</f>
        <v>19657</v>
      </c>
      <c r="D40" s="43">
        <f>SUM(D12,D15,D18,D26:D29)</f>
        <v>49</v>
      </c>
      <c r="E40" s="52">
        <f aca="true" t="shared" si="7" ref="E40:N40">SUM(E12,E15,E18,E26:E29)</f>
        <v>894</v>
      </c>
      <c r="F40" s="44">
        <f t="shared" si="7"/>
        <v>168</v>
      </c>
      <c r="G40" s="52">
        <f t="shared" si="7"/>
        <v>2440</v>
      </c>
      <c r="H40" s="43">
        <f t="shared" si="7"/>
        <v>405</v>
      </c>
      <c r="I40" s="52">
        <f t="shared" si="7"/>
        <v>3954</v>
      </c>
      <c r="J40" s="43">
        <f t="shared" si="7"/>
        <v>5</v>
      </c>
      <c r="K40" s="52">
        <f t="shared" si="7"/>
        <v>45</v>
      </c>
      <c r="L40" s="43">
        <f t="shared" si="7"/>
        <v>681</v>
      </c>
      <c r="M40" s="52">
        <f t="shared" si="7"/>
        <v>12032</v>
      </c>
      <c r="N40" s="44">
        <f t="shared" si="7"/>
        <v>20</v>
      </c>
      <c r="O40" s="52">
        <f>SUM(O12,O15,O18,O26:O29)</f>
        <v>292</v>
      </c>
    </row>
    <row r="41" spans="1:15" s="42" customFormat="1" ht="32.25" customHeight="1">
      <c r="A41" s="36" t="s">
        <v>67</v>
      </c>
      <c r="B41" s="45">
        <f>SUM(B11,B30:B35)</f>
        <v>707</v>
      </c>
      <c r="C41" s="53">
        <f>SUM(C11,C30:C35)</f>
        <v>11715</v>
      </c>
      <c r="D41" s="45">
        <f>SUM(D11,D30:D35)</f>
        <v>24</v>
      </c>
      <c r="E41" s="53">
        <f aca="true" t="shared" si="8" ref="E41:N41">SUM(E11,E30:E35)</f>
        <v>444</v>
      </c>
      <c r="F41" s="46">
        <f t="shared" si="8"/>
        <v>114</v>
      </c>
      <c r="G41" s="53">
        <f t="shared" si="8"/>
        <v>2131</v>
      </c>
      <c r="H41" s="45">
        <f t="shared" si="8"/>
        <v>184</v>
      </c>
      <c r="I41" s="53">
        <f t="shared" si="8"/>
        <v>2972</v>
      </c>
      <c r="J41" s="45">
        <f t="shared" si="8"/>
        <v>3</v>
      </c>
      <c r="K41" s="53">
        <f t="shared" si="8"/>
        <v>106</v>
      </c>
      <c r="L41" s="45">
        <f t="shared" si="8"/>
        <v>371</v>
      </c>
      <c r="M41" s="53">
        <f t="shared" si="8"/>
        <v>5866</v>
      </c>
      <c r="N41" s="46">
        <f t="shared" si="8"/>
        <v>11</v>
      </c>
      <c r="O41" s="53">
        <f>SUM(O11,O30:O35)</f>
        <v>196</v>
      </c>
    </row>
  </sheetData>
  <mergeCells count="11">
    <mergeCell ref="A3:A5"/>
    <mergeCell ref="D4:E4"/>
    <mergeCell ref="L4:M4"/>
    <mergeCell ref="N1:O1"/>
    <mergeCell ref="N3:O4"/>
    <mergeCell ref="B3:C4"/>
    <mergeCell ref="H3:M3"/>
    <mergeCell ref="F4:G4"/>
    <mergeCell ref="H4:I4"/>
    <mergeCell ref="J4:K4"/>
    <mergeCell ref="D3:G3"/>
  </mergeCells>
  <printOptions horizontalCentered="1"/>
  <pageMargins left="0.7874015748031497" right="0.7874015748031497" top="0.5905511811023623" bottom="0.5905511811023623" header="0" footer="0"/>
  <pageSetup blackAndWhite="1" fitToWidth="2" horizontalDpi="300" verticalDpi="300" orientation="portrait" paperSize="9" scale="6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4">
    <pageSetUpPr fitToPage="1"/>
  </sheetPr>
  <dimension ref="A1:S41"/>
  <sheetViews>
    <sheetView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1" customWidth="1"/>
    <col min="2" max="9" width="14.875" style="4" customWidth="1"/>
    <col min="10" max="19" width="13.125" style="4" customWidth="1"/>
    <col min="20" max="23" width="8.625" style="5" customWidth="1"/>
    <col min="24" max="16384" width="9.00390625" style="5" customWidth="1"/>
  </cols>
  <sheetData>
    <row r="1" spans="1:19" ht="18.75">
      <c r="A1" s="15" t="s">
        <v>32</v>
      </c>
      <c r="B1" s="8"/>
      <c r="C1" s="8"/>
      <c r="D1" s="8"/>
      <c r="E1" s="8"/>
      <c r="F1" s="8"/>
      <c r="G1" s="8"/>
      <c r="H1" s="8"/>
      <c r="I1" s="8"/>
      <c r="J1" s="8"/>
      <c r="K1" s="3"/>
      <c r="L1" s="3"/>
      <c r="M1" s="3"/>
      <c r="N1" s="83"/>
      <c r="O1" s="83"/>
      <c r="P1" s="3"/>
      <c r="Q1" s="3"/>
      <c r="R1" s="72" t="s">
        <v>69</v>
      </c>
      <c r="S1" s="72"/>
    </row>
    <row r="2" spans="1:19" s="18" customFormat="1" ht="3.75" customHeight="1">
      <c r="A2" s="16"/>
      <c r="B2" s="2"/>
      <c r="C2" s="2"/>
      <c r="D2" s="8"/>
      <c r="E2" s="8"/>
      <c r="F2" s="8"/>
      <c r="G2" s="8"/>
      <c r="H2" s="2"/>
      <c r="I2" s="2"/>
      <c r="J2" s="2"/>
      <c r="K2" s="9"/>
      <c r="L2" s="9"/>
      <c r="M2" s="9"/>
      <c r="N2" s="14"/>
      <c r="O2" s="14"/>
      <c r="P2" s="9"/>
      <c r="Q2" s="9"/>
      <c r="R2" s="14"/>
      <c r="S2" s="14"/>
    </row>
    <row r="3" spans="1:19" ht="19.5" customHeight="1">
      <c r="A3" s="93" t="s">
        <v>5</v>
      </c>
      <c r="B3" s="68" t="s">
        <v>2</v>
      </c>
      <c r="C3" s="62"/>
      <c r="D3" s="68" t="s">
        <v>3</v>
      </c>
      <c r="E3" s="69"/>
      <c r="F3" s="69"/>
      <c r="G3" s="69"/>
      <c r="H3" s="69"/>
      <c r="I3" s="62"/>
      <c r="J3" s="68" t="s">
        <v>3</v>
      </c>
      <c r="K3" s="69"/>
      <c r="L3" s="69"/>
      <c r="M3" s="69"/>
      <c r="N3" s="69"/>
      <c r="O3" s="62"/>
      <c r="P3" s="91" t="s">
        <v>27</v>
      </c>
      <c r="Q3" s="91"/>
      <c r="R3" s="91" t="s">
        <v>28</v>
      </c>
      <c r="S3" s="91"/>
    </row>
    <row r="4" spans="1:19" ht="19.5" customHeight="1">
      <c r="A4" s="94"/>
      <c r="B4" s="75" t="s">
        <v>1</v>
      </c>
      <c r="C4" s="75" t="s">
        <v>29</v>
      </c>
      <c r="D4" s="65" t="s">
        <v>6</v>
      </c>
      <c r="E4" s="92"/>
      <c r="F4" s="65" t="s">
        <v>17</v>
      </c>
      <c r="G4" s="92"/>
      <c r="H4" s="65" t="s">
        <v>4</v>
      </c>
      <c r="I4" s="92"/>
      <c r="J4" s="65" t="s">
        <v>10</v>
      </c>
      <c r="K4" s="92"/>
      <c r="L4" s="65" t="s">
        <v>11</v>
      </c>
      <c r="M4" s="92"/>
      <c r="N4" s="65" t="s">
        <v>12</v>
      </c>
      <c r="O4" s="92"/>
      <c r="P4" s="91"/>
      <c r="Q4" s="91"/>
      <c r="R4" s="91"/>
      <c r="S4" s="91"/>
    </row>
    <row r="5" spans="1:19" s="6" customFormat="1" ht="19.5" customHeight="1">
      <c r="A5" s="95"/>
      <c r="B5" s="77"/>
      <c r="C5" s="77"/>
      <c r="D5" s="10" t="s">
        <v>1</v>
      </c>
      <c r="E5" s="10" t="s">
        <v>30</v>
      </c>
      <c r="F5" s="10" t="s">
        <v>1</v>
      </c>
      <c r="G5" s="10" t="s">
        <v>30</v>
      </c>
      <c r="H5" s="10" t="s">
        <v>1</v>
      </c>
      <c r="I5" s="10" t="s">
        <v>30</v>
      </c>
      <c r="J5" s="10" t="s">
        <v>1</v>
      </c>
      <c r="K5" s="10" t="s">
        <v>30</v>
      </c>
      <c r="L5" s="10" t="s">
        <v>1</v>
      </c>
      <c r="M5" s="10" t="s">
        <v>30</v>
      </c>
      <c r="N5" s="10" t="s">
        <v>1</v>
      </c>
      <c r="O5" s="10" t="s">
        <v>30</v>
      </c>
      <c r="P5" s="10" t="s">
        <v>1</v>
      </c>
      <c r="Q5" s="10" t="s">
        <v>30</v>
      </c>
      <c r="R5" s="10" t="s">
        <v>1</v>
      </c>
      <c r="S5" s="10" t="s">
        <v>30</v>
      </c>
    </row>
    <row r="6" spans="1:19" s="28" customFormat="1" ht="32.25" customHeight="1">
      <c r="A6" s="25" t="s">
        <v>33</v>
      </c>
      <c r="B6" s="26">
        <f aca="true" t="shared" si="0" ref="B6:S6">SUM(B7:B8)</f>
        <v>10113</v>
      </c>
      <c r="C6" s="27">
        <f t="shared" si="0"/>
        <v>131172</v>
      </c>
      <c r="D6" s="27">
        <f t="shared" si="0"/>
        <v>537</v>
      </c>
      <c r="E6" s="27">
        <f t="shared" si="0"/>
        <v>7092</v>
      </c>
      <c r="F6" s="27">
        <f t="shared" si="0"/>
        <v>300</v>
      </c>
      <c r="G6" s="27">
        <f t="shared" si="0"/>
        <v>5108</v>
      </c>
      <c r="H6" s="27">
        <f t="shared" si="0"/>
        <v>253</v>
      </c>
      <c r="I6" s="47">
        <f t="shared" si="0"/>
        <v>2117</v>
      </c>
      <c r="J6" s="26">
        <f t="shared" si="0"/>
        <v>98</v>
      </c>
      <c r="K6" s="27">
        <f t="shared" si="0"/>
        <v>1195</v>
      </c>
      <c r="L6" s="27">
        <f t="shared" si="0"/>
        <v>263</v>
      </c>
      <c r="M6" s="27">
        <f t="shared" si="0"/>
        <v>4790</v>
      </c>
      <c r="N6" s="27">
        <f t="shared" si="0"/>
        <v>1081</v>
      </c>
      <c r="O6" s="27">
        <f t="shared" si="0"/>
        <v>14423</v>
      </c>
      <c r="P6" s="27">
        <f t="shared" si="0"/>
        <v>78</v>
      </c>
      <c r="Q6" s="27">
        <f t="shared" si="0"/>
        <v>451</v>
      </c>
      <c r="R6" s="27">
        <f t="shared" si="0"/>
        <v>7503</v>
      </c>
      <c r="S6" s="47">
        <f t="shared" si="0"/>
        <v>95996</v>
      </c>
    </row>
    <row r="7" spans="1:19" s="28" customFormat="1" ht="32.25" customHeight="1">
      <c r="A7" s="29" t="s">
        <v>34</v>
      </c>
      <c r="B7" s="30">
        <f aca="true" t="shared" si="1" ref="B7:S7">SUM(B9:B19)</f>
        <v>7054</v>
      </c>
      <c r="C7" s="31">
        <f t="shared" si="1"/>
        <v>88599</v>
      </c>
      <c r="D7" s="31">
        <f t="shared" si="1"/>
        <v>467</v>
      </c>
      <c r="E7" s="31">
        <f t="shared" si="1"/>
        <v>5907</v>
      </c>
      <c r="F7" s="31">
        <f t="shared" si="1"/>
        <v>243</v>
      </c>
      <c r="G7" s="31">
        <f t="shared" si="1"/>
        <v>4346</v>
      </c>
      <c r="H7" s="31">
        <f t="shared" si="1"/>
        <v>153</v>
      </c>
      <c r="I7" s="48">
        <f t="shared" si="1"/>
        <v>760</v>
      </c>
      <c r="J7" s="30">
        <f t="shared" si="1"/>
        <v>80</v>
      </c>
      <c r="K7" s="31">
        <f t="shared" si="1"/>
        <v>873</v>
      </c>
      <c r="L7" s="31">
        <f t="shared" si="1"/>
        <v>158</v>
      </c>
      <c r="M7" s="31">
        <f t="shared" si="1"/>
        <v>3116</v>
      </c>
      <c r="N7" s="31">
        <f t="shared" si="1"/>
        <v>823</v>
      </c>
      <c r="O7" s="31">
        <f t="shared" si="1"/>
        <v>11398</v>
      </c>
      <c r="P7" s="31">
        <f t="shared" si="1"/>
        <v>39</v>
      </c>
      <c r="Q7" s="31">
        <f t="shared" si="1"/>
        <v>158</v>
      </c>
      <c r="R7" s="31">
        <f t="shared" si="1"/>
        <v>5091</v>
      </c>
      <c r="S7" s="48">
        <f t="shared" si="1"/>
        <v>62041</v>
      </c>
    </row>
    <row r="8" spans="1:19" s="28" customFormat="1" ht="32.25" customHeight="1">
      <c r="A8" s="32" t="s">
        <v>35</v>
      </c>
      <c r="B8" s="33">
        <f>SUM(B20:B35)</f>
        <v>3059</v>
      </c>
      <c r="C8" s="34">
        <f>SUM(C20:C35)</f>
        <v>42573</v>
      </c>
      <c r="D8" s="34">
        <f>SUM(D20:D35)</f>
        <v>70</v>
      </c>
      <c r="E8" s="34">
        <f aca="true" t="shared" si="2" ref="E8:R8">SUM(E20:E35)</f>
        <v>1185</v>
      </c>
      <c r="F8" s="34">
        <f t="shared" si="2"/>
        <v>57</v>
      </c>
      <c r="G8" s="34">
        <f t="shared" si="2"/>
        <v>762</v>
      </c>
      <c r="H8" s="34">
        <f t="shared" si="2"/>
        <v>100</v>
      </c>
      <c r="I8" s="49">
        <f t="shared" si="2"/>
        <v>1357</v>
      </c>
      <c r="J8" s="33">
        <f t="shared" si="2"/>
        <v>18</v>
      </c>
      <c r="K8" s="34">
        <f t="shared" si="2"/>
        <v>322</v>
      </c>
      <c r="L8" s="34">
        <f t="shared" si="2"/>
        <v>105</v>
      </c>
      <c r="M8" s="34">
        <f t="shared" si="2"/>
        <v>1674</v>
      </c>
      <c r="N8" s="34">
        <f t="shared" si="2"/>
        <v>258</v>
      </c>
      <c r="O8" s="34">
        <f t="shared" si="2"/>
        <v>3025</v>
      </c>
      <c r="P8" s="34">
        <f t="shared" si="2"/>
        <v>39</v>
      </c>
      <c r="Q8" s="34">
        <f t="shared" si="2"/>
        <v>293</v>
      </c>
      <c r="R8" s="34">
        <f t="shared" si="2"/>
        <v>2412</v>
      </c>
      <c r="S8" s="49">
        <f>SUM(S20:S35)</f>
        <v>33955</v>
      </c>
    </row>
    <row r="9" spans="1:19" s="28" customFormat="1" ht="32.25" customHeight="1">
      <c r="A9" s="29" t="s">
        <v>36</v>
      </c>
      <c r="B9" s="30">
        <v>386</v>
      </c>
      <c r="C9" s="31">
        <v>3946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48">
        <v>0</v>
      </c>
      <c r="J9" s="30">
        <v>0</v>
      </c>
      <c r="K9" s="31">
        <v>0</v>
      </c>
      <c r="L9" s="31">
        <v>0</v>
      </c>
      <c r="M9" s="31">
        <v>0</v>
      </c>
      <c r="N9" s="31">
        <v>120</v>
      </c>
      <c r="O9" s="31">
        <v>304</v>
      </c>
      <c r="P9" s="31">
        <v>0</v>
      </c>
      <c r="Q9" s="31">
        <v>0</v>
      </c>
      <c r="R9" s="31">
        <v>266</v>
      </c>
      <c r="S9" s="48">
        <v>3642</v>
      </c>
    </row>
    <row r="10" spans="1:19" s="28" customFormat="1" ht="32.25" customHeight="1">
      <c r="A10" s="29" t="s">
        <v>37</v>
      </c>
      <c r="B10" s="30">
        <v>1072</v>
      </c>
      <c r="C10" s="31">
        <v>14954</v>
      </c>
      <c r="D10" s="31">
        <v>12</v>
      </c>
      <c r="E10" s="31">
        <v>400</v>
      </c>
      <c r="F10" s="31">
        <v>18</v>
      </c>
      <c r="G10" s="31">
        <v>1194</v>
      </c>
      <c r="H10" s="31">
        <v>15</v>
      </c>
      <c r="I10" s="48">
        <v>125</v>
      </c>
      <c r="J10" s="30">
        <v>31</v>
      </c>
      <c r="K10" s="31">
        <v>383</v>
      </c>
      <c r="L10" s="31">
        <v>27</v>
      </c>
      <c r="M10" s="31">
        <v>222</v>
      </c>
      <c r="N10" s="31">
        <v>43</v>
      </c>
      <c r="O10" s="31">
        <v>645</v>
      </c>
      <c r="P10" s="31">
        <v>14</v>
      </c>
      <c r="Q10" s="31">
        <v>47</v>
      </c>
      <c r="R10" s="31">
        <v>912</v>
      </c>
      <c r="S10" s="48">
        <v>11938</v>
      </c>
    </row>
    <row r="11" spans="1:19" s="28" customFormat="1" ht="32.25" customHeight="1">
      <c r="A11" s="29" t="s">
        <v>38</v>
      </c>
      <c r="B11" s="30">
        <v>246</v>
      </c>
      <c r="C11" s="31">
        <v>4743</v>
      </c>
      <c r="D11" s="31">
        <v>35</v>
      </c>
      <c r="E11" s="31">
        <v>797</v>
      </c>
      <c r="F11" s="31">
        <v>50</v>
      </c>
      <c r="G11" s="31">
        <v>2003</v>
      </c>
      <c r="H11" s="31">
        <v>0</v>
      </c>
      <c r="I11" s="48">
        <v>0</v>
      </c>
      <c r="J11" s="30">
        <v>4</v>
      </c>
      <c r="K11" s="31">
        <v>43</v>
      </c>
      <c r="L11" s="31">
        <v>1</v>
      </c>
      <c r="M11" s="31">
        <v>320</v>
      </c>
      <c r="N11" s="31">
        <v>12</v>
      </c>
      <c r="O11" s="31">
        <v>341</v>
      </c>
      <c r="P11" s="31">
        <v>0</v>
      </c>
      <c r="Q11" s="31">
        <v>0</v>
      </c>
      <c r="R11" s="31">
        <v>144</v>
      </c>
      <c r="S11" s="48">
        <v>1239</v>
      </c>
    </row>
    <row r="12" spans="1:19" s="28" customFormat="1" ht="32.25" customHeight="1">
      <c r="A12" s="29" t="s">
        <v>39</v>
      </c>
      <c r="B12" s="30">
        <v>330</v>
      </c>
      <c r="C12" s="31">
        <v>7366</v>
      </c>
      <c r="D12" s="31">
        <v>13</v>
      </c>
      <c r="E12" s="31">
        <v>560</v>
      </c>
      <c r="F12" s="31">
        <v>17</v>
      </c>
      <c r="G12" s="31">
        <v>186</v>
      </c>
      <c r="H12" s="31">
        <v>6</v>
      </c>
      <c r="I12" s="48">
        <v>98</v>
      </c>
      <c r="J12" s="30">
        <v>4</v>
      </c>
      <c r="K12" s="31">
        <v>69</v>
      </c>
      <c r="L12" s="31">
        <v>21</v>
      </c>
      <c r="M12" s="31">
        <v>604</v>
      </c>
      <c r="N12" s="31">
        <v>90</v>
      </c>
      <c r="O12" s="31">
        <v>738</v>
      </c>
      <c r="P12" s="31">
        <v>0</v>
      </c>
      <c r="Q12" s="31">
        <v>0</v>
      </c>
      <c r="R12" s="31">
        <v>179</v>
      </c>
      <c r="S12" s="48">
        <v>5111</v>
      </c>
    </row>
    <row r="13" spans="1:19" s="28" customFormat="1" ht="32.25" customHeight="1">
      <c r="A13" s="29" t="s">
        <v>40</v>
      </c>
      <c r="B13" s="30">
        <v>613</v>
      </c>
      <c r="C13" s="31">
        <v>5657</v>
      </c>
      <c r="D13" s="31">
        <v>16</v>
      </c>
      <c r="E13" s="31">
        <v>260</v>
      </c>
      <c r="F13" s="31">
        <v>0</v>
      </c>
      <c r="G13" s="31">
        <v>0</v>
      </c>
      <c r="H13" s="31">
        <v>0</v>
      </c>
      <c r="I13" s="48">
        <v>0</v>
      </c>
      <c r="J13" s="30">
        <v>3</v>
      </c>
      <c r="K13" s="31">
        <v>30</v>
      </c>
      <c r="L13" s="31">
        <v>7</v>
      </c>
      <c r="M13" s="31">
        <v>345</v>
      </c>
      <c r="N13" s="31">
        <v>33</v>
      </c>
      <c r="O13" s="31">
        <v>498</v>
      </c>
      <c r="P13" s="31">
        <v>0</v>
      </c>
      <c r="Q13" s="31">
        <v>0</v>
      </c>
      <c r="R13" s="31">
        <v>554</v>
      </c>
      <c r="S13" s="48">
        <v>4524</v>
      </c>
    </row>
    <row r="14" spans="1:19" s="28" customFormat="1" ht="32.25" customHeight="1">
      <c r="A14" s="29" t="s">
        <v>41</v>
      </c>
      <c r="B14" s="30">
        <v>762</v>
      </c>
      <c r="C14" s="31">
        <v>7917</v>
      </c>
      <c r="D14" s="31">
        <v>48</v>
      </c>
      <c r="E14" s="31">
        <v>582</v>
      </c>
      <c r="F14" s="31">
        <v>30</v>
      </c>
      <c r="G14" s="31">
        <v>223</v>
      </c>
      <c r="H14" s="31">
        <v>20</v>
      </c>
      <c r="I14" s="48">
        <v>45</v>
      </c>
      <c r="J14" s="30">
        <v>18</v>
      </c>
      <c r="K14" s="31">
        <v>71</v>
      </c>
      <c r="L14" s="31">
        <v>0</v>
      </c>
      <c r="M14" s="31">
        <v>0</v>
      </c>
      <c r="N14" s="31">
        <v>65</v>
      </c>
      <c r="O14" s="31">
        <v>377</v>
      </c>
      <c r="P14" s="31">
        <v>0</v>
      </c>
      <c r="Q14" s="31">
        <v>0</v>
      </c>
      <c r="R14" s="31">
        <v>581</v>
      </c>
      <c r="S14" s="48">
        <v>6619</v>
      </c>
    </row>
    <row r="15" spans="1:19" s="28" customFormat="1" ht="32.25" customHeight="1">
      <c r="A15" s="29" t="s">
        <v>42</v>
      </c>
      <c r="B15" s="30">
        <v>1409</v>
      </c>
      <c r="C15" s="31">
        <v>17336</v>
      </c>
      <c r="D15" s="31">
        <v>35</v>
      </c>
      <c r="E15" s="31">
        <v>48</v>
      </c>
      <c r="F15" s="31">
        <v>1</v>
      </c>
      <c r="G15" s="31">
        <v>1</v>
      </c>
      <c r="H15" s="31">
        <v>3</v>
      </c>
      <c r="I15" s="48">
        <v>6</v>
      </c>
      <c r="J15" s="30">
        <v>17</v>
      </c>
      <c r="K15" s="31">
        <v>219</v>
      </c>
      <c r="L15" s="31">
        <v>1</v>
      </c>
      <c r="M15" s="31">
        <v>10</v>
      </c>
      <c r="N15" s="31">
        <v>207</v>
      </c>
      <c r="O15" s="31">
        <v>3697</v>
      </c>
      <c r="P15" s="31">
        <v>10</v>
      </c>
      <c r="Q15" s="31">
        <v>53</v>
      </c>
      <c r="R15" s="31">
        <v>1135</v>
      </c>
      <c r="S15" s="48">
        <v>13302</v>
      </c>
    </row>
    <row r="16" spans="1:19" s="28" customFormat="1" ht="32.25" customHeight="1">
      <c r="A16" s="29" t="s">
        <v>43</v>
      </c>
      <c r="B16" s="30">
        <v>209</v>
      </c>
      <c r="C16" s="31">
        <v>3207</v>
      </c>
      <c r="D16" s="31">
        <v>69</v>
      </c>
      <c r="E16" s="31">
        <v>616</v>
      </c>
      <c r="F16" s="31">
        <v>12</v>
      </c>
      <c r="G16" s="31">
        <v>65</v>
      </c>
      <c r="H16" s="31">
        <v>6</v>
      </c>
      <c r="I16" s="48">
        <v>41</v>
      </c>
      <c r="J16" s="30">
        <v>0</v>
      </c>
      <c r="K16" s="31">
        <v>0</v>
      </c>
      <c r="L16" s="31">
        <v>1</v>
      </c>
      <c r="M16" s="31">
        <v>1</v>
      </c>
      <c r="N16" s="31">
        <v>11</v>
      </c>
      <c r="O16" s="31">
        <v>190</v>
      </c>
      <c r="P16" s="31">
        <v>0</v>
      </c>
      <c r="Q16" s="31">
        <v>0</v>
      </c>
      <c r="R16" s="31">
        <v>110</v>
      </c>
      <c r="S16" s="48">
        <v>2294</v>
      </c>
    </row>
    <row r="17" spans="1:19" s="28" customFormat="1" ht="32.25" customHeight="1">
      <c r="A17" s="29" t="s">
        <v>44</v>
      </c>
      <c r="B17" s="30">
        <v>624</v>
      </c>
      <c r="C17" s="31">
        <v>9417</v>
      </c>
      <c r="D17" s="31">
        <v>66</v>
      </c>
      <c r="E17" s="31">
        <v>510</v>
      </c>
      <c r="F17" s="31">
        <v>8</v>
      </c>
      <c r="G17" s="31">
        <v>20</v>
      </c>
      <c r="H17" s="31">
        <v>13</v>
      </c>
      <c r="I17" s="48">
        <v>54</v>
      </c>
      <c r="J17" s="30">
        <v>0</v>
      </c>
      <c r="K17" s="31">
        <v>0</v>
      </c>
      <c r="L17" s="31">
        <v>2</v>
      </c>
      <c r="M17" s="31">
        <v>50</v>
      </c>
      <c r="N17" s="31">
        <v>112</v>
      </c>
      <c r="O17" s="31">
        <v>3846</v>
      </c>
      <c r="P17" s="31">
        <v>2</v>
      </c>
      <c r="Q17" s="31">
        <v>17</v>
      </c>
      <c r="R17" s="31">
        <v>421</v>
      </c>
      <c r="S17" s="48">
        <v>4920</v>
      </c>
    </row>
    <row r="18" spans="1:19" s="28" customFormat="1" ht="32.25" customHeight="1">
      <c r="A18" s="29" t="s">
        <v>45</v>
      </c>
      <c r="B18" s="30">
        <v>798</v>
      </c>
      <c r="C18" s="31">
        <v>9955</v>
      </c>
      <c r="D18" s="31">
        <v>109</v>
      </c>
      <c r="E18" s="31">
        <v>1386</v>
      </c>
      <c r="F18" s="31">
        <v>39</v>
      </c>
      <c r="G18" s="31">
        <v>528</v>
      </c>
      <c r="H18" s="31">
        <v>26</v>
      </c>
      <c r="I18" s="48">
        <v>317</v>
      </c>
      <c r="J18" s="30">
        <v>0</v>
      </c>
      <c r="K18" s="31">
        <v>0</v>
      </c>
      <c r="L18" s="31">
        <v>96</v>
      </c>
      <c r="M18" s="31">
        <v>1510</v>
      </c>
      <c r="N18" s="31">
        <v>42</v>
      </c>
      <c r="O18" s="31">
        <v>621</v>
      </c>
      <c r="P18" s="31">
        <v>2</v>
      </c>
      <c r="Q18" s="31">
        <v>23</v>
      </c>
      <c r="R18" s="31">
        <v>484</v>
      </c>
      <c r="S18" s="48">
        <v>5570</v>
      </c>
    </row>
    <row r="19" spans="1:19" s="28" customFormat="1" ht="32.25" customHeight="1">
      <c r="A19" s="29" t="s">
        <v>46</v>
      </c>
      <c r="B19" s="30">
        <v>605</v>
      </c>
      <c r="C19" s="31">
        <v>4101</v>
      </c>
      <c r="D19" s="31">
        <v>64</v>
      </c>
      <c r="E19" s="31">
        <v>748</v>
      </c>
      <c r="F19" s="31">
        <v>68</v>
      </c>
      <c r="G19" s="31">
        <v>126</v>
      </c>
      <c r="H19" s="31">
        <v>64</v>
      </c>
      <c r="I19" s="48">
        <v>74</v>
      </c>
      <c r="J19" s="30">
        <v>3</v>
      </c>
      <c r="K19" s="31">
        <v>58</v>
      </c>
      <c r="L19" s="31">
        <v>2</v>
      </c>
      <c r="M19" s="31">
        <v>54</v>
      </c>
      <c r="N19" s="31">
        <v>88</v>
      </c>
      <c r="O19" s="31">
        <v>141</v>
      </c>
      <c r="P19" s="31">
        <v>11</v>
      </c>
      <c r="Q19" s="31">
        <v>18</v>
      </c>
      <c r="R19" s="31">
        <v>305</v>
      </c>
      <c r="S19" s="48">
        <v>2882</v>
      </c>
    </row>
    <row r="20" spans="1:19" s="28" customFormat="1" ht="32.25" customHeight="1">
      <c r="A20" s="54" t="s">
        <v>47</v>
      </c>
      <c r="B20" s="37">
        <v>321</v>
      </c>
      <c r="C20" s="38">
        <v>3050</v>
      </c>
      <c r="D20" s="38">
        <v>10</v>
      </c>
      <c r="E20" s="38">
        <v>180</v>
      </c>
      <c r="F20" s="38">
        <v>16</v>
      </c>
      <c r="G20" s="38">
        <v>162</v>
      </c>
      <c r="H20" s="38">
        <v>14</v>
      </c>
      <c r="I20" s="50">
        <v>103</v>
      </c>
      <c r="J20" s="37">
        <v>4</v>
      </c>
      <c r="K20" s="38">
        <v>154</v>
      </c>
      <c r="L20" s="38">
        <v>17</v>
      </c>
      <c r="M20" s="38">
        <v>163</v>
      </c>
      <c r="N20" s="38">
        <v>47</v>
      </c>
      <c r="O20" s="38">
        <v>203</v>
      </c>
      <c r="P20" s="38">
        <v>7</v>
      </c>
      <c r="Q20" s="38">
        <v>40</v>
      </c>
      <c r="R20" s="38">
        <v>206</v>
      </c>
      <c r="S20" s="50">
        <v>2045</v>
      </c>
    </row>
    <row r="21" spans="1:19" s="28" customFormat="1" ht="32.25" customHeight="1">
      <c r="A21" s="36" t="s">
        <v>48</v>
      </c>
      <c r="B21" s="33">
        <v>149</v>
      </c>
      <c r="C21" s="34">
        <v>1537</v>
      </c>
      <c r="D21" s="34">
        <v>2</v>
      </c>
      <c r="E21" s="34">
        <v>40</v>
      </c>
      <c r="F21" s="34">
        <v>2</v>
      </c>
      <c r="G21" s="34">
        <v>50</v>
      </c>
      <c r="H21" s="34">
        <v>2</v>
      </c>
      <c r="I21" s="49">
        <v>12</v>
      </c>
      <c r="J21" s="33">
        <v>0</v>
      </c>
      <c r="K21" s="34">
        <v>0</v>
      </c>
      <c r="L21" s="34">
        <v>28</v>
      </c>
      <c r="M21" s="34">
        <v>120</v>
      </c>
      <c r="N21" s="34">
        <v>56</v>
      </c>
      <c r="O21" s="34">
        <v>544</v>
      </c>
      <c r="P21" s="34">
        <v>2</v>
      </c>
      <c r="Q21" s="34">
        <v>6</v>
      </c>
      <c r="R21" s="34">
        <v>57</v>
      </c>
      <c r="S21" s="49">
        <v>765</v>
      </c>
    </row>
    <row r="22" spans="1:19" s="28" customFormat="1" ht="32.25" customHeight="1">
      <c r="A22" s="29" t="s">
        <v>49</v>
      </c>
      <c r="B22" s="30">
        <v>311</v>
      </c>
      <c r="C22" s="31">
        <v>3029</v>
      </c>
      <c r="D22" s="31">
        <v>4</v>
      </c>
      <c r="E22" s="31">
        <v>11</v>
      </c>
      <c r="F22" s="31">
        <v>12</v>
      </c>
      <c r="G22" s="31">
        <v>22</v>
      </c>
      <c r="H22" s="31">
        <v>17</v>
      </c>
      <c r="I22" s="48">
        <v>68</v>
      </c>
      <c r="J22" s="30">
        <v>1</v>
      </c>
      <c r="K22" s="31">
        <v>2</v>
      </c>
      <c r="L22" s="31">
        <v>6</v>
      </c>
      <c r="M22" s="31">
        <v>27</v>
      </c>
      <c r="N22" s="31">
        <v>39</v>
      </c>
      <c r="O22" s="31">
        <v>342</v>
      </c>
      <c r="P22" s="31">
        <v>0</v>
      </c>
      <c r="Q22" s="31">
        <v>0</v>
      </c>
      <c r="R22" s="31">
        <v>232</v>
      </c>
      <c r="S22" s="48">
        <v>2557</v>
      </c>
    </row>
    <row r="23" spans="1:19" s="28" customFormat="1" ht="32.25" customHeight="1">
      <c r="A23" s="29" t="s">
        <v>50</v>
      </c>
      <c r="B23" s="30">
        <v>228</v>
      </c>
      <c r="C23" s="31">
        <v>4697</v>
      </c>
      <c r="D23" s="31">
        <v>13</v>
      </c>
      <c r="E23" s="31">
        <v>224</v>
      </c>
      <c r="F23" s="31">
        <v>4</v>
      </c>
      <c r="G23" s="31">
        <v>134</v>
      </c>
      <c r="H23" s="31">
        <v>12</v>
      </c>
      <c r="I23" s="48">
        <v>177</v>
      </c>
      <c r="J23" s="30">
        <v>1</v>
      </c>
      <c r="K23" s="31">
        <v>10</v>
      </c>
      <c r="L23" s="31">
        <v>0</v>
      </c>
      <c r="M23" s="31">
        <v>0</v>
      </c>
      <c r="N23" s="31">
        <v>4</v>
      </c>
      <c r="O23" s="31">
        <v>115</v>
      </c>
      <c r="P23" s="31">
        <v>10</v>
      </c>
      <c r="Q23" s="31">
        <v>45</v>
      </c>
      <c r="R23" s="31">
        <v>184</v>
      </c>
      <c r="S23" s="48">
        <v>3992</v>
      </c>
    </row>
    <row r="24" spans="1:19" s="28" customFormat="1" ht="32.25" customHeight="1">
      <c r="A24" s="29" t="s">
        <v>51</v>
      </c>
      <c r="B24" s="30">
        <v>52</v>
      </c>
      <c r="C24" s="31">
        <v>488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48">
        <v>0</v>
      </c>
      <c r="J24" s="30">
        <v>0</v>
      </c>
      <c r="K24" s="31">
        <v>0</v>
      </c>
      <c r="L24" s="31">
        <v>0</v>
      </c>
      <c r="M24" s="31">
        <v>0</v>
      </c>
      <c r="N24" s="31">
        <v>4</v>
      </c>
      <c r="O24" s="31">
        <v>10</v>
      </c>
      <c r="P24" s="31">
        <v>0</v>
      </c>
      <c r="Q24" s="31">
        <v>0</v>
      </c>
      <c r="R24" s="31">
        <v>48</v>
      </c>
      <c r="S24" s="48">
        <v>478</v>
      </c>
    </row>
    <row r="25" spans="1:19" s="28" customFormat="1" ht="32.25" customHeight="1">
      <c r="A25" s="29" t="s">
        <v>52</v>
      </c>
      <c r="B25" s="30">
        <v>50</v>
      </c>
      <c r="C25" s="31">
        <v>782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48">
        <v>0</v>
      </c>
      <c r="J25" s="30">
        <v>0</v>
      </c>
      <c r="K25" s="31">
        <v>0</v>
      </c>
      <c r="L25" s="31">
        <v>0</v>
      </c>
      <c r="M25" s="31">
        <v>0</v>
      </c>
      <c r="N25" s="31">
        <v>6</v>
      </c>
      <c r="O25" s="31">
        <v>17</v>
      </c>
      <c r="P25" s="31">
        <v>0</v>
      </c>
      <c r="Q25" s="31">
        <v>0</v>
      </c>
      <c r="R25" s="31">
        <v>44</v>
      </c>
      <c r="S25" s="48">
        <v>765</v>
      </c>
    </row>
    <row r="26" spans="1:19" s="28" customFormat="1" ht="32.25" customHeight="1">
      <c r="A26" s="54" t="s">
        <v>53</v>
      </c>
      <c r="B26" s="37">
        <v>371</v>
      </c>
      <c r="C26" s="38">
        <v>4843</v>
      </c>
      <c r="D26" s="38">
        <v>1</v>
      </c>
      <c r="E26" s="38">
        <v>26</v>
      </c>
      <c r="F26" s="38">
        <v>1</v>
      </c>
      <c r="G26" s="38">
        <v>5</v>
      </c>
      <c r="H26" s="38">
        <v>7</v>
      </c>
      <c r="I26" s="50">
        <v>102</v>
      </c>
      <c r="J26" s="37">
        <v>5</v>
      </c>
      <c r="K26" s="38">
        <v>31</v>
      </c>
      <c r="L26" s="38">
        <v>28</v>
      </c>
      <c r="M26" s="38">
        <v>758</v>
      </c>
      <c r="N26" s="38">
        <v>34</v>
      </c>
      <c r="O26" s="38">
        <v>272</v>
      </c>
      <c r="P26" s="38">
        <v>12</v>
      </c>
      <c r="Q26" s="38">
        <v>143</v>
      </c>
      <c r="R26" s="38">
        <v>283</v>
      </c>
      <c r="S26" s="50">
        <v>3506</v>
      </c>
    </row>
    <row r="27" spans="1:19" s="28" customFormat="1" ht="32.25" customHeight="1">
      <c r="A27" s="35" t="s">
        <v>54</v>
      </c>
      <c r="B27" s="30">
        <v>82</v>
      </c>
      <c r="C27" s="31">
        <v>1585</v>
      </c>
      <c r="D27" s="31">
        <v>0</v>
      </c>
      <c r="E27" s="31">
        <v>0</v>
      </c>
      <c r="F27" s="31">
        <v>0</v>
      </c>
      <c r="G27" s="31">
        <v>0</v>
      </c>
      <c r="H27" s="31">
        <v>3</v>
      </c>
      <c r="I27" s="48">
        <v>47</v>
      </c>
      <c r="J27" s="30">
        <v>5</v>
      </c>
      <c r="K27" s="31">
        <v>120</v>
      </c>
      <c r="L27" s="31">
        <v>8</v>
      </c>
      <c r="M27" s="31">
        <v>205</v>
      </c>
      <c r="N27" s="31">
        <v>11</v>
      </c>
      <c r="O27" s="31">
        <v>12</v>
      </c>
      <c r="P27" s="31">
        <v>0</v>
      </c>
      <c r="Q27" s="31">
        <v>0</v>
      </c>
      <c r="R27" s="31">
        <v>55</v>
      </c>
      <c r="S27" s="48">
        <v>1201</v>
      </c>
    </row>
    <row r="28" spans="1:19" s="28" customFormat="1" ht="32.25" customHeight="1">
      <c r="A28" s="35" t="s">
        <v>55</v>
      </c>
      <c r="B28" s="30">
        <v>35</v>
      </c>
      <c r="C28" s="31">
        <v>457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48">
        <v>0</v>
      </c>
      <c r="J28" s="30">
        <v>0</v>
      </c>
      <c r="K28" s="31">
        <v>0</v>
      </c>
      <c r="L28" s="31">
        <v>3</v>
      </c>
      <c r="M28" s="31">
        <v>35</v>
      </c>
      <c r="N28" s="31">
        <v>0</v>
      </c>
      <c r="O28" s="31">
        <v>0</v>
      </c>
      <c r="P28" s="31">
        <v>0</v>
      </c>
      <c r="Q28" s="31">
        <v>0</v>
      </c>
      <c r="R28" s="31">
        <v>32</v>
      </c>
      <c r="S28" s="48">
        <v>422</v>
      </c>
    </row>
    <row r="29" spans="1:19" s="28" customFormat="1" ht="32.25" customHeight="1">
      <c r="A29" s="35" t="s">
        <v>56</v>
      </c>
      <c r="B29" s="30">
        <v>109</v>
      </c>
      <c r="C29" s="31">
        <v>1530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48">
        <v>0</v>
      </c>
      <c r="J29" s="30">
        <v>0</v>
      </c>
      <c r="K29" s="31">
        <v>0</v>
      </c>
      <c r="L29" s="31">
        <v>0</v>
      </c>
      <c r="M29" s="31">
        <v>0</v>
      </c>
      <c r="N29" s="31">
        <v>5</v>
      </c>
      <c r="O29" s="31">
        <v>12</v>
      </c>
      <c r="P29" s="31">
        <v>0</v>
      </c>
      <c r="Q29" s="31">
        <v>0</v>
      </c>
      <c r="R29" s="31">
        <v>104</v>
      </c>
      <c r="S29" s="48">
        <v>1518</v>
      </c>
    </row>
    <row r="30" spans="1:19" s="28" customFormat="1" ht="32.25" customHeight="1">
      <c r="A30" s="25" t="s">
        <v>57</v>
      </c>
      <c r="B30" s="26">
        <v>117</v>
      </c>
      <c r="C30" s="27">
        <v>789</v>
      </c>
      <c r="D30" s="27">
        <v>16</v>
      </c>
      <c r="E30" s="27">
        <v>137</v>
      </c>
      <c r="F30" s="27">
        <v>10</v>
      </c>
      <c r="G30" s="27">
        <v>116</v>
      </c>
      <c r="H30" s="27">
        <v>10</v>
      </c>
      <c r="I30" s="47">
        <v>56</v>
      </c>
      <c r="J30" s="26">
        <v>2</v>
      </c>
      <c r="K30" s="27">
        <v>5</v>
      </c>
      <c r="L30" s="27">
        <v>2</v>
      </c>
      <c r="M30" s="27">
        <v>10</v>
      </c>
      <c r="N30" s="27">
        <v>2</v>
      </c>
      <c r="O30" s="27">
        <v>12</v>
      </c>
      <c r="P30" s="27">
        <v>2</v>
      </c>
      <c r="Q30" s="27">
        <v>13</v>
      </c>
      <c r="R30" s="27">
        <v>73</v>
      </c>
      <c r="S30" s="47">
        <v>440</v>
      </c>
    </row>
    <row r="31" spans="1:19" s="28" customFormat="1" ht="32.25" customHeight="1">
      <c r="A31" s="29" t="s">
        <v>58</v>
      </c>
      <c r="B31" s="30">
        <v>112</v>
      </c>
      <c r="C31" s="31">
        <v>1616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48">
        <v>0</v>
      </c>
      <c r="J31" s="30">
        <v>0</v>
      </c>
      <c r="K31" s="31">
        <v>0</v>
      </c>
      <c r="L31" s="31">
        <v>4</v>
      </c>
      <c r="M31" s="31">
        <v>147</v>
      </c>
      <c r="N31" s="31">
        <v>25</v>
      </c>
      <c r="O31" s="31">
        <v>237</v>
      </c>
      <c r="P31" s="31">
        <v>0</v>
      </c>
      <c r="Q31" s="31">
        <v>0</v>
      </c>
      <c r="R31" s="31">
        <v>83</v>
      </c>
      <c r="S31" s="48">
        <v>1232</v>
      </c>
    </row>
    <row r="32" spans="1:19" s="28" customFormat="1" ht="32.25" customHeight="1">
      <c r="A32" s="29" t="s">
        <v>59</v>
      </c>
      <c r="B32" s="30">
        <v>86</v>
      </c>
      <c r="C32" s="31">
        <v>1668</v>
      </c>
      <c r="D32" s="31">
        <v>5</v>
      </c>
      <c r="E32" s="31">
        <v>330</v>
      </c>
      <c r="F32" s="31">
        <v>3</v>
      </c>
      <c r="G32" s="31">
        <v>135</v>
      </c>
      <c r="H32" s="31">
        <v>3</v>
      </c>
      <c r="I32" s="48">
        <v>115</v>
      </c>
      <c r="J32" s="30">
        <v>0</v>
      </c>
      <c r="K32" s="31">
        <v>0</v>
      </c>
      <c r="L32" s="31">
        <v>2</v>
      </c>
      <c r="M32" s="31">
        <v>70</v>
      </c>
      <c r="N32" s="31">
        <v>0</v>
      </c>
      <c r="O32" s="31">
        <v>0</v>
      </c>
      <c r="P32" s="31">
        <v>3</v>
      </c>
      <c r="Q32" s="31">
        <v>18</v>
      </c>
      <c r="R32" s="31">
        <v>70</v>
      </c>
      <c r="S32" s="48">
        <v>1000</v>
      </c>
    </row>
    <row r="33" spans="1:19" s="28" customFormat="1" ht="32.25" customHeight="1">
      <c r="A33" s="29" t="s">
        <v>60</v>
      </c>
      <c r="B33" s="30">
        <v>167</v>
      </c>
      <c r="C33" s="31">
        <v>2554</v>
      </c>
      <c r="D33" s="31">
        <v>2</v>
      </c>
      <c r="E33" s="31">
        <v>9</v>
      </c>
      <c r="F33" s="31">
        <v>4</v>
      </c>
      <c r="G33" s="31">
        <v>44</v>
      </c>
      <c r="H33" s="31">
        <v>8</v>
      </c>
      <c r="I33" s="48">
        <v>21</v>
      </c>
      <c r="J33" s="30">
        <v>0</v>
      </c>
      <c r="K33" s="31">
        <v>0</v>
      </c>
      <c r="L33" s="31">
        <v>0</v>
      </c>
      <c r="M33" s="31">
        <v>0</v>
      </c>
      <c r="N33" s="31">
        <v>2</v>
      </c>
      <c r="O33" s="31">
        <v>9</v>
      </c>
      <c r="P33" s="31">
        <v>0</v>
      </c>
      <c r="Q33" s="31">
        <v>0</v>
      </c>
      <c r="R33" s="31">
        <v>151</v>
      </c>
      <c r="S33" s="48">
        <v>2471</v>
      </c>
    </row>
    <row r="34" spans="1:19" s="28" customFormat="1" ht="32.25" customHeight="1">
      <c r="A34" s="36" t="s">
        <v>68</v>
      </c>
      <c r="B34" s="33">
        <v>461</v>
      </c>
      <c r="C34" s="34">
        <v>8195</v>
      </c>
      <c r="D34" s="34">
        <v>15</v>
      </c>
      <c r="E34" s="34">
        <v>174</v>
      </c>
      <c r="F34" s="34">
        <v>2</v>
      </c>
      <c r="G34" s="34">
        <v>22</v>
      </c>
      <c r="H34" s="34">
        <v>3</v>
      </c>
      <c r="I34" s="49">
        <v>14</v>
      </c>
      <c r="J34" s="33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1</v>
      </c>
      <c r="Q34" s="34">
        <v>5</v>
      </c>
      <c r="R34" s="34">
        <v>440</v>
      </c>
      <c r="S34" s="49">
        <v>7980</v>
      </c>
    </row>
    <row r="35" spans="1:19" s="28" customFormat="1" ht="32.25" customHeight="1" thickBot="1">
      <c r="A35" s="35" t="s">
        <v>61</v>
      </c>
      <c r="B35" s="30">
        <v>408</v>
      </c>
      <c r="C35" s="31">
        <v>5753</v>
      </c>
      <c r="D35" s="31">
        <v>2</v>
      </c>
      <c r="E35" s="31">
        <v>54</v>
      </c>
      <c r="F35" s="31">
        <v>3</v>
      </c>
      <c r="G35" s="31">
        <v>72</v>
      </c>
      <c r="H35" s="31">
        <v>21</v>
      </c>
      <c r="I35" s="48">
        <v>642</v>
      </c>
      <c r="J35" s="30">
        <v>0</v>
      </c>
      <c r="K35" s="31">
        <v>0</v>
      </c>
      <c r="L35" s="31">
        <v>7</v>
      </c>
      <c r="M35" s="31">
        <v>139</v>
      </c>
      <c r="N35" s="31">
        <v>23</v>
      </c>
      <c r="O35" s="31">
        <v>1240</v>
      </c>
      <c r="P35" s="31">
        <v>2</v>
      </c>
      <c r="Q35" s="31">
        <v>23</v>
      </c>
      <c r="R35" s="31">
        <v>350</v>
      </c>
      <c r="S35" s="48">
        <v>3583</v>
      </c>
    </row>
    <row r="36" spans="1:19" s="42" customFormat="1" ht="32.25" customHeight="1" thickTop="1">
      <c r="A36" s="39" t="s">
        <v>62</v>
      </c>
      <c r="B36" s="40">
        <f aca="true" t="shared" si="3" ref="B36:S36">SUM(B17)</f>
        <v>624</v>
      </c>
      <c r="C36" s="41">
        <f t="shared" si="3"/>
        <v>9417</v>
      </c>
      <c r="D36" s="41">
        <f t="shared" si="3"/>
        <v>66</v>
      </c>
      <c r="E36" s="41">
        <f t="shared" si="3"/>
        <v>510</v>
      </c>
      <c r="F36" s="41">
        <f t="shared" si="3"/>
        <v>8</v>
      </c>
      <c r="G36" s="41">
        <f t="shared" si="3"/>
        <v>20</v>
      </c>
      <c r="H36" s="41">
        <f t="shared" si="3"/>
        <v>13</v>
      </c>
      <c r="I36" s="51">
        <f t="shared" si="3"/>
        <v>54</v>
      </c>
      <c r="J36" s="40">
        <f t="shared" si="3"/>
        <v>0</v>
      </c>
      <c r="K36" s="41">
        <f t="shared" si="3"/>
        <v>0</v>
      </c>
      <c r="L36" s="41">
        <f t="shared" si="3"/>
        <v>2</v>
      </c>
      <c r="M36" s="41">
        <f t="shared" si="3"/>
        <v>50</v>
      </c>
      <c r="N36" s="41">
        <f t="shared" si="3"/>
        <v>112</v>
      </c>
      <c r="O36" s="41">
        <f t="shared" si="3"/>
        <v>3846</v>
      </c>
      <c r="P36" s="41">
        <f t="shared" si="3"/>
        <v>2</v>
      </c>
      <c r="Q36" s="41">
        <f t="shared" si="3"/>
        <v>17</v>
      </c>
      <c r="R36" s="41">
        <f t="shared" si="3"/>
        <v>421</v>
      </c>
      <c r="S36" s="51">
        <f t="shared" si="3"/>
        <v>4920</v>
      </c>
    </row>
    <row r="37" spans="1:19" s="42" customFormat="1" ht="32.25" customHeight="1">
      <c r="A37" s="35" t="s">
        <v>63</v>
      </c>
      <c r="B37" s="43">
        <f>SUM(B13:B14)</f>
        <v>1375</v>
      </c>
      <c r="C37" s="44">
        <f aca="true" t="shared" si="4" ref="C37:S37">SUM(C13:C14)</f>
        <v>13574</v>
      </c>
      <c r="D37" s="44">
        <f t="shared" si="4"/>
        <v>64</v>
      </c>
      <c r="E37" s="44">
        <f t="shared" si="4"/>
        <v>842</v>
      </c>
      <c r="F37" s="44">
        <f t="shared" si="4"/>
        <v>30</v>
      </c>
      <c r="G37" s="44">
        <f t="shared" si="4"/>
        <v>223</v>
      </c>
      <c r="H37" s="44">
        <f t="shared" si="4"/>
        <v>20</v>
      </c>
      <c r="I37" s="52">
        <f t="shared" si="4"/>
        <v>45</v>
      </c>
      <c r="J37" s="43">
        <f t="shared" si="4"/>
        <v>21</v>
      </c>
      <c r="K37" s="44">
        <f t="shared" si="4"/>
        <v>101</v>
      </c>
      <c r="L37" s="44">
        <f t="shared" si="4"/>
        <v>7</v>
      </c>
      <c r="M37" s="44">
        <f t="shared" si="4"/>
        <v>345</v>
      </c>
      <c r="N37" s="44">
        <f t="shared" si="4"/>
        <v>98</v>
      </c>
      <c r="O37" s="44">
        <f t="shared" si="4"/>
        <v>875</v>
      </c>
      <c r="P37" s="44">
        <f t="shared" si="4"/>
        <v>0</v>
      </c>
      <c r="Q37" s="44">
        <f t="shared" si="4"/>
        <v>0</v>
      </c>
      <c r="R37" s="44">
        <f t="shared" si="4"/>
        <v>1135</v>
      </c>
      <c r="S37" s="52">
        <f t="shared" si="4"/>
        <v>11143</v>
      </c>
    </row>
    <row r="38" spans="1:19" s="42" customFormat="1" ht="32.25" customHeight="1">
      <c r="A38" s="35" t="s">
        <v>64</v>
      </c>
      <c r="B38" s="43">
        <f>SUM(B10,B20:B20)</f>
        <v>1393</v>
      </c>
      <c r="C38" s="44">
        <f>SUM(C10,C20:C20)</f>
        <v>18004</v>
      </c>
      <c r="D38" s="44">
        <f>SUM(D10,D20:D20)</f>
        <v>22</v>
      </c>
      <c r="E38" s="44">
        <f aca="true" t="shared" si="5" ref="E38:R38">SUM(E10,E20:E20)</f>
        <v>580</v>
      </c>
      <c r="F38" s="44">
        <f t="shared" si="5"/>
        <v>34</v>
      </c>
      <c r="G38" s="44">
        <f t="shared" si="5"/>
        <v>1356</v>
      </c>
      <c r="H38" s="44">
        <f t="shared" si="5"/>
        <v>29</v>
      </c>
      <c r="I38" s="52">
        <f t="shared" si="5"/>
        <v>228</v>
      </c>
      <c r="J38" s="43">
        <f t="shared" si="5"/>
        <v>35</v>
      </c>
      <c r="K38" s="44">
        <f t="shared" si="5"/>
        <v>537</v>
      </c>
      <c r="L38" s="44">
        <f t="shared" si="5"/>
        <v>44</v>
      </c>
      <c r="M38" s="44">
        <f t="shared" si="5"/>
        <v>385</v>
      </c>
      <c r="N38" s="44">
        <f t="shared" si="5"/>
        <v>90</v>
      </c>
      <c r="O38" s="44">
        <f t="shared" si="5"/>
        <v>848</v>
      </c>
      <c r="P38" s="44">
        <f t="shared" si="5"/>
        <v>21</v>
      </c>
      <c r="Q38" s="44">
        <f t="shared" si="5"/>
        <v>87</v>
      </c>
      <c r="R38" s="44">
        <f t="shared" si="5"/>
        <v>1118</v>
      </c>
      <c r="S38" s="52">
        <f>SUM(S10,S20:S20)</f>
        <v>13983</v>
      </c>
    </row>
    <row r="39" spans="1:19" s="42" customFormat="1" ht="32.25" customHeight="1">
      <c r="A39" s="35" t="s">
        <v>65</v>
      </c>
      <c r="B39" s="43">
        <f>SUM(B9,B16:B16,B19,B21:B25)</f>
        <v>1990</v>
      </c>
      <c r="C39" s="44">
        <f>SUM(C9,C16:C16,C19,C21:C25)</f>
        <v>21787</v>
      </c>
      <c r="D39" s="44">
        <f>SUM(D9,D16:D16,D19,D21:D25)</f>
        <v>152</v>
      </c>
      <c r="E39" s="44">
        <f aca="true" t="shared" si="6" ref="E39:R39">SUM(E9,E16:E16,E19,E21:E25)</f>
        <v>1639</v>
      </c>
      <c r="F39" s="44">
        <f t="shared" si="6"/>
        <v>98</v>
      </c>
      <c r="G39" s="44">
        <f t="shared" si="6"/>
        <v>397</v>
      </c>
      <c r="H39" s="44">
        <f t="shared" si="6"/>
        <v>101</v>
      </c>
      <c r="I39" s="52">
        <f t="shared" si="6"/>
        <v>372</v>
      </c>
      <c r="J39" s="43">
        <f t="shared" si="6"/>
        <v>5</v>
      </c>
      <c r="K39" s="44">
        <f t="shared" si="6"/>
        <v>70</v>
      </c>
      <c r="L39" s="44">
        <f t="shared" si="6"/>
        <v>37</v>
      </c>
      <c r="M39" s="44">
        <f t="shared" si="6"/>
        <v>202</v>
      </c>
      <c r="N39" s="44">
        <f t="shared" si="6"/>
        <v>328</v>
      </c>
      <c r="O39" s="44">
        <f t="shared" si="6"/>
        <v>1663</v>
      </c>
      <c r="P39" s="44">
        <f t="shared" si="6"/>
        <v>23</v>
      </c>
      <c r="Q39" s="44">
        <f t="shared" si="6"/>
        <v>69</v>
      </c>
      <c r="R39" s="44">
        <f t="shared" si="6"/>
        <v>1246</v>
      </c>
      <c r="S39" s="52">
        <f>SUM(S9,S16:S16,S19,S21:S25)</f>
        <v>17375</v>
      </c>
    </row>
    <row r="40" spans="1:19" s="42" customFormat="1" ht="32.25" customHeight="1">
      <c r="A40" s="35" t="s">
        <v>66</v>
      </c>
      <c r="B40" s="43">
        <f>SUM(B12,B15,B18,B26:B29)</f>
        <v>3134</v>
      </c>
      <c r="C40" s="44">
        <f>SUM(C12,C15,C18,C26:C29)</f>
        <v>43072</v>
      </c>
      <c r="D40" s="44">
        <f>SUM(D12,D15,D18,D26:D29)</f>
        <v>158</v>
      </c>
      <c r="E40" s="44">
        <f aca="true" t="shared" si="7" ref="E40:R40">SUM(E12,E15,E18,E26:E29)</f>
        <v>2020</v>
      </c>
      <c r="F40" s="44">
        <f t="shared" si="7"/>
        <v>58</v>
      </c>
      <c r="G40" s="44">
        <f t="shared" si="7"/>
        <v>720</v>
      </c>
      <c r="H40" s="44">
        <f t="shared" si="7"/>
        <v>45</v>
      </c>
      <c r="I40" s="52">
        <f t="shared" si="7"/>
        <v>570</v>
      </c>
      <c r="J40" s="43">
        <f t="shared" si="7"/>
        <v>31</v>
      </c>
      <c r="K40" s="44">
        <f t="shared" si="7"/>
        <v>439</v>
      </c>
      <c r="L40" s="44">
        <f t="shared" si="7"/>
        <v>157</v>
      </c>
      <c r="M40" s="44">
        <f t="shared" si="7"/>
        <v>3122</v>
      </c>
      <c r="N40" s="44">
        <f t="shared" si="7"/>
        <v>389</v>
      </c>
      <c r="O40" s="44">
        <f t="shared" si="7"/>
        <v>5352</v>
      </c>
      <c r="P40" s="44">
        <f t="shared" si="7"/>
        <v>24</v>
      </c>
      <c r="Q40" s="44">
        <f t="shared" si="7"/>
        <v>219</v>
      </c>
      <c r="R40" s="44">
        <f t="shared" si="7"/>
        <v>2272</v>
      </c>
      <c r="S40" s="52">
        <f>SUM(S12,S15,S18,S26:S29)</f>
        <v>30630</v>
      </c>
    </row>
    <row r="41" spans="1:19" s="42" customFormat="1" ht="32.25" customHeight="1">
      <c r="A41" s="36" t="s">
        <v>67</v>
      </c>
      <c r="B41" s="45">
        <f>SUM(B11,B30:B35)</f>
        <v>1597</v>
      </c>
      <c r="C41" s="46">
        <f>SUM(C11,C30:C35)</f>
        <v>25318</v>
      </c>
      <c r="D41" s="46">
        <f>SUM(D11,D30:D35)</f>
        <v>75</v>
      </c>
      <c r="E41" s="46">
        <f aca="true" t="shared" si="8" ref="E41:R41">SUM(E11,E30:E35)</f>
        <v>1501</v>
      </c>
      <c r="F41" s="46">
        <f t="shared" si="8"/>
        <v>72</v>
      </c>
      <c r="G41" s="46">
        <f t="shared" si="8"/>
        <v>2392</v>
      </c>
      <c r="H41" s="46">
        <f t="shared" si="8"/>
        <v>45</v>
      </c>
      <c r="I41" s="53">
        <f t="shared" si="8"/>
        <v>848</v>
      </c>
      <c r="J41" s="45">
        <f t="shared" si="8"/>
        <v>6</v>
      </c>
      <c r="K41" s="46">
        <f t="shared" si="8"/>
        <v>48</v>
      </c>
      <c r="L41" s="46">
        <f t="shared" si="8"/>
        <v>16</v>
      </c>
      <c r="M41" s="46">
        <f t="shared" si="8"/>
        <v>686</v>
      </c>
      <c r="N41" s="46">
        <f t="shared" si="8"/>
        <v>64</v>
      </c>
      <c r="O41" s="46">
        <f t="shared" si="8"/>
        <v>1839</v>
      </c>
      <c r="P41" s="46">
        <f t="shared" si="8"/>
        <v>8</v>
      </c>
      <c r="Q41" s="46">
        <f t="shared" si="8"/>
        <v>59</v>
      </c>
      <c r="R41" s="46">
        <f t="shared" si="8"/>
        <v>1311</v>
      </c>
      <c r="S41" s="53">
        <f>SUM(S11,S30:S35)</f>
        <v>17945</v>
      </c>
    </row>
  </sheetData>
  <mergeCells count="16">
    <mergeCell ref="C4:C5"/>
    <mergeCell ref="L4:M4"/>
    <mergeCell ref="A3:A5"/>
    <mergeCell ref="B3:C3"/>
    <mergeCell ref="B4:B5"/>
    <mergeCell ref="J3:O3"/>
    <mergeCell ref="H4:I4"/>
    <mergeCell ref="J4:K4"/>
    <mergeCell ref="D4:E4"/>
    <mergeCell ref="F4:G4"/>
    <mergeCell ref="D3:I3"/>
    <mergeCell ref="R1:S1"/>
    <mergeCell ref="P3:Q4"/>
    <mergeCell ref="R3:S4"/>
    <mergeCell ref="N1:O1"/>
    <mergeCell ref="N4:O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ishikawa-natsumi</cp:lastModifiedBy>
  <cp:lastPrinted>2007-01-17T08:03:20Z</cp:lastPrinted>
  <dcterms:created xsi:type="dcterms:W3CDTF">1998-07-16T06:46:00Z</dcterms:created>
  <dcterms:modified xsi:type="dcterms:W3CDTF">2007-01-18T00:01:21Z</dcterms:modified>
  <cp:category/>
  <cp:version/>
  <cp:contentType/>
  <cp:contentStatus/>
</cp:coreProperties>
</file>