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6570" activeTab="0"/>
  </bookViews>
  <sheets>
    <sheet name="雇用表（１３部門）" sheetId="1" r:id="rId1"/>
    <sheet name="雇用表（３２部門）" sheetId="2" r:id="rId2"/>
  </sheets>
  <definedNames>
    <definedName name="_xlnm.Print_Area" localSheetId="0">'雇用表（１３部門）'!$A$1:$Q$19</definedName>
    <definedName name="_xlnm.Print_Area" localSheetId="1">'雇用表（３２部門）'!$B$2:$Q$38</definedName>
    <definedName name="_xlnm.Print_Titles" localSheetId="0">'雇用表（１３部門）'!$B:$C</definedName>
    <definedName name="_xlnm.Print_Titles" localSheetId="1">'雇用表（３２部門）'!$B:$C</definedName>
  </definedNames>
  <calcPr fullCalcOnLoad="1"/>
</workbook>
</file>

<file path=xl/sharedStrings.xml><?xml version="1.0" encoding="utf-8"?>
<sst xmlns="http://schemas.openxmlformats.org/spreadsheetml/2006/main" count="124" uniqueCount="85">
  <si>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</si>
  <si>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</si>
  <si>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</si>
  <si>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</si>
  <si>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</si>
  <si>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</si>
  <si>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</si>
  <si>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</si>
  <si>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</si>
  <si>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</si>
  <si>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</si>
  <si>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</si>
  <si>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個人業主</t>
  </si>
  <si>
    <t>家族従業者</t>
  </si>
  <si>
    <t>有給役員</t>
  </si>
  <si>
    <t>雇用者計</t>
  </si>
  <si>
    <t>常用雇用者</t>
  </si>
  <si>
    <t>臨時・日雇</t>
  </si>
  <si>
    <t>001</t>
  </si>
  <si>
    <t>農林水産業</t>
  </si>
  <si>
    <t>鉱業</t>
  </si>
  <si>
    <t>製造業</t>
  </si>
  <si>
    <t>建設</t>
  </si>
  <si>
    <t>電力・ガス・水道</t>
  </si>
  <si>
    <t>商業</t>
  </si>
  <si>
    <t>金融・保険</t>
  </si>
  <si>
    <t>不動産</t>
  </si>
  <si>
    <t>運輸</t>
  </si>
  <si>
    <t>通信・放送</t>
  </si>
  <si>
    <t>公務</t>
  </si>
  <si>
    <t>サービス</t>
  </si>
  <si>
    <t>分類不明</t>
  </si>
  <si>
    <t>合計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</si>
  <si>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</si>
  <si>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</si>
  <si>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</si>
  <si>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</si>
  <si>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</si>
  <si>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</si>
  <si>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</si>
  <si>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</si>
  <si>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</si>
  <si>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</si>
  <si>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</si>
  <si>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</si>
  <si>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</si>
  <si>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</si>
  <si>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</si>
  <si>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</si>
  <si>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</si>
  <si>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</si>
  <si>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</si>
  <si>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食料品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</si>
  <si>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</si>
  <si>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</si>
  <si>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</si>
  <si>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</si>
  <si>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</si>
  <si>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</si>
  <si>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</si>
  <si>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</si>
  <si>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</si>
  <si>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</si>
  <si>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</si>
  <si>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</si>
  <si>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その他の製造工業製品</t>
  </si>
  <si>
    <t>電力・ガス・熱供給</t>
  </si>
  <si>
    <t>水道・廃棄物処理</t>
  </si>
  <si>
    <t>教育・研究</t>
  </si>
  <si>
    <t>その他の公共サービス</t>
  </si>
  <si>
    <t>対事業所サービス</t>
  </si>
  <si>
    <t>対個人サービス</t>
  </si>
  <si>
    <t>事務用品</t>
  </si>
  <si>
    <t>就業係数
①÷③</t>
  </si>
  <si>
    <t>雇用係数
②÷③</t>
  </si>
  <si>
    <t>有給役員・雇用者計
②</t>
  </si>
  <si>
    <t>(１３部門）</t>
  </si>
  <si>
    <t>(３２部門）</t>
  </si>
  <si>
    <t>従業者１人
当たり
県内生産額</t>
  </si>
  <si>
    <t>従業者１人
当たり
粗付加価値額</t>
  </si>
  <si>
    <t>有給役員・
雇用者
１人当たり
雇用者所得</t>
  </si>
  <si>
    <t>（参考）（単位：千円）</t>
  </si>
  <si>
    <t>従業者総数
①
（人）</t>
  </si>
  <si>
    <t>生産額
③
（百万円）</t>
  </si>
  <si>
    <t>医療・保健・社会保障・介護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</si>
</sst>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\ ###,###,##0;&quot;-&quot;###,###,##0"/>
    <numFmt numFmtId="180" formatCode="##,###,##0.0;&quot;-&quot;#,###,##0.0"/>
    <numFmt numFmtId="181" formatCode="#,###,###,##0;&quot; -&quot;###,###,##0"/>
    <numFmt numFmtId="182" formatCode="##,###,###,##0;&quot;-&quot;#,###,###,##0"/>
    <numFmt numFmtId="183" formatCode="###,###,##0.0;&quot;-&quot;##,###,##0.0"/>
    <numFmt numFmtId="184" formatCode="\ ###,##0.0;&quot;-&quot;###,##0.0"/>
    <numFmt numFmtId="185" formatCode="###,##0.0;&quot;-&quot;##,##0.0"/>
    <numFmt numFmtId="186" formatCode="#,###,###,###,##0;&quot; -&quot;###,###,###,##0"/>
    <numFmt numFmtId="187" formatCode="###,###,###,##0;&quot;-&quot;##,###,###,##0"/>
    <numFmt numFmtId="188" formatCode="\ ###,###,##0.0;&quot;-&quot;###,###,##0.0"/>
    <numFmt numFmtId="189" formatCode="###,###,##0;&quot;-&quot;##,###,##0"/>
    <numFmt numFmtId="190" formatCode="#,###,##0.0;&quot; -&quot;###,##0.0"/>
    <numFmt numFmtId="191" formatCode="\ ###,###,###,##0;&quot;-&quot;###,###,###,##0"/>
    <numFmt numFmtId="192" formatCode="##,###,###,##0.0;&quot;-&quot;#,###,###,##0.0"/>
    <numFmt numFmtId="193" formatCode="##,###,##0;&quot;-&quot;#,###,##0"/>
    <numFmt numFmtId="194" formatCode="#,##0.000000_ "/>
    <numFmt numFmtId="195" formatCode="0.000000_ "/>
    <numFmt numFmtId="196" formatCode="0000\-00"/>
    <numFmt numFmtId="197" formatCode="#,##0.0;[Red]\-#,##0.0"/>
    <numFmt numFmtId="198" formatCode="#,##0.0"/>
    <numFmt numFmtId="199" formatCode="#,##0_);[Red]\(#,##0\)"/>
    <numFmt numFmtId="200" formatCode="#,##0.000000_);[Red]\(#,##0.000000\)"/>
    <numFmt numFmtId="201" formatCode="0_);[Red]\(0\)"/>
    <numFmt numFmtId="202" formatCode="#,##0.000000_ ;[Red]\-#,##0.000000\ "/>
    <numFmt numFmtId="203" formatCode="0.000000_);[Red]\(0.000000\)"/>
    <numFmt numFmtId="204" formatCode="0.000000_ ;[Red]\-0.000000\ "/>
    <numFmt numFmtId="205" formatCode="#,##0.0000000_ ;[Red]\-#,##0.0000000\ "/>
    <numFmt numFmtId="206" formatCode="#,##0.00000000_ ;[Red]\-#,##0.00000000\ "/>
    <numFmt numFmtId="207" formatCode="#,##0.0_ ;[Red]\-#,##0.0\ "/>
    <numFmt numFmtId="208" formatCode="#,##0.00_ ;[Red]\-#,##0.00\ "/>
    <numFmt numFmtId="209" formatCode="#,##0.000_ ;[Red]\-#,##0.000\ "/>
    <numFmt numFmtId="210" formatCode="0.00000000"/>
    <numFmt numFmtId="211" formatCode="0.0000000"/>
    <numFmt numFmtId="212" formatCode="0.000000"/>
    <numFmt numFmtId="213" formatCode="0.0_ "/>
    <numFmt numFmtId="214" formatCode="#,###,##0;&quot; -&quot;###,##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2"/>
      <color theme="1"/>
      <name val="ＭＳ Ｐゴシック"/>
      <family val="3"/>
    </font>
    <font>
      <sz val="12"/>
      <color theme="0"/>
      <name val="ＭＳ Ｐゴシック"/>
      <family val="3"/>
    </font>
    <font>
      <b/>
      <sz val="18"/>
      <color theme="3"/>
      <name val="Cambria"/>
      <family val="3"/>
    </font>
    <font>
      <b/>
      <sz val="12"/>
      <color theme="0"/>
      <name val="ＭＳ Ｐゴシック"/>
      <family val="3"/>
    </font>
    <font>
      <sz val="12"/>
      <color rgb="FF9C6500"/>
      <name val="ＭＳ Ｐゴシック"/>
      <family val="3"/>
    </font>
    <font>
      <sz val="12"/>
      <color rgb="FFFA7D00"/>
      <name val="ＭＳ Ｐゴシック"/>
      <family val="3"/>
    </font>
    <font>
      <sz val="12"/>
      <color rgb="FF9C0006"/>
      <name val="ＭＳ Ｐゴシック"/>
      <family val="3"/>
    </font>
    <font>
      <b/>
      <sz val="12"/>
      <color rgb="FFFA7D00"/>
      <name val="ＭＳ Ｐゴシック"/>
      <family val="3"/>
    </font>
    <font>
      <sz val="12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rgb="FF3F3F3F"/>
      <name val="ＭＳ Ｐゴシック"/>
      <family val="3"/>
    </font>
    <font>
      <i/>
      <sz val="12"/>
      <color rgb="FF7F7F7F"/>
      <name val="ＭＳ Ｐゴシック"/>
      <family val="3"/>
    </font>
    <font>
      <sz val="12"/>
      <color rgb="FF3F3F76"/>
      <name val="ＭＳ Ｐゴシック"/>
      <family val="3"/>
    </font>
    <font>
      <sz val="12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61" applyAlignment="1">
      <alignment horizontal="left" vertical="center"/>
      <protection/>
    </xf>
    <xf numFmtId="49" fontId="2" fillId="0" borderId="0" xfId="61" applyNumberFormat="1" applyAlignment="1">
      <alignment horizontal="center"/>
      <protection/>
    </xf>
    <xf numFmtId="49" fontId="2" fillId="0" borderId="10" xfId="61" applyNumberFormat="1" applyBorder="1" applyAlignment="1">
      <alignment horizontal="center" vertical="center"/>
      <protection/>
    </xf>
    <xf numFmtId="49" fontId="2" fillId="0" borderId="11" xfId="61" applyNumberFormat="1" applyBorder="1" applyAlignment="1">
      <alignment horizontal="center" vertical="center"/>
      <protection/>
    </xf>
    <xf numFmtId="49" fontId="2" fillId="0" borderId="12" xfId="61" applyNumberFormat="1" applyBorder="1" applyAlignment="1">
      <alignment horizontal="center" vertical="center"/>
      <protection/>
    </xf>
    <xf numFmtId="49" fontId="2" fillId="0" borderId="13" xfId="61" applyNumberFormat="1" applyBorder="1" applyAlignment="1">
      <alignment horizontal="center" vertical="center"/>
      <protection/>
    </xf>
    <xf numFmtId="49" fontId="2" fillId="0" borderId="14" xfId="61" applyNumberFormat="1" applyBorder="1" applyAlignment="1">
      <alignment horizontal="center" vertical="center"/>
      <protection/>
    </xf>
    <xf numFmtId="49" fontId="2" fillId="0" borderId="15" xfId="61" applyNumberFormat="1" applyBorder="1" applyAlignment="1">
      <alignment horizontal="center" vertical="center"/>
      <protection/>
    </xf>
    <xf numFmtId="0" fontId="2" fillId="0" borderId="0" xfId="61" applyAlignment="1">
      <alignment horizontal="center"/>
      <protection/>
    </xf>
    <xf numFmtId="49" fontId="2" fillId="0" borderId="16" xfId="61" applyNumberFormat="1" applyBorder="1" applyAlignment="1">
      <alignment horizontal="center" vertical="center"/>
      <protection/>
    </xf>
    <xf numFmtId="0" fontId="2" fillId="0" borderId="17" xfId="61" applyBorder="1" applyAlignment="1">
      <alignment horizontal="center" vertical="center"/>
      <protection/>
    </xf>
    <xf numFmtId="0" fontId="2" fillId="0" borderId="18" xfId="61" applyBorder="1" applyAlignment="1">
      <alignment horizontal="center" vertical="center"/>
      <protection/>
    </xf>
    <xf numFmtId="0" fontId="2" fillId="0" borderId="18" xfId="61" applyBorder="1" applyAlignment="1">
      <alignment horizontal="center" vertical="center" wrapText="1"/>
      <protection/>
    </xf>
    <xf numFmtId="0" fontId="2" fillId="0" borderId="0" xfId="61">
      <alignment/>
      <protection/>
    </xf>
    <xf numFmtId="0" fontId="2" fillId="0" borderId="11" xfId="61" applyBorder="1" applyAlignment="1">
      <alignment horizontal="distributed" vertical="center"/>
      <protection/>
    </xf>
    <xf numFmtId="38" fontId="2" fillId="0" borderId="19" xfId="49" applyFont="1" applyBorder="1" applyAlignment="1">
      <alignment vertical="center"/>
    </xf>
    <xf numFmtId="0" fontId="2" fillId="0" borderId="15" xfId="61" applyBorder="1" applyAlignment="1">
      <alignment horizontal="distributed" vertical="center"/>
      <protection/>
    </xf>
    <xf numFmtId="38" fontId="2" fillId="0" borderId="20" xfId="49" applyFont="1" applyBorder="1" applyAlignment="1">
      <alignment vertical="center"/>
    </xf>
    <xf numFmtId="0" fontId="2" fillId="0" borderId="17" xfId="61" applyBorder="1" applyAlignment="1">
      <alignment horizontal="distributed" vertical="center"/>
      <protection/>
    </xf>
    <xf numFmtId="38" fontId="2" fillId="0" borderId="18" xfId="49" applyFont="1" applyBorder="1" applyAlignment="1">
      <alignment vertical="center"/>
    </xf>
    <xf numFmtId="49" fontId="2" fillId="0" borderId="21" xfId="61" applyNumberFormat="1" applyBorder="1" applyAlignment="1">
      <alignment horizontal="center" vertical="center"/>
      <protection/>
    </xf>
    <xf numFmtId="0" fontId="2" fillId="0" borderId="13" xfId="61" applyBorder="1" applyAlignment="1">
      <alignment horizontal="distributed" vertical="center"/>
      <protection/>
    </xf>
    <xf numFmtId="38" fontId="2" fillId="0" borderId="22" xfId="49" applyFont="1" applyBorder="1" applyAlignment="1">
      <alignment vertical="center"/>
    </xf>
    <xf numFmtId="38" fontId="2" fillId="0" borderId="0" xfId="61" applyNumberFormat="1">
      <alignment/>
      <protection/>
    </xf>
    <xf numFmtId="38" fontId="2" fillId="0" borderId="20" xfId="49" applyFont="1" applyBorder="1" applyAlignment="1">
      <alignment horizontal="right" vertical="center"/>
    </xf>
    <xf numFmtId="38" fontId="2" fillId="0" borderId="19" xfId="49" applyFont="1" applyBorder="1" applyAlignment="1">
      <alignment/>
    </xf>
    <xf numFmtId="38" fontId="2" fillId="0" borderId="20" xfId="49" applyFont="1" applyBorder="1" applyAlignment="1">
      <alignment/>
    </xf>
    <xf numFmtId="38" fontId="2" fillId="0" borderId="22" xfId="61" applyNumberFormat="1" applyBorder="1" applyAlignment="1">
      <alignment vertical="center"/>
      <protection/>
    </xf>
    <xf numFmtId="195" fontId="2" fillId="0" borderId="19" xfId="61" applyNumberFormat="1" applyBorder="1">
      <alignment/>
      <protection/>
    </xf>
    <xf numFmtId="195" fontId="2" fillId="0" borderId="11" xfId="61" applyNumberFormat="1" applyBorder="1">
      <alignment/>
      <protection/>
    </xf>
    <xf numFmtId="195" fontId="2" fillId="0" borderId="20" xfId="61" applyNumberFormat="1" applyBorder="1">
      <alignment/>
      <protection/>
    </xf>
    <xf numFmtId="195" fontId="2" fillId="0" borderId="15" xfId="61" applyNumberFormat="1" applyBorder="1">
      <alignment/>
      <protection/>
    </xf>
    <xf numFmtId="38" fontId="2" fillId="0" borderId="22" xfId="49" applyFont="1" applyBorder="1" applyAlignment="1">
      <alignment/>
    </xf>
    <xf numFmtId="195" fontId="2" fillId="0" borderId="22" xfId="61" applyNumberFormat="1" applyBorder="1">
      <alignment/>
      <protection/>
    </xf>
    <xf numFmtId="195" fontId="2" fillId="0" borderId="13" xfId="61" applyNumberFormat="1" applyBorder="1">
      <alignment/>
      <protection/>
    </xf>
    <xf numFmtId="49" fontId="0" fillId="0" borderId="0" xfId="61" applyNumberFormat="1" applyFont="1" applyAlignment="1">
      <alignment horizontal="left" vertical="center"/>
      <protection/>
    </xf>
    <xf numFmtId="195" fontId="2" fillId="0" borderId="19" xfId="61" applyNumberFormat="1" applyBorder="1" applyAlignment="1">
      <alignment vertical="center"/>
      <protection/>
    </xf>
    <xf numFmtId="195" fontId="2" fillId="0" borderId="11" xfId="61" applyNumberFormat="1" applyBorder="1" applyAlignment="1">
      <alignment vertical="center"/>
      <protection/>
    </xf>
    <xf numFmtId="195" fontId="2" fillId="0" borderId="20" xfId="61" applyNumberFormat="1" applyBorder="1" applyAlignment="1">
      <alignment vertical="center"/>
      <protection/>
    </xf>
    <xf numFmtId="195" fontId="2" fillId="0" borderId="15" xfId="61" applyNumberFormat="1" applyBorder="1" applyAlignment="1">
      <alignment vertical="center"/>
      <protection/>
    </xf>
    <xf numFmtId="195" fontId="2" fillId="0" borderId="22" xfId="61" applyNumberFormat="1" applyBorder="1" applyAlignment="1">
      <alignment vertical="center"/>
      <protection/>
    </xf>
    <xf numFmtId="195" fontId="2" fillId="0" borderId="13" xfId="61" applyNumberFormat="1" applyBorder="1" applyAlignment="1">
      <alignment vertical="center"/>
      <protection/>
    </xf>
    <xf numFmtId="0" fontId="2" fillId="0" borderId="0" xfId="61" applyFont="1" applyAlignment="1">
      <alignment horizontal="center" vertical="center"/>
      <protection/>
    </xf>
    <xf numFmtId="38" fontId="2" fillId="0" borderId="0" xfId="49" applyFont="1" applyAlignment="1">
      <alignment horizontal="center"/>
    </xf>
    <xf numFmtId="0" fontId="2" fillId="0" borderId="0" xfId="61" applyFont="1" applyAlignment="1">
      <alignment horizontal="center"/>
      <protection/>
    </xf>
    <xf numFmtId="0" fontId="5" fillId="0" borderId="15" xfId="61" applyFont="1" applyBorder="1" applyAlignment="1">
      <alignment horizontal="distributed" vertical="center"/>
      <protection/>
    </xf>
    <xf numFmtId="0" fontId="2" fillId="0" borderId="19" xfId="61" applyFont="1" applyBorder="1" applyAlignment="1">
      <alignment horizontal="center" vertical="center" wrapText="1"/>
      <protection/>
    </xf>
    <xf numFmtId="0" fontId="2" fillId="0" borderId="20" xfId="61" applyBorder="1" applyAlignment="1">
      <alignment horizontal="center" vertical="center"/>
      <protection/>
    </xf>
    <xf numFmtId="0" fontId="2" fillId="0" borderId="18" xfId="61" applyBorder="1" applyAlignment="1">
      <alignment horizontal="center" vertical="center"/>
      <protection/>
    </xf>
    <xf numFmtId="0" fontId="2" fillId="0" borderId="19" xfId="6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20" xfId="61" applyBorder="1" applyAlignment="1">
      <alignment horizontal="center" vertical="center" wrapText="1"/>
      <protection/>
    </xf>
    <xf numFmtId="0" fontId="2" fillId="0" borderId="18" xfId="61" applyBorder="1" applyAlignment="1">
      <alignment horizontal="center" vertical="center" wrapText="1"/>
      <protection/>
    </xf>
    <xf numFmtId="49" fontId="2" fillId="0" borderId="19" xfId="61" applyNumberFormat="1" applyFont="1" applyBorder="1" applyAlignment="1">
      <alignment horizontal="center" vertical="center" wrapText="1"/>
      <protection/>
    </xf>
    <xf numFmtId="49" fontId="2" fillId="0" borderId="20" xfId="61" applyNumberFormat="1" applyBorder="1" applyAlignment="1">
      <alignment horizontal="center" vertical="center"/>
      <protection/>
    </xf>
    <xf numFmtId="49" fontId="2" fillId="0" borderId="18" xfId="61" applyNumberFormat="1" applyBorder="1" applyAlignment="1">
      <alignment horizontal="center" vertical="center"/>
      <protection/>
    </xf>
    <xf numFmtId="49" fontId="2" fillId="0" borderId="11" xfId="61" applyNumberFormat="1" applyFont="1" applyBorder="1" applyAlignment="1">
      <alignment horizontal="center" vertical="center" wrapText="1"/>
      <protection/>
    </xf>
    <xf numFmtId="49" fontId="2" fillId="0" borderId="15" xfId="61" applyNumberFormat="1" applyBorder="1" applyAlignment="1">
      <alignment horizontal="center" vertical="center"/>
      <protection/>
    </xf>
    <xf numFmtId="49" fontId="2" fillId="0" borderId="17" xfId="61" applyNumberFormat="1" applyBorder="1" applyAlignment="1">
      <alignment horizontal="center" vertical="center"/>
      <protection/>
    </xf>
    <xf numFmtId="0" fontId="2" fillId="0" borderId="14" xfId="61" applyBorder="1" applyAlignment="1">
      <alignment horizontal="center" vertical="center"/>
      <protection/>
    </xf>
    <xf numFmtId="49" fontId="2" fillId="0" borderId="21" xfId="61" applyNumberFormat="1" applyFont="1" applyBorder="1" applyAlignment="1">
      <alignment horizontal="center" vertical="center"/>
      <protection/>
    </xf>
    <xf numFmtId="49" fontId="2" fillId="0" borderId="12" xfId="61" applyNumberFormat="1" applyBorder="1" applyAlignment="1">
      <alignment horizontal="center" vertical="center"/>
      <protection/>
    </xf>
    <xf numFmtId="49" fontId="2" fillId="0" borderId="13" xfId="61" applyNumberForma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徳本係長より7年雇用表推計シート（９３部門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0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4.625" style="14" customWidth="1"/>
    <col min="2" max="2" width="4.50390625" style="2" customWidth="1"/>
    <col min="3" max="3" width="16.00390625" style="14" customWidth="1"/>
    <col min="4" max="17" width="12.625" style="14" customWidth="1"/>
    <col min="18" max="16384" width="9.00390625" style="14" customWidth="1"/>
  </cols>
  <sheetData>
    <row r="2" spans="2:14" s="1" customFormat="1" ht="18" customHeight="1">
      <c r="B2" s="36" t="s">
        <v>76</v>
      </c>
      <c r="N2" s="43"/>
    </row>
    <row r="3" spans="2:17" s="2" customFormat="1" ht="18" customHeight="1">
      <c r="B3" s="3"/>
      <c r="C3" s="4"/>
      <c r="D3" s="47" t="s">
        <v>82</v>
      </c>
      <c r="E3" s="50" t="s">
        <v>12</v>
      </c>
      <c r="F3" s="50" t="s">
        <v>13</v>
      </c>
      <c r="G3" s="51" t="s">
        <v>75</v>
      </c>
      <c r="H3" s="5"/>
      <c r="I3" s="5"/>
      <c r="J3" s="5"/>
      <c r="K3" s="6"/>
      <c r="L3" s="54" t="s">
        <v>83</v>
      </c>
      <c r="M3" s="54" t="s">
        <v>73</v>
      </c>
      <c r="N3" s="57" t="s">
        <v>74</v>
      </c>
      <c r="O3" s="61" t="s">
        <v>81</v>
      </c>
      <c r="P3" s="62"/>
      <c r="Q3" s="63"/>
    </row>
    <row r="4" spans="2:17" s="2" customFormat="1" ht="18" customHeight="1">
      <c r="B4" s="7"/>
      <c r="C4" s="8"/>
      <c r="D4" s="48"/>
      <c r="E4" s="48"/>
      <c r="F4" s="48"/>
      <c r="G4" s="52"/>
      <c r="H4" s="48" t="s">
        <v>14</v>
      </c>
      <c r="I4" s="60" t="s">
        <v>15</v>
      </c>
      <c r="J4" s="5"/>
      <c r="K4" s="6"/>
      <c r="L4" s="55"/>
      <c r="M4" s="55"/>
      <c r="N4" s="58"/>
      <c r="O4" s="54" t="s">
        <v>78</v>
      </c>
      <c r="P4" s="54" t="s">
        <v>79</v>
      </c>
      <c r="Q4" s="54" t="s">
        <v>80</v>
      </c>
    </row>
    <row r="5" spans="2:17" s="9" customFormat="1" ht="48" customHeight="1">
      <c r="B5" s="10"/>
      <c r="C5" s="11"/>
      <c r="D5" s="49"/>
      <c r="E5" s="49"/>
      <c r="F5" s="49"/>
      <c r="G5" s="53"/>
      <c r="H5" s="49"/>
      <c r="I5" s="49"/>
      <c r="J5" s="12" t="s">
        <v>16</v>
      </c>
      <c r="K5" s="13" t="s">
        <v>17</v>
      </c>
      <c r="L5" s="56"/>
      <c r="M5" s="56"/>
      <c r="N5" s="59"/>
      <c r="O5" s="56"/>
      <c r="P5" s="56"/>
      <c r="Q5" s="56"/>
    </row>
    <row r="6" spans="2:17" ht="18" customHeight="1">
      <c r="B6" s="3" t="s">
        <v>18</v>
      </c>
      <c r="C6" s="15" t="s">
        <v>19</v>
      </c>
      <c r="D6" s="16">
        <f aca="true" t="shared" si="0" ref="D6:D18">E6+F6+G6</f>
        <v>87784</v>
      </c>
      <c r="E6" s="16">
        <v>44660</v>
      </c>
      <c r="F6" s="16">
        <v>36564</v>
      </c>
      <c r="G6" s="16">
        <f aca="true" t="shared" si="1" ref="G6:G18">H6+I6</f>
        <v>6560</v>
      </c>
      <c r="H6" s="16">
        <v>845</v>
      </c>
      <c r="I6" s="16">
        <f aca="true" t="shared" si="2" ref="I6:I18">J6+K6</f>
        <v>5715</v>
      </c>
      <c r="J6" s="16">
        <v>4112</v>
      </c>
      <c r="K6" s="16">
        <v>1603</v>
      </c>
      <c r="L6" s="16">
        <v>302973</v>
      </c>
      <c r="M6" s="37">
        <f>D6/L6</f>
        <v>0.2897419902103488</v>
      </c>
      <c r="N6" s="38">
        <f>G6/L6</f>
        <v>0.02165209441105313</v>
      </c>
      <c r="O6" s="26">
        <v>3451</v>
      </c>
      <c r="P6" s="26">
        <v>2036</v>
      </c>
      <c r="Q6" s="26">
        <v>5834</v>
      </c>
    </row>
    <row r="7" spans="2:17" ht="18" customHeight="1">
      <c r="B7" s="7" t="s">
        <v>0</v>
      </c>
      <c r="C7" s="17" t="s">
        <v>20</v>
      </c>
      <c r="D7" s="18">
        <f t="shared" si="0"/>
        <v>1294</v>
      </c>
      <c r="E7" s="18">
        <v>24</v>
      </c>
      <c r="F7" s="18">
        <v>6</v>
      </c>
      <c r="G7" s="18">
        <f t="shared" si="1"/>
        <v>1264</v>
      </c>
      <c r="H7" s="18">
        <v>204</v>
      </c>
      <c r="I7" s="18">
        <f t="shared" si="2"/>
        <v>1060</v>
      </c>
      <c r="J7" s="18">
        <v>1048</v>
      </c>
      <c r="K7" s="18">
        <v>12</v>
      </c>
      <c r="L7" s="18">
        <v>24207</v>
      </c>
      <c r="M7" s="39">
        <f aca="true" t="shared" si="3" ref="M7:M19">D7/L7</f>
        <v>0.05345561201305408</v>
      </c>
      <c r="N7" s="40">
        <f aca="true" t="shared" si="4" ref="N7:N19">G7/L7</f>
        <v>0.05221630106993845</v>
      </c>
      <c r="O7" s="27">
        <v>18707</v>
      </c>
      <c r="P7" s="27">
        <v>8514</v>
      </c>
      <c r="Q7" s="27">
        <v>4087</v>
      </c>
    </row>
    <row r="8" spans="2:17" ht="18" customHeight="1">
      <c r="B8" s="7" t="s">
        <v>1</v>
      </c>
      <c r="C8" s="17" t="s">
        <v>21</v>
      </c>
      <c r="D8" s="18">
        <f t="shared" si="0"/>
        <v>119526</v>
      </c>
      <c r="E8" s="18">
        <v>3652</v>
      </c>
      <c r="F8" s="18">
        <v>2025</v>
      </c>
      <c r="G8" s="18">
        <f t="shared" si="1"/>
        <v>113849</v>
      </c>
      <c r="H8" s="18">
        <v>8072</v>
      </c>
      <c r="I8" s="18">
        <f t="shared" si="2"/>
        <v>105777</v>
      </c>
      <c r="J8" s="18">
        <v>102638</v>
      </c>
      <c r="K8" s="18">
        <v>3139</v>
      </c>
      <c r="L8" s="18">
        <v>3869705</v>
      </c>
      <c r="M8" s="39">
        <f t="shared" si="3"/>
        <v>0.030887625800933145</v>
      </c>
      <c r="N8" s="40">
        <f t="shared" si="4"/>
        <v>0.029420588907940012</v>
      </c>
      <c r="O8" s="27">
        <v>32375</v>
      </c>
      <c r="P8" s="27">
        <v>10902</v>
      </c>
      <c r="Q8" s="27">
        <v>4033</v>
      </c>
    </row>
    <row r="9" spans="2:17" ht="18" customHeight="1">
      <c r="B9" s="7" t="s">
        <v>2</v>
      </c>
      <c r="C9" s="17" t="s">
        <v>22</v>
      </c>
      <c r="D9" s="18">
        <f t="shared" si="0"/>
        <v>78071</v>
      </c>
      <c r="E9" s="18">
        <v>10827</v>
      </c>
      <c r="F9" s="18">
        <v>3091</v>
      </c>
      <c r="G9" s="18">
        <f t="shared" si="1"/>
        <v>64153</v>
      </c>
      <c r="H9" s="18">
        <v>9883</v>
      </c>
      <c r="I9" s="18">
        <f t="shared" si="2"/>
        <v>54270</v>
      </c>
      <c r="J9" s="18">
        <v>51485</v>
      </c>
      <c r="K9" s="18">
        <v>2785</v>
      </c>
      <c r="L9" s="18">
        <v>807263</v>
      </c>
      <c r="M9" s="39">
        <f t="shared" si="3"/>
        <v>0.09671073739289426</v>
      </c>
      <c r="N9" s="40">
        <f t="shared" si="4"/>
        <v>0.07946976388116388</v>
      </c>
      <c r="O9" s="27">
        <v>10340</v>
      </c>
      <c r="P9" s="27">
        <v>4893</v>
      </c>
      <c r="Q9" s="27">
        <v>4103</v>
      </c>
    </row>
    <row r="10" spans="2:17" ht="18" customHeight="1">
      <c r="B10" s="7" t="s">
        <v>3</v>
      </c>
      <c r="C10" s="17" t="s">
        <v>23</v>
      </c>
      <c r="D10" s="18">
        <f t="shared" si="0"/>
        <v>7566</v>
      </c>
      <c r="E10" s="18">
        <v>170</v>
      </c>
      <c r="F10" s="18">
        <v>112</v>
      </c>
      <c r="G10" s="18">
        <f t="shared" si="1"/>
        <v>7284</v>
      </c>
      <c r="H10" s="18">
        <v>493</v>
      </c>
      <c r="I10" s="18">
        <f t="shared" si="2"/>
        <v>6791</v>
      </c>
      <c r="J10" s="18">
        <v>6658</v>
      </c>
      <c r="K10" s="18">
        <v>133</v>
      </c>
      <c r="L10" s="18">
        <v>407063</v>
      </c>
      <c r="M10" s="39">
        <f t="shared" si="3"/>
        <v>0.018586803516900334</v>
      </c>
      <c r="N10" s="40">
        <f t="shared" si="4"/>
        <v>0.017894036058300557</v>
      </c>
      <c r="O10" s="27">
        <v>53802</v>
      </c>
      <c r="P10" s="27">
        <v>30829</v>
      </c>
      <c r="Q10" s="27">
        <v>7925</v>
      </c>
    </row>
    <row r="11" spans="2:17" ht="18" customHeight="1">
      <c r="B11" s="7" t="s">
        <v>4</v>
      </c>
      <c r="C11" s="17" t="s">
        <v>24</v>
      </c>
      <c r="D11" s="18">
        <f t="shared" si="0"/>
        <v>150132</v>
      </c>
      <c r="E11" s="18">
        <v>14419</v>
      </c>
      <c r="F11" s="18">
        <v>8518</v>
      </c>
      <c r="G11" s="18">
        <f t="shared" si="1"/>
        <v>127195</v>
      </c>
      <c r="H11" s="18">
        <v>13610</v>
      </c>
      <c r="I11" s="18">
        <f t="shared" si="2"/>
        <v>113585</v>
      </c>
      <c r="J11" s="18">
        <v>109493</v>
      </c>
      <c r="K11" s="18">
        <v>4092</v>
      </c>
      <c r="L11" s="18">
        <v>755785</v>
      </c>
      <c r="M11" s="39">
        <f t="shared" si="3"/>
        <v>0.1986437942007317</v>
      </c>
      <c r="N11" s="40">
        <f t="shared" si="4"/>
        <v>0.1682952162321295</v>
      </c>
      <c r="O11" s="27">
        <v>5034</v>
      </c>
      <c r="P11" s="27">
        <v>3622</v>
      </c>
      <c r="Q11" s="27">
        <v>2324</v>
      </c>
    </row>
    <row r="12" spans="2:17" ht="18" customHeight="1">
      <c r="B12" s="7" t="s">
        <v>5</v>
      </c>
      <c r="C12" s="17" t="s">
        <v>25</v>
      </c>
      <c r="D12" s="18">
        <f t="shared" si="0"/>
        <v>22110</v>
      </c>
      <c r="E12" s="18">
        <v>814</v>
      </c>
      <c r="F12" s="18">
        <v>148</v>
      </c>
      <c r="G12" s="18">
        <f t="shared" si="1"/>
        <v>21148</v>
      </c>
      <c r="H12" s="18">
        <v>684</v>
      </c>
      <c r="I12" s="18">
        <f t="shared" si="2"/>
        <v>20464</v>
      </c>
      <c r="J12" s="18">
        <v>20280</v>
      </c>
      <c r="K12" s="18">
        <v>184</v>
      </c>
      <c r="L12" s="18">
        <v>322239</v>
      </c>
      <c r="M12" s="39">
        <f t="shared" si="3"/>
        <v>0.06861366873655889</v>
      </c>
      <c r="N12" s="40">
        <f t="shared" si="4"/>
        <v>0.06562830693988003</v>
      </c>
      <c r="O12" s="27">
        <v>14574</v>
      </c>
      <c r="P12" s="27">
        <v>10018</v>
      </c>
      <c r="Q12" s="27">
        <v>5692</v>
      </c>
    </row>
    <row r="13" spans="2:17" ht="18" customHeight="1">
      <c r="B13" s="7" t="s">
        <v>6</v>
      </c>
      <c r="C13" s="17" t="s">
        <v>26</v>
      </c>
      <c r="D13" s="18">
        <f t="shared" si="0"/>
        <v>5136</v>
      </c>
      <c r="E13" s="18">
        <v>1050</v>
      </c>
      <c r="F13" s="18">
        <v>288</v>
      </c>
      <c r="G13" s="18">
        <f t="shared" si="1"/>
        <v>3798</v>
      </c>
      <c r="H13" s="18">
        <v>1261</v>
      </c>
      <c r="I13" s="18">
        <f t="shared" si="2"/>
        <v>2537</v>
      </c>
      <c r="J13" s="18">
        <v>2435</v>
      </c>
      <c r="K13" s="18">
        <v>102</v>
      </c>
      <c r="L13" s="18">
        <v>629044</v>
      </c>
      <c r="M13" s="39">
        <f t="shared" si="3"/>
        <v>0.00816477066787061</v>
      </c>
      <c r="N13" s="40">
        <f t="shared" si="4"/>
        <v>0.00603773344948843</v>
      </c>
      <c r="O13" s="27">
        <v>122477</v>
      </c>
      <c r="P13" s="27">
        <v>108723</v>
      </c>
      <c r="Q13" s="27">
        <v>4558</v>
      </c>
    </row>
    <row r="14" spans="2:17" ht="18" customHeight="1">
      <c r="B14" s="7" t="s">
        <v>7</v>
      </c>
      <c r="C14" s="17" t="s">
        <v>27</v>
      </c>
      <c r="D14" s="18">
        <f t="shared" si="0"/>
        <v>37702</v>
      </c>
      <c r="E14" s="18">
        <v>1129</v>
      </c>
      <c r="F14" s="18">
        <v>198</v>
      </c>
      <c r="G14" s="18">
        <f t="shared" si="1"/>
        <v>36375</v>
      </c>
      <c r="H14" s="18">
        <v>2558</v>
      </c>
      <c r="I14" s="18">
        <f t="shared" si="2"/>
        <v>33817</v>
      </c>
      <c r="J14" s="18">
        <v>32861</v>
      </c>
      <c r="K14" s="18">
        <v>956</v>
      </c>
      <c r="L14" s="18">
        <v>562701</v>
      </c>
      <c r="M14" s="39">
        <f t="shared" si="3"/>
        <v>0.06700183578845603</v>
      </c>
      <c r="N14" s="40">
        <f t="shared" si="4"/>
        <v>0.06464356736526149</v>
      </c>
      <c r="O14" s="27">
        <v>14925</v>
      </c>
      <c r="P14" s="27">
        <v>6957</v>
      </c>
      <c r="Q14" s="27">
        <v>4112</v>
      </c>
    </row>
    <row r="15" spans="2:17" ht="18" customHeight="1">
      <c r="B15" s="7" t="s">
        <v>8</v>
      </c>
      <c r="C15" s="17" t="s">
        <v>28</v>
      </c>
      <c r="D15" s="18">
        <f t="shared" si="0"/>
        <v>8124</v>
      </c>
      <c r="E15" s="18">
        <v>235</v>
      </c>
      <c r="F15" s="18">
        <v>41</v>
      </c>
      <c r="G15" s="18">
        <f t="shared" si="1"/>
        <v>7848</v>
      </c>
      <c r="H15" s="18">
        <v>584</v>
      </c>
      <c r="I15" s="18">
        <f t="shared" si="2"/>
        <v>7264</v>
      </c>
      <c r="J15" s="18">
        <v>7057</v>
      </c>
      <c r="K15" s="18">
        <v>207</v>
      </c>
      <c r="L15" s="18">
        <v>208411</v>
      </c>
      <c r="M15" s="39">
        <f t="shared" si="3"/>
        <v>0.038980668006967</v>
      </c>
      <c r="N15" s="40">
        <f t="shared" si="4"/>
        <v>0.037656361708355124</v>
      </c>
      <c r="O15" s="27">
        <v>25654</v>
      </c>
      <c r="P15" s="27">
        <v>15300</v>
      </c>
      <c r="Q15" s="27">
        <v>9045</v>
      </c>
    </row>
    <row r="16" spans="2:17" ht="18" customHeight="1">
      <c r="B16" s="7" t="s">
        <v>9</v>
      </c>
      <c r="C16" s="17" t="s">
        <v>29</v>
      </c>
      <c r="D16" s="18">
        <f t="shared" si="0"/>
        <v>21859</v>
      </c>
      <c r="E16" s="18">
        <v>0</v>
      </c>
      <c r="F16" s="18">
        <v>0</v>
      </c>
      <c r="G16" s="18">
        <f t="shared" si="1"/>
        <v>21859</v>
      </c>
      <c r="H16" s="18">
        <v>0</v>
      </c>
      <c r="I16" s="18">
        <f t="shared" si="2"/>
        <v>21859</v>
      </c>
      <c r="J16" s="18">
        <v>21518</v>
      </c>
      <c r="K16" s="18">
        <v>341</v>
      </c>
      <c r="L16" s="18">
        <v>387913</v>
      </c>
      <c r="M16" s="39">
        <f t="shared" si="3"/>
        <v>0.05635026410561131</v>
      </c>
      <c r="N16" s="40">
        <f t="shared" si="4"/>
        <v>0.05635026410561131</v>
      </c>
      <c r="O16" s="27">
        <v>17746</v>
      </c>
      <c r="P16" s="27">
        <v>13797</v>
      </c>
      <c r="Q16" s="27">
        <v>7893</v>
      </c>
    </row>
    <row r="17" spans="2:17" ht="18" customHeight="1">
      <c r="B17" s="7" t="s">
        <v>10</v>
      </c>
      <c r="C17" s="17" t="s">
        <v>30</v>
      </c>
      <c r="D17" s="18">
        <f t="shared" si="0"/>
        <v>228254</v>
      </c>
      <c r="E17" s="18">
        <v>27461</v>
      </c>
      <c r="F17" s="18">
        <v>8850</v>
      </c>
      <c r="G17" s="18">
        <f t="shared" si="1"/>
        <v>191943</v>
      </c>
      <c r="H17" s="18">
        <v>11802</v>
      </c>
      <c r="I17" s="18">
        <f t="shared" si="2"/>
        <v>180141</v>
      </c>
      <c r="J17" s="18">
        <v>170330</v>
      </c>
      <c r="K17" s="18">
        <v>9811</v>
      </c>
      <c r="L17" s="18">
        <v>1997896</v>
      </c>
      <c r="M17" s="39">
        <f t="shared" si="3"/>
        <v>0.11424718804181999</v>
      </c>
      <c r="N17" s="40">
        <f t="shared" si="4"/>
        <v>0.09607256834189568</v>
      </c>
      <c r="O17" s="27">
        <v>8753</v>
      </c>
      <c r="P17" s="27">
        <v>5480</v>
      </c>
      <c r="Q17" s="27">
        <v>4526</v>
      </c>
    </row>
    <row r="18" spans="2:17" ht="18" customHeight="1">
      <c r="B18" s="10" t="s">
        <v>11</v>
      </c>
      <c r="C18" s="19" t="s">
        <v>31</v>
      </c>
      <c r="D18" s="20">
        <f t="shared" si="0"/>
        <v>207</v>
      </c>
      <c r="E18" s="20">
        <v>1</v>
      </c>
      <c r="F18" s="20">
        <v>0</v>
      </c>
      <c r="G18" s="20">
        <f t="shared" si="1"/>
        <v>206</v>
      </c>
      <c r="H18" s="20">
        <v>9</v>
      </c>
      <c r="I18" s="20">
        <f t="shared" si="2"/>
        <v>197</v>
      </c>
      <c r="J18" s="20">
        <v>179</v>
      </c>
      <c r="K18" s="20">
        <v>18</v>
      </c>
      <c r="L18" s="18">
        <v>28769</v>
      </c>
      <c r="M18" s="39">
        <f t="shared" si="3"/>
        <v>0.007195244881643435</v>
      </c>
      <c r="N18" s="40">
        <f t="shared" si="4"/>
        <v>0.007160485244534047</v>
      </c>
      <c r="O18" s="27">
        <v>138981</v>
      </c>
      <c r="P18" s="27">
        <v>43005</v>
      </c>
      <c r="Q18" s="27">
        <v>9005</v>
      </c>
    </row>
    <row r="19" spans="2:17" ht="18" customHeight="1">
      <c r="B19" s="21"/>
      <c r="C19" s="22" t="s">
        <v>32</v>
      </c>
      <c r="D19" s="23">
        <f aca="true" t="shared" si="5" ref="D19:K19">SUM(D6:D18)</f>
        <v>767765</v>
      </c>
      <c r="E19" s="23">
        <f t="shared" si="5"/>
        <v>104442</v>
      </c>
      <c r="F19" s="23">
        <f t="shared" si="5"/>
        <v>59841</v>
      </c>
      <c r="G19" s="23">
        <f t="shared" si="5"/>
        <v>603482</v>
      </c>
      <c r="H19" s="23">
        <f t="shared" si="5"/>
        <v>50005</v>
      </c>
      <c r="I19" s="23">
        <f t="shared" si="5"/>
        <v>553477</v>
      </c>
      <c r="J19" s="23">
        <f t="shared" si="5"/>
        <v>530094</v>
      </c>
      <c r="K19" s="23">
        <f t="shared" si="5"/>
        <v>23383</v>
      </c>
      <c r="L19" s="28">
        <v>10303969</v>
      </c>
      <c r="M19" s="41">
        <f t="shared" si="3"/>
        <v>0.0745115789847582</v>
      </c>
      <c r="N19" s="42">
        <f t="shared" si="4"/>
        <v>0.05856791688717231</v>
      </c>
      <c r="O19" s="33">
        <v>13421</v>
      </c>
      <c r="P19" s="33">
        <v>7007</v>
      </c>
      <c r="Q19" s="33">
        <v>4177</v>
      </c>
    </row>
    <row r="20" ht="13.5">
      <c r="D20" s="24"/>
    </row>
  </sheetData>
  <sheetProtection/>
  <mergeCells count="13">
    <mergeCell ref="N3:N5"/>
    <mergeCell ref="H4:H5"/>
    <mergeCell ref="I4:I5"/>
    <mergeCell ref="O3:Q3"/>
    <mergeCell ref="O4:O5"/>
    <mergeCell ref="P4:P5"/>
    <mergeCell ref="Q4:Q5"/>
    <mergeCell ref="D3:D5"/>
    <mergeCell ref="E3:E5"/>
    <mergeCell ref="F3:F5"/>
    <mergeCell ref="G3:G5"/>
    <mergeCell ref="L3:L5"/>
    <mergeCell ref="M3:M5"/>
  </mergeCells>
  <printOptions/>
  <pageMargins left="1.23" right="0.787" top="1.27" bottom="0.984" header="0.512" footer="0.512"/>
  <pageSetup fitToHeight="0" fitToWidth="2" horizontalDpi="600" verticalDpi="600" orientation="landscape" pageOrder="overThenDown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9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4.625" style="14" customWidth="1"/>
    <col min="2" max="2" width="4.50390625" style="2" customWidth="1"/>
    <col min="3" max="3" width="21.875" style="14" customWidth="1"/>
    <col min="4" max="17" width="12.625" style="14" customWidth="1"/>
    <col min="18" max="16384" width="9.00390625" style="14" customWidth="1"/>
  </cols>
  <sheetData>
    <row r="2" spans="2:14" s="1" customFormat="1" ht="18" customHeight="1">
      <c r="B2" s="36" t="s">
        <v>77</v>
      </c>
      <c r="N2" s="43"/>
    </row>
    <row r="3" spans="2:17" s="2" customFormat="1" ht="18" customHeight="1">
      <c r="B3" s="3"/>
      <c r="C3" s="4"/>
      <c r="D3" s="47" t="s">
        <v>82</v>
      </c>
      <c r="E3" s="50" t="s">
        <v>12</v>
      </c>
      <c r="F3" s="50" t="s">
        <v>13</v>
      </c>
      <c r="G3" s="51" t="s">
        <v>75</v>
      </c>
      <c r="H3" s="5"/>
      <c r="I3" s="5"/>
      <c r="J3" s="5"/>
      <c r="K3" s="6"/>
      <c r="L3" s="54" t="s">
        <v>83</v>
      </c>
      <c r="M3" s="54" t="s">
        <v>73</v>
      </c>
      <c r="N3" s="57" t="s">
        <v>74</v>
      </c>
      <c r="O3" s="61" t="s">
        <v>81</v>
      </c>
      <c r="P3" s="62"/>
      <c r="Q3" s="63"/>
    </row>
    <row r="4" spans="2:17" s="9" customFormat="1" ht="18" customHeight="1">
      <c r="B4" s="7"/>
      <c r="C4" s="8"/>
      <c r="D4" s="48"/>
      <c r="E4" s="48"/>
      <c r="F4" s="48"/>
      <c r="G4" s="52"/>
      <c r="H4" s="48" t="s">
        <v>14</v>
      </c>
      <c r="I4" s="60" t="s">
        <v>15</v>
      </c>
      <c r="J4" s="5"/>
      <c r="K4" s="6"/>
      <c r="L4" s="55"/>
      <c r="M4" s="55"/>
      <c r="N4" s="58"/>
      <c r="O4" s="54" t="s">
        <v>78</v>
      </c>
      <c r="P4" s="54" t="s">
        <v>79</v>
      </c>
      <c r="Q4" s="54" t="s">
        <v>80</v>
      </c>
    </row>
    <row r="5" spans="2:21" s="9" customFormat="1" ht="48" customHeight="1">
      <c r="B5" s="10"/>
      <c r="C5" s="11"/>
      <c r="D5" s="49"/>
      <c r="E5" s="49"/>
      <c r="F5" s="49"/>
      <c r="G5" s="53"/>
      <c r="H5" s="49"/>
      <c r="I5" s="49"/>
      <c r="J5" s="12" t="s">
        <v>16</v>
      </c>
      <c r="K5" s="13" t="s">
        <v>17</v>
      </c>
      <c r="L5" s="56"/>
      <c r="M5" s="56"/>
      <c r="N5" s="59"/>
      <c r="O5" s="56"/>
      <c r="P5" s="56"/>
      <c r="Q5" s="56"/>
      <c r="S5" s="44"/>
      <c r="T5" s="45"/>
      <c r="U5" s="45"/>
    </row>
    <row r="6" spans="2:17" ht="18" customHeight="1">
      <c r="B6" s="3" t="s">
        <v>18</v>
      </c>
      <c r="C6" s="15" t="s">
        <v>19</v>
      </c>
      <c r="D6" s="16">
        <f aca="true" t="shared" si="0" ref="D6:D37">SUM(E6:G6)</f>
        <v>87784</v>
      </c>
      <c r="E6" s="16">
        <v>44660</v>
      </c>
      <c r="F6" s="16">
        <v>36564</v>
      </c>
      <c r="G6" s="16">
        <f aca="true" t="shared" si="1" ref="G6:G37">SUM(H6:I6)</f>
        <v>6560</v>
      </c>
      <c r="H6" s="16">
        <v>845</v>
      </c>
      <c r="I6" s="16">
        <f aca="true" t="shared" si="2" ref="I6:I37">SUM(J6:K6)</f>
        <v>5715</v>
      </c>
      <c r="J6" s="16">
        <v>4112</v>
      </c>
      <c r="K6" s="16">
        <v>1603</v>
      </c>
      <c r="L6" s="26">
        <v>302973</v>
      </c>
      <c r="M6" s="29">
        <f>D6/L6</f>
        <v>0.2897419902103488</v>
      </c>
      <c r="N6" s="30">
        <f>G6/L6</f>
        <v>0.02165209441105313</v>
      </c>
      <c r="O6" s="26">
        <v>3451</v>
      </c>
      <c r="P6" s="26">
        <v>2036</v>
      </c>
      <c r="Q6" s="26">
        <v>5834</v>
      </c>
    </row>
    <row r="7" spans="2:17" ht="18" customHeight="1">
      <c r="B7" s="7" t="s">
        <v>0</v>
      </c>
      <c r="C7" s="17" t="s">
        <v>20</v>
      </c>
      <c r="D7" s="18">
        <f t="shared" si="0"/>
        <v>1294</v>
      </c>
      <c r="E7" s="18">
        <v>24</v>
      </c>
      <c r="F7" s="18">
        <v>6</v>
      </c>
      <c r="G7" s="18">
        <f t="shared" si="1"/>
        <v>1264</v>
      </c>
      <c r="H7" s="18">
        <v>204</v>
      </c>
      <c r="I7" s="18">
        <f t="shared" si="2"/>
        <v>1060</v>
      </c>
      <c r="J7" s="18">
        <v>1048</v>
      </c>
      <c r="K7" s="18">
        <v>12</v>
      </c>
      <c r="L7" s="27">
        <v>24207</v>
      </c>
      <c r="M7" s="31">
        <f aca="true" t="shared" si="3" ref="M7:M37">D7/L7</f>
        <v>0.05345561201305408</v>
      </c>
      <c r="N7" s="32">
        <f aca="true" t="shared" si="4" ref="N7:N37">G7/L7</f>
        <v>0.05221630106993845</v>
      </c>
      <c r="O7" s="27">
        <v>18707</v>
      </c>
      <c r="P7" s="27">
        <v>8514</v>
      </c>
      <c r="Q7" s="27">
        <v>4087</v>
      </c>
    </row>
    <row r="8" spans="2:17" ht="18" customHeight="1">
      <c r="B8" s="7" t="s">
        <v>1</v>
      </c>
      <c r="C8" s="17" t="s">
        <v>52</v>
      </c>
      <c r="D8" s="18">
        <f t="shared" si="0"/>
        <v>24352</v>
      </c>
      <c r="E8" s="18">
        <v>1176</v>
      </c>
      <c r="F8" s="18">
        <v>900</v>
      </c>
      <c r="G8" s="18">
        <f t="shared" si="1"/>
        <v>22276</v>
      </c>
      <c r="H8" s="18">
        <v>1405</v>
      </c>
      <c r="I8" s="18">
        <f t="shared" si="2"/>
        <v>20871</v>
      </c>
      <c r="J8" s="18">
        <v>19595</v>
      </c>
      <c r="K8" s="18">
        <v>1276</v>
      </c>
      <c r="L8" s="27">
        <v>488679</v>
      </c>
      <c r="M8" s="31">
        <f t="shared" si="3"/>
        <v>0.04983230300463085</v>
      </c>
      <c r="N8" s="32">
        <f t="shared" si="4"/>
        <v>0.045584115544150657</v>
      </c>
      <c r="O8" s="27">
        <v>20067</v>
      </c>
      <c r="P8" s="27">
        <v>7945</v>
      </c>
      <c r="Q8" s="27">
        <v>2300</v>
      </c>
    </row>
    <row r="9" spans="2:17" ht="18" customHeight="1">
      <c r="B9" s="7" t="s">
        <v>2</v>
      </c>
      <c r="C9" s="17" t="s">
        <v>53</v>
      </c>
      <c r="D9" s="18">
        <f t="shared" si="0"/>
        <v>16208</v>
      </c>
      <c r="E9" s="18">
        <v>667</v>
      </c>
      <c r="F9" s="18">
        <v>340</v>
      </c>
      <c r="G9" s="18">
        <f t="shared" si="1"/>
        <v>15201</v>
      </c>
      <c r="H9" s="18">
        <v>1263</v>
      </c>
      <c r="I9" s="18">
        <f t="shared" si="2"/>
        <v>13938</v>
      </c>
      <c r="J9" s="18">
        <v>13539</v>
      </c>
      <c r="K9" s="18">
        <v>399</v>
      </c>
      <c r="L9" s="27">
        <v>174659</v>
      </c>
      <c r="M9" s="31">
        <f t="shared" si="3"/>
        <v>0.09279796632294929</v>
      </c>
      <c r="N9" s="32">
        <f t="shared" si="4"/>
        <v>0.08703244608064858</v>
      </c>
      <c r="O9" s="27">
        <v>10776</v>
      </c>
      <c r="P9" s="27">
        <v>4245</v>
      </c>
      <c r="Q9" s="27">
        <v>2419</v>
      </c>
    </row>
    <row r="10" spans="2:17" ht="18" customHeight="1">
      <c r="B10" s="7" t="s">
        <v>3</v>
      </c>
      <c r="C10" s="17" t="s">
        <v>54</v>
      </c>
      <c r="D10" s="18">
        <f t="shared" si="0"/>
        <v>18221</v>
      </c>
      <c r="E10" s="18">
        <v>653</v>
      </c>
      <c r="F10" s="18">
        <v>290</v>
      </c>
      <c r="G10" s="18">
        <f t="shared" si="1"/>
        <v>17278</v>
      </c>
      <c r="H10" s="18">
        <v>1542</v>
      </c>
      <c r="I10" s="18">
        <f t="shared" si="2"/>
        <v>15736</v>
      </c>
      <c r="J10" s="18">
        <v>14974</v>
      </c>
      <c r="K10" s="18">
        <v>762</v>
      </c>
      <c r="L10" s="27">
        <v>677344</v>
      </c>
      <c r="M10" s="31">
        <f t="shared" si="3"/>
        <v>0.026900659044739452</v>
      </c>
      <c r="N10" s="32">
        <f t="shared" si="4"/>
        <v>0.025508456559739216</v>
      </c>
      <c r="O10" s="27">
        <v>37174</v>
      </c>
      <c r="P10" s="27">
        <v>13030</v>
      </c>
      <c r="Q10" s="27">
        <v>4710</v>
      </c>
    </row>
    <row r="11" spans="2:17" ht="18" customHeight="1">
      <c r="B11" s="7" t="s">
        <v>4</v>
      </c>
      <c r="C11" s="17" t="s">
        <v>55</v>
      </c>
      <c r="D11" s="18">
        <f t="shared" si="0"/>
        <v>5918</v>
      </c>
      <c r="E11" s="18">
        <v>5</v>
      </c>
      <c r="F11" s="18">
        <v>7</v>
      </c>
      <c r="G11" s="18">
        <f t="shared" si="1"/>
        <v>5906</v>
      </c>
      <c r="H11" s="18">
        <v>59</v>
      </c>
      <c r="I11" s="18">
        <f t="shared" si="2"/>
        <v>5847</v>
      </c>
      <c r="J11" s="18">
        <v>5834</v>
      </c>
      <c r="K11" s="18">
        <v>13</v>
      </c>
      <c r="L11" s="27">
        <v>536858</v>
      </c>
      <c r="M11" s="31">
        <f t="shared" si="3"/>
        <v>0.011023399111124358</v>
      </c>
      <c r="N11" s="32">
        <f t="shared" si="4"/>
        <v>0.011001046831750667</v>
      </c>
      <c r="O11" s="27">
        <v>90716</v>
      </c>
      <c r="P11" s="27">
        <v>22204</v>
      </c>
      <c r="Q11" s="27">
        <v>6407</v>
      </c>
    </row>
    <row r="12" spans="2:17" ht="18" customHeight="1">
      <c r="B12" s="7" t="s">
        <v>5</v>
      </c>
      <c r="C12" s="17" t="s">
        <v>56</v>
      </c>
      <c r="D12" s="18">
        <f t="shared" si="0"/>
        <v>527</v>
      </c>
      <c r="E12" s="18">
        <v>0</v>
      </c>
      <c r="F12" s="18">
        <v>0</v>
      </c>
      <c r="G12" s="18">
        <f t="shared" si="1"/>
        <v>527</v>
      </c>
      <c r="H12" s="18">
        <v>11</v>
      </c>
      <c r="I12" s="18">
        <f t="shared" si="2"/>
        <v>516</v>
      </c>
      <c r="J12" s="18">
        <v>515</v>
      </c>
      <c r="K12" s="18">
        <v>1</v>
      </c>
      <c r="L12" s="27">
        <v>245442</v>
      </c>
      <c r="M12" s="31">
        <f t="shared" si="3"/>
        <v>0.0021471467800946863</v>
      </c>
      <c r="N12" s="32">
        <f t="shared" si="4"/>
        <v>0.0021471467800946863</v>
      </c>
      <c r="O12" s="27">
        <v>465734</v>
      </c>
      <c r="P12" s="27">
        <v>196624</v>
      </c>
      <c r="Q12" s="27">
        <v>6702</v>
      </c>
    </row>
    <row r="13" spans="2:17" ht="18" customHeight="1">
      <c r="B13" s="7" t="s">
        <v>6</v>
      </c>
      <c r="C13" s="17" t="s">
        <v>57</v>
      </c>
      <c r="D13" s="18">
        <f t="shared" si="0"/>
        <v>4554</v>
      </c>
      <c r="E13" s="18">
        <v>211</v>
      </c>
      <c r="F13" s="18">
        <v>112</v>
      </c>
      <c r="G13" s="18">
        <f t="shared" si="1"/>
        <v>4231</v>
      </c>
      <c r="H13" s="18">
        <v>498</v>
      </c>
      <c r="I13" s="18">
        <f t="shared" si="2"/>
        <v>3733</v>
      </c>
      <c r="J13" s="18">
        <v>3674</v>
      </c>
      <c r="K13" s="18">
        <v>59</v>
      </c>
      <c r="L13" s="27">
        <v>73395</v>
      </c>
      <c r="M13" s="31">
        <f t="shared" si="3"/>
        <v>0.06204782342121398</v>
      </c>
      <c r="N13" s="32">
        <f t="shared" si="4"/>
        <v>0.05764697867702159</v>
      </c>
      <c r="O13" s="27">
        <v>16117</v>
      </c>
      <c r="P13" s="27">
        <v>6795</v>
      </c>
      <c r="Q13" s="27">
        <v>3142</v>
      </c>
    </row>
    <row r="14" spans="2:17" ht="18" customHeight="1">
      <c r="B14" s="7" t="s">
        <v>7</v>
      </c>
      <c r="C14" s="17" t="s">
        <v>58</v>
      </c>
      <c r="D14" s="18">
        <f t="shared" si="0"/>
        <v>1022</v>
      </c>
      <c r="E14" s="18">
        <v>21</v>
      </c>
      <c r="F14" s="18">
        <v>3</v>
      </c>
      <c r="G14" s="18">
        <f t="shared" si="1"/>
        <v>998</v>
      </c>
      <c r="H14" s="18">
        <v>97</v>
      </c>
      <c r="I14" s="18">
        <f t="shared" si="2"/>
        <v>901</v>
      </c>
      <c r="J14" s="18">
        <v>870</v>
      </c>
      <c r="K14" s="18">
        <v>31</v>
      </c>
      <c r="L14" s="27">
        <v>51982</v>
      </c>
      <c r="M14" s="31">
        <f t="shared" si="3"/>
        <v>0.01966065176407218</v>
      </c>
      <c r="N14" s="32">
        <f t="shared" si="4"/>
        <v>0.019198953483898273</v>
      </c>
      <c r="O14" s="27">
        <v>50863</v>
      </c>
      <c r="P14" s="27">
        <v>16579</v>
      </c>
      <c r="Q14" s="27">
        <v>6861</v>
      </c>
    </row>
    <row r="15" spans="2:17" ht="18" customHeight="1">
      <c r="B15" s="7" t="s">
        <v>8</v>
      </c>
      <c r="C15" s="17" t="s">
        <v>59</v>
      </c>
      <c r="D15" s="18">
        <f t="shared" si="0"/>
        <v>1104</v>
      </c>
      <c r="E15" s="18">
        <v>3</v>
      </c>
      <c r="F15" s="18">
        <v>2</v>
      </c>
      <c r="G15" s="18">
        <f t="shared" si="1"/>
        <v>1099</v>
      </c>
      <c r="H15" s="18">
        <v>23</v>
      </c>
      <c r="I15" s="18">
        <f t="shared" si="2"/>
        <v>1076</v>
      </c>
      <c r="J15" s="18">
        <v>1073</v>
      </c>
      <c r="K15" s="18">
        <v>3</v>
      </c>
      <c r="L15" s="27">
        <v>248182</v>
      </c>
      <c r="M15" s="31">
        <f t="shared" si="3"/>
        <v>0.0044483483894883595</v>
      </c>
      <c r="N15" s="32">
        <f t="shared" si="4"/>
        <v>0.004428201884101183</v>
      </c>
      <c r="O15" s="27">
        <v>224803</v>
      </c>
      <c r="P15" s="27">
        <v>60466</v>
      </c>
      <c r="Q15" s="27">
        <v>22271</v>
      </c>
    </row>
    <row r="16" spans="2:17" ht="18" customHeight="1">
      <c r="B16" s="7" t="s">
        <v>9</v>
      </c>
      <c r="C16" s="17" t="s">
        <v>60</v>
      </c>
      <c r="D16" s="18">
        <f t="shared" si="0"/>
        <v>5426</v>
      </c>
      <c r="E16" s="18">
        <v>183</v>
      </c>
      <c r="F16" s="18">
        <v>64</v>
      </c>
      <c r="G16" s="18">
        <f t="shared" si="1"/>
        <v>5179</v>
      </c>
      <c r="H16" s="18">
        <v>679</v>
      </c>
      <c r="I16" s="18">
        <f t="shared" si="2"/>
        <v>4500</v>
      </c>
      <c r="J16" s="18">
        <v>4382</v>
      </c>
      <c r="K16" s="18">
        <v>118</v>
      </c>
      <c r="L16" s="27">
        <v>80360</v>
      </c>
      <c r="M16" s="31">
        <f t="shared" si="3"/>
        <v>0.06752115480338478</v>
      </c>
      <c r="N16" s="32">
        <f t="shared" si="4"/>
        <v>0.06444748631159782</v>
      </c>
      <c r="O16" s="27">
        <v>14810</v>
      </c>
      <c r="P16" s="27">
        <v>6842</v>
      </c>
      <c r="Q16" s="27">
        <v>3537</v>
      </c>
    </row>
    <row r="17" spans="2:17" ht="18" customHeight="1">
      <c r="B17" s="7" t="s">
        <v>10</v>
      </c>
      <c r="C17" s="17" t="s">
        <v>61</v>
      </c>
      <c r="D17" s="18">
        <f t="shared" si="0"/>
        <v>12691</v>
      </c>
      <c r="E17" s="18">
        <v>96</v>
      </c>
      <c r="F17" s="18">
        <v>40</v>
      </c>
      <c r="G17" s="18">
        <f t="shared" si="1"/>
        <v>12555</v>
      </c>
      <c r="H17" s="18">
        <v>894</v>
      </c>
      <c r="I17" s="18">
        <f t="shared" si="2"/>
        <v>11661</v>
      </c>
      <c r="J17" s="18">
        <v>11548</v>
      </c>
      <c r="K17" s="18">
        <v>113</v>
      </c>
      <c r="L17" s="27">
        <v>292859</v>
      </c>
      <c r="M17" s="31">
        <f t="shared" si="3"/>
        <v>0.04333484714487176</v>
      </c>
      <c r="N17" s="32">
        <f t="shared" si="4"/>
        <v>0.04287045984586439</v>
      </c>
      <c r="O17" s="27">
        <v>23076</v>
      </c>
      <c r="P17" s="27">
        <v>8794</v>
      </c>
      <c r="Q17" s="27">
        <v>4073</v>
      </c>
    </row>
    <row r="18" spans="2:17" ht="18" customHeight="1">
      <c r="B18" s="7" t="s">
        <v>11</v>
      </c>
      <c r="C18" s="17" t="s">
        <v>62</v>
      </c>
      <c r="D18" s="18">
        <f t="shared" si="0"/>
        <v>13536</v>
      </c>
      <c r="E18" s="18">
        <v>18</v>
      </c>
      <c r="F18" s="18">
        <v>6</v>
      </c>
      <c r="G18" s="18">
        <f t="shared" si="1"/>
        <v>13512</v>
      </c>
      <c r="H18" s="18">
        <v>302</v>
      </c>
      <c r="I18" s="18">
        <f t="shared" si="2"/>
        <v>13210</v>
      </c>
      <c r="J18" s="18">
        <v>13111</v>
      </c>
      <c r="K18" s="18">
        <v>99</v>
      </c>
      <c r="L18" s="27">
        <v>646950</v>
      </c>
      <c r="M18" s="31">
        <f t="shared" si="3"/>
        <v>0.020922791560398793</v>
      </c>
      <c r="N18" s="32">
        <f t="shared" si="4"/>
        <v>0.02088569441224206</v>
      </c>
      <c r="O18" s="27">
        <v>47795</v>
      </c>
      <c r="P18" s="27">
        <v>14030</v>
      </c>
      <c r="Q18" s="27">
        <v>5828</v>
      </c>
    </row>
    <row r="19" spans="2:17" ht="18" customHeight="1">
      <c r="B19" s="7" t="s">
        <v>33</v>
      </c>
      <c r="C19" s="17" t="s">
        <v>63</v>
      </c>
      <c r="D19" s="18">
        <f t="shared" si="0"/>
        <v>3907</v>
      </c>
      <c r="E19" s="18">
        <v>59</v>
      </c>
      <c r="F19" s="18">
        <v>33</v>
      </c>
      <c r="G19" s="18">
        <f t="shared" si="1"/>
        <v>3815</v>
      </c>
      <c r="H19" s="18">
        <v>299</v>
      </c>
      <c r="I19" s="18">
        <f t="shared" si="2"/>
        <v>3516</v>
      </c>
      <c r="J19" s="18">
        <v>3451</v>
      </c>
      <c r="K19" s="18">
        <v>65</v>
      </c>
      <c r="L19" s="27">
        <v>146844</v>
      </c>
      <c r="M19" s="31">
        <f t="shared" si="3"/>
        <v>0.026606466726594207</v>
      </c>
      <c r="N19" s="32">
        <f t="shared" si="4"/>
        <v>0.025979951513170438</v>
      </c>
      <c r="O19" s="27">
        <v>37585</v>
      </c>
      <c r="P19" s="27">
        <v>11071</v>
      </c>
      <c r="Q19" s="27">
        <v>5731</v>
      </c>
    </row>
    <row r="20" spans="2:17" ht="18" customHeight="1">
      <c r="B20" s="7" t="s">
        <v>34</v>
      </c>
      <c r="C20" s="17" t="s">
        <v>64</v>
      </c>
      <c r="D20" s="18">
        <f t="shared" si="0"/>
        <v>377</v>
      </c>
      <c r="E20" s="18">
        <v>3</v>
      </c>
      <c r="F20" s="18">
        <v>1</v>
      </c>
      <c r="G20" s="18">
        <f t="shared" si="1"/>
        <v>373</v>
      </c>
      <c r="H20" s="18">
        <v>29</v>
      </c>
      <c r="I20" s="18">
        <f t="shared" si="2"/>
        <v>344</v>
      </c>
      <c r="J20" s="18">
        <v>344</v>
      </c>
      <c r="K20" s="18">
        <v>0</v>
      </c>
      <c r="L20" s="27">
        <v>1943</v>
      </c>
      <c r="M20" s="31">
        <f t="shared" si="3"/>
        <v>0.19402985074626866</v>
      </c>
      <c r="N20" s="32">
        <f t="shared" si="4"/>
        <v>0.19197117858980958</v>
      </c>
      <c r="O20" s="27">
        <v>5154</v>
      </c>
      <c r="P20" s="27">
        <v>2183</v>
      </c>
      <c r="Q20" s="27">
        <v>1139</v>
      </c>
    </row>
    <row r="21" spans="2:17" ht="18" customHeight="1">
      <c r="B21" s="7" t="s">
        <v>35</v>
      </c>
      <c r="C21" s="17" t="s">
        <v>65</v>
      </c>
      <c r="D21" s="18">
        <f t="shared" si="0"/>
        <v>11683</v>
      </c>
      <c r="E21" s="18">
        <v>557</v>
      </c>
      <c r="F21" s="18">
        <v>227</v>
      </c>
      <c r="G21" s="18">
        <f t="shared" si="1"/>
        <v>10899</v>
      </c>
      <c r="H21" s="18">
        <v>971</v>
      </c>
      <c r="I21" s="18">
        <f t="shared" si="2"/>
        <v>9928</v>
      </c>
      <c r="J21" s="18">
        <v>9728</v>
      </c>
      <c r="K21" s="18">
        <v>200</v>
      </c>
      <c r="L21" s="27">
        <v>184033</v>
      </c>
      <c r="M21" s="31">
        <f t="shared" si="3"/>
        <v>0.0634831796471285</v>
      </c>
      <c r="N21" s="32">
        <f t="shared" si="4"/>
        <v>0.05922307412257584</v>
      </c>
      <c r="O21" s="27">
        <v>15752</v>
      </c>
      <c r="P21" s="27">
        <v>6071</v>
      </c>
      <c r="Q21" s="27">
        <v>3053</v>
      </c>
    </row>
    <row r="22" spans="2:17" ht="18" customHeight="1">
      <c r="B22" s="7" t="s">
        <v>36</v>
      </c>
      <c r="C22" s="17" t="s">
        <v>22</v>
      </c>
      <c r="D22" s="18">
        <f t="shared" si="0"/>
        <v>78071</v>
      </c>
      <c r="E22" s="18">
        <v>10827</v>
      </c>
      <c r="F22" s="18">
        <v>3091</v>
      </c>
      <c r="G22" s="18">
        <f t="shared" si="1"/>
        <v>64153</v>
      </c>
      <c r="H22" s="18">
        <v>9883</v>
      </c>
      <c r="I22" s="18">
        <f t="shared" si="2"/>
        <v>54270</v>
      </c>
      <c r="J22" s="18">
        <v>51485</v>
      </c>
      <c r="K22" s="18">
        <v>2785</v>
      </c>
      <c r="L22" s="27">
        <v>807263</v>
      </c>
      <c r="M22" s="31">
        <f t="shared" si="3"/>
        <v>0.09671073739289426</v>
      </c>
      <c r="N22" s="32">
        <f t="shared" si="4"/>
        <v>0.07946976388116388</v>
      </c>
      <c r="O22" s="27">
        <v>10340</v>
      </c>
      <c r="P22" s="27">
        <v>4893</v>
      </c>
      <c r="Q22" s="27">
        <v>4103</v>
      </c>
    </row>
    <row r="23" spans="2:17" ht="18" customHeight="1">
      <c r="B23" s="7" t="s">
        <v>37</v>
      </c>
      <c r="C23" s="17" t="s">
        <v>66</v>
      </c>
      <c r="D23" s="18">
        <f t="shared" si="0"/>
        <v>2609</v>
      </c>
      <c r="E23" s="18">
        <v>0</v>
      </c>
      <c r="F23" s="18">
        <v>0</v>
      </c>
      <c r="G23" s="18">
        <f t="shared" si="1"/>
        <v>2609</v>
      </c>
      <c r="H23" s="18">
        <v>16</v>
      </c>
      <c r="I23" s="18">
        <f t="shared" si="2"/>
        <v>2593</v>
      </c>
      <c r="J23" s="18">
        <v>2587</v>
      </c>
      <c r="K23" s="18">
        <v>6</v>
      </c>
      <c r="L23" s="27">
        <v>335207</v>
      </c>
      <c r="M23" s="31">
        <f t="shared" si="3"/>
        <v>0.007783250349783865</v>
      </c>
      <c r="N23" s="32">
        <f t="shared" si="4"/>
        <v>0.007783250349783865</v>
      </c>
      <c r="O23" s="27">
        <v>128481</v>
      </c>
      <c r="P23" s="27">
        <v>71213</v>
      </c>
      <c r="Q23" s="27">
        <v>12198</v>
      </c>
    </row>
    <row r="24" spans="2:17" ht="18" customHeight="1">
      <c r="B24" s="7" t="s">
        <v>38</v>
      </c>
      <c r="C24" s="17" t="s">
        <v>67</v>
      </c>
      <c r="D24" s="18">
        <f t="shared" si="0"/>
        <v>4957</v>
      </c>
      <c r="E24" s="18">
        <v>170</v>
      </c>
      <c r="F24" s="18">
        <v>112</v>
      </c>
      <c r="G24" s="18">
        <f t="shared" si="1"/>
        <v>4675</v>
      </c>
      <c r="H24" s="18">
        <v>477</v>
      </c>
      <c r="I24" s="18">
        <f t="shared" si="2"/>
        <v>4198</v>
      </c>
      <c r="J24" s="18">
        <v>4071</v>
      </c>
      <c r="K24" s="18">
        <v>127</v>
      </c>
      <c r="L24" s="27">
        <v>71856</v>
      </c>
      <c r="M24" s="31">
        <f t="shared" si="3"/>
        <v>0.0689851926074371</v>
      </c>
      <c r="N24" s="32">
        <f t="shared" si="4"/>
        <v>0.06506067690937431</v>
      </c>
      <c r="O24" s="27">
        <v>14496</v>
      </c>
      <c r="P24" s="27">
        <v>9573</v>
      </c>
      <c r="Q24" s="27">
        <v>5540</v>
      </c>
    </row>
    <row r="25" spans="2:17" ht="18" customHeight="1">
      <c r="B25" s="7" t="s">
        <v>39</v>
      </c>
      <c r="C25" s="17" t="s">
        <v>24</v>
      </c>
      <c r="D25" s="18">
        <f t="shared" si="0"/>
        <v>150132</v>
      </c>
      <c r="E25" s="18">
        <v>14419</v>
      </c>
      <c r="F25" s="18">
        <v>8518</v>
      </c>
      <c r="G25" s="18">
        <f t="shared" si="1"/>
        <v>127195</v>
      </c>
      <c r="H25" s="18">
        <v>13610</v>
      </c>
      <c r="I25" s="18">
        <f t="shared" si="2"/>
        <v>113585</v>
      </c>
      <c r="J25" s="18">
        <v>109493</v>
      </c>
      <c r="K25" s="18">
        <v>4092</v>
      </c>
      <c r="L25" s="27">
        <v>755785</v>
      </c>
      <c r="M25" s="31">
        <f t="shared" si="3"/>
        <v>0.1986437942007317</v>
      </c>
      <c r="N25" s="32">
        <f t="shared" si="4"/>
        <v>0.1682952162321295</v>
      </c>
      <c r="O25" s="27">
        <v>5034</v>
      </c>
      <c r="P25" s="27">
        <v>3622</v>
      </c>
      <c r="Q25" s="27">
        <v>2324</v>
      </c>
    </row>
    <row r="26" spans="2:17" ht="18" customHeight="1">
      <c r="B26" s="7" t="s">
        <v>40</v>
      </c>
      <c r="C26" s="17" t="s">
        <v>25</v>
      </c>
      <c r="D26" s="18">
        <f t="shared" si="0"/>
        <v>22110</v>
      </c>
      <c r="E26" s="18">
        <v>814</v>
      </c>
      <c r="F26" s="18">
        <v>148</v>
      </c>
      <c r="G26" s="18">
        <f t="shared" si="1"/>
        <v>21148</v>
      </c>
      <c r="H26" s="18">
        <v>684</v>
      </c>
      <c r="I26" s="18">
        <f t="shared" si="2"/>
        <v>20464</v>
      </c>
      <c r="J26" s="18">
        <v>20280</v>
      </c>
      <c r="K26" s="18">
        <v>184</v>
      </c>
      <c r="L26" s="27">
        <v>322239</v>
      </c>
      <c r="M26" s="31">
        <f t="shared" si="3"/>
        <v>0.06861366873655889</v>
      </c>
      <c r="N26" s="32">
        <f t="shared" si="4"/>
        <v>0.06562830693988003</v>
      </c>
      <c r="O26" s="27">
        <v>14574</v>
      </c>
      <c r="P26" s="27">
        <v>10018</v>
      </c>
      <c r="Q26" s="27">
        <v>5692</v>
      </c>
    </row>
    <row r="27" spans="2:17" ht="18" customHeight="1">
      <c r="B27" s="7" t="s">
        <v>41</v>
      </c>
      <c r="C27" s="17" t="s">
        <v>26</v>
      </c>
      <c r="D27" s="18">
        <f t="shared" si="0"/>
        <v>5136</v>
      </c>
      <c r="E27" s="18">
        <v>1050</v>
      </c>
      <c r="F27" s="18">
        <v>288</v>
      </c>
      <c r="G27" s="18">
        <f t="shared" si="1"/>
        <v>3798</v>
      </c>
      <c r="H27" s="18">
        <v>1261</v>
      </c>
      <c r="I27" s="18">
        <f t="shared" si="2"/>
        <v>2537</v>
      </c>
      <c r="J27" s="18">
        <v>2435</v>
      </c>
      <c r="K27" s="18">
        <v>102</v>
      </c>
      <c r="L27" s="27">
        <v>629044</v>
      </c>
      <c r="M27" s="31">
        <f t="shared" si="3"/>
        <v>0.00816477066787061</v>
      </c>
      <c r="N27" s="32">
        <f t="shared" si="4"/>
        <v>0.00603773344948843</v>
      </c>
      <c r="O27" s="27">
        <v>122477</v>
      </c>
      <c r="P27" s="27">
        <v>108723</v>
      </c>
      <c r="Q27" s="27">
        <v>4558</v>
      </c>
    </row>
    <row r="28" spans="2:17" ht="18" customHeight="1">
      <c r="B28" s="7" t="s">
        <v>42</v>
      </c>
      <c r="C28" s="17" t="s">
        <v>27</v>
      </c>
      <c r="D28" s="18">
        <f t="shared" si="0"/>
        <v>37702</v>
      </c>
      <c r="E28" s="18">
        <v>1129</v>
      </c>
      <c r="F28" s="18">
        <v>198</v>
      </c>
      <c r="G28" s="18">
        <f t="shared" si="1"/>
        <v>36375</v>
      </c>
      <c r="H28" s="18">
        <v>2558</v>
      </c>
      <c r="I28" s="18">
        <f t="shared" si="2"/>
        <v>33817</v>
      </c>
      <c r="J28" s="18">
        <v>32861</v>
      </c>
      <c r="K28" s="18">
        <v>956</v>
      </c>
      <c r="L28" s="27">
        <v>562701</v>
      </c>
      <c r="M28" s="31">
        <f t="shared" si="3"/>
        <v>0.06700183578845603</v>
      </c>
      <c r="N28" s="32">
        <f t="shared" si="4"/>
        <v>0.06464356736526149</v>
      </c>
      <c r="O28" s="27">
        <v>14925</v>
      </c>
      <c r="P28" s="27">
        <v>6957</v>
      </c>
      <c r="Q28" s="27">
        <v>4112</v>
      </c>
    </row>
    <row r="29" spans="2:17" ht="18" customHeight="1">
      <c r="B29" s="7" t="s">
        <v>43</v>
      </c>
      <c r="C29" s="17" t="s">
        <v>28</v>
      </c>
      <c r="D29" s="18">
        <f t="shared" si="0"/>
        <v>8124</v>
      </c>
      <c r="E29" s="18">
        <v>235</v>
      </c>
      <c r="F29" s="18">
        <v>41</v>
      </c>
      <c r="G29" s="18">
        <f t="shared" si="1"/>
        <v>7848</v>
      </c>
      <c r="H29" s="18">
        <v>584</v>
      </c>
      <c r="I29" s="18">
        <f t="shared" si="2"/>
        <v>7264</v>
      </c>
      <c r="J29" s="18">
        <v>7057</v>
      </c>
      <c r="K29" s="18">
        <v>207</v>
      </c>
      <c r="L29" s="27">
        <v>208411</v>
      </c>
      <c r="M29" s="31">
        <f t="shared" si="3"/>
        <v>0.038980668006967</v>
      </c>
      <c r="N29" s="32">
        <f t="shared" si="4"/>
        <v>0.037656361708355124</v>
      </c>
      <c r="O29" s="27">
        <v>25654</v>
      </c>
      <c r="P29" s="27">
        <v>15300</v>
      </c>
      <c r="Q29" s="27">
        <v>9045</v>
      </c>
    </row>
    <row r="30" spans="2:17" ht="18" customHeight="1">
      <c r="B30" s="7" t="s">
        <v>44</v>
      </c>
      <c r="C30" s="17" t="s">
        <v>29</v>
      </c>
      <c r="D30" s="18">
        <f t="shared" si="0"/>
        <v>21859</v>
      </c>
      <c r="E30" s="18">
        <v>0</v>
      </c>
      <c r="F30" s="18">
        <v>0</v>
      </c>
      <c r="G30" s="18">
        <f t="shared" si="1"/>
        <v>21859</v>
      </c>
      <c r="H30" s="18">
        <v>0</v>
      </c>
      <c r="I30" s="18">
        <f t="shared" si="2"/>
        <v>21859</v>
      </c>
      <c r="J30" s="18">
        <v>21518</v>
      </c>
      <c r="K30" s="18">
        <v>341</v>
      </c>
      <c r="L30" s="27">
        <v>387913</v>
      </c>
      <c r="M30" s="31">
        <f t="shared" si="3"/>
        <v>0.05635026410561131</v>
      </c>
      <c r="N30" s="32">
        <f t="shared" si="4"/>
        <v>0.05635026410561131</v>
      </c>
      <c r="O30" s="27">
        <v>17746</v>
      </c>
      <c r="P30" s="27">
        <v>13797</v>
      </c>
      <c r="Q30" s="27">
        <v>7893</v>
      </c>
    </row>
    <row r="31" spans="2:17" ht="18" customHeight="1">
      <c r="B31" s="7" t="s">
        <v>45</v>
      </c>
      <c r="C31" s="17" t="s">
        <v>68</v>
      </c>
      <c r="D31" s="18">
        <f t="shared" si="0"/>
        <v>26082</v>
      </c>
      <c r="E31" s="18">
        <v>50</v>
      </c>
      <c r="F31" s="18">
        <v>30</v>
      </c>
      <c r="G31" s="18">
        <f t="shared" si="1"/>
        <v>26002</v>
      </c>
      <c r="H31" s="18">
        <v>169</v>
      </c>
      <c r="I31" s="18">
        <f t="shared" si="2"/>
        <v>25833</v>
      </c>
      <c r="J31" s="18">
        <v>24935</v>
      </c>
      <c r="K31" s="18">
        <v>898</v>
      </c>
      <c r="L31" s="27">
        <v>359159</v>
      </c>
      <c r="M31" s="31">
        <f t="shared" si="3"/>
        <v>0.07261964756556288</v>
      </c>
      <c r="N31" s="32">
        <f t="shared" si="4"/>
        <v>0.0723969049919395</v>
      </c>
      <c r="O31" s="27">
        <v>13770</v>
      </c>
      <c r="P31" s="27">
        <v>10926</v>
      </c>
      <c r="Q31" s="27">
        <v>9037</v>
      </c>
    </row>
    <row r="32" spans="2:17" ht="18" customHeight="1">
      <c r="B32" s="7" t="s">
        <v>46</v>
      </c>
      <c r="C32" s="46" t="s">
        <v>84</v>
      </c>
      <c r="D32" s="18">
        <f t="shared" si="0"/>
        <v>61167</v>
      </c>
      <c r="E32" s="18">
        <v>2632</v>
      </c>
      <c r="F32" s="18">
        <v>1063</v>
      </c>
      <c r="G32" s="18">
        <f t="shared" si="1"/>
        <v>57472</v>
      </c>
      <c r="H32" s="18">
        <v>2107</v>
      </c>
      <c r="I32" s="18">
        <f t="shared" si="2"/>
        <v>55365</v>
      </c>
      <c r="J32" s="18">
        <v>53409</v>
      </c>
      <c r="K32" s="18">
        <v>1956</v>
      </c>
      <c r="L32" s="27">
        <v>628707</v>
      </c>
      <c r="M32" s="31">
        <f t="shared" si="3"/>
        <v>0.09729015264662236</v>
      </c>
      <c r="N32" s="32">
        <f t="shared" si="4"/>
        <v>0.09141301114827734</v>
      </c>
      <c r="O32" s="27">
        <v>10279</v>
      </c>
      <c r="P32" s="27">
        <v>6172</v>
      </c>
      <c r="Q32" s="27">
        <v>5107</v>
      </c>
    </row>
    <row r="33" spans="2:17" ht="18" customHeight="1">
      <c r="B33" s="7" t="s">
        <v>47</v>
      </c>
      <c r="C33" s="17" t="s">
        <v>69</v>
      </c>
      <c r="D33" s="18">
        <f t="shared" si="0"/>
        <v>11564</v>
      </c>
      <c r="E33" s="18">
        <v>545</v>
      </c>
      <c r="F33" s="18">
        <v>279</v>
      </c>
      <c r="G33" s="18">
        <f t="shared" si="1"/>
        <v>10740</v>
      </c>
      <c r="H33" s="18">
        <v>3116</v>
      </c>
      <c r="I33" s="18">
        <f t="shared" si="2"/>
        <v>7624</v>
      </c>
      <c r="J33" s="18">
        <v>6868</v>
      </c>
      <c r="K33" s="18">
        <v>756</v>
      </c>
      <c r="L33" s="27">
        <v>52640</v>
      </c>
      <c r="M33" s="31">
        <f t="shared" si="3"/>
        <v>0.21968085106382979</v>
      </c>
      <c r="N33" s="32">
        <f t="shared" si="4"/>
        <v>0.20402735562310031</v>
      </c>
      <c r="O33" s="27">
        <v>4552</v>
      </c>
      <c r="P33" s="27">
        <v>2971</v>
      </c>
      <c r="Q33" s="27">
        <v>2513</v>
      </c>
    </row>
    <row r="34" spans="2:17" ht="18" customHeight="1">
      <c r="B34" s="7" t="s">
        <v>48</v>
      </c>
      <c r="C34" s="17" t="s">
        <v>70</v>
      </c>
      <c r="D34" s="18">
        <f t="shared" si="0"/>
        <v>52176</v>
      </c>
      <c r="E34" s="18">
        <v>10690</v>
      </c>
      <c r="F34" s="18">
        <v>1957</v>
      </c>
      <c r="G34" s="18">
        <f t="shared" si="1"/>
        <v>39529</v>
      </c>
      <c r="H34" s="18">
        <v>3282</v>
      </c>
      <c r="I34" s="18">
        <f t="shared" si="2"/>
        <v>36247</v>
      </c>
      <c r="J34" s="18">
        <v>34247</v>
      </c>
      <c r="K34" s="18">
        <v>2000</v>
      </c>
      <c r="L34" s="27">
        <v>480826</v>
      </c>
      <c r="M34" s="31">
        <f t="shared" si="3"/>
        <v>0.10851326675346175</v>
      </c>
      <c r="N34" s="32">
        <f t="shared" si="4"/>
        <v>0.08221061257086763</v>
      </c>
      <c r="O34" s="27">
        <v>9215</v>
      </c>
      <c r="P34" s="27">
        <v>5391</v>
      </c>
      <c r="Q34" s="27">
        <v>4180</v>
      </c>
    </row>
    <row r="35" spans="2:17" ht="18" customHeight="1">
      <c r="B35" s="7" t="s">
        <v>49</v>
      </c>
      <c r="C35" s="17" t="s">
        <v>71</v>
      </c>
      <c r="D35" s="18">
        <f t="shared" si="0"/>
        <v>77265</v>
      </c>
      <c r="E35" s="18">
        <v>13544</v>
      </c>
      <c r="F35" s="18">
        <v>5521</v>
      </c>
      <c r="G35" s="18">
        <f t="shared" si="1"/>
        <v>58200</v>
      </c>
      <c r="H35" s="18">
        <v>3128</v>
      </c>
      <c r="I35" s="18">
        <f t="shared" si="2"/>
        <v>55072</v>
      </c>
      <c r="J35" s="18">
        <v>50871</v>
      </c>
      <c r="K35" s="18">
        <v>4201</v>
      </c>
      <c r="L35" s="27">
        <v>476565</v>
      </c>
      <c r="M35" s="31">
        <f t="shared" si="3"/>
        <v>0.16212898555286268</v>
      </c>
      <c r="N35" s="32">
        <f t="shared" si="4"/>
        <v>0.12212394951370747</v>
      </c>
      <c r="O35" s="27">
        <v>6168</v>
      </c>
      <c r="P35" s="27">
        <v>3529</v>
      </c>
      <c r="Q35" s="27">
        <v>2543</v>
      </c>
    </row>
    <row r="36" spans="2:17" ht="18" customHeight="1">
      <c r="B36" s="7" t="s">
        <v>50</v>
      </c>
      <c r="C36" s="17" t="s">
        <v>72</v>
      </c>
      <c r="D36" s="18">
        <f t="shared" si="0"/>
        <v>0</v>
      </c>
      <c r="E36" s="25">
        <v>0</v>
      </c>
      <c r="F36" s="25">
        <v>0</v>
      </c>
      <c r="G36" s="18">
        <f t="shared" si="1"/>
        <v>0</v>
      </c>
      <c r="H36" s="25">
        <v>0</v>
      </c>
      <c r="I36" s="18">
        <f t="shared" si="2"/>
        <v>0</v>
      </c>
      <c r="J36" s="25">
        <v>0</v>
      </c>
      <c r="K36" s="25">
        <v>0</v>
      </c>
      <c r="L36" s="27">
        <v>20176</v>
      </c>
      <c r="M36" s="31">
        <f t="shared" si="3"/>
        <v>0</v>
      </c>
      <c r="N36" s="32">
        <f t="shared" si="4"/>
        <v>0</v>
      </c>
      <c r="O36" s="27">
        <v>0</v>
      </c>
      <c r="P36" s="27">
        <v>0</v>
      </c>
      <c r="Q36" s="27">
        <v>0</v>
      </c>
    </row>
    <row r="37" spans="2:17" ht="18" customHeight="1">
      <c r="B37" s="10" t="s">
        <v>51</v>
      </c>
      <c r="C37" s="19" t="s">
        <v>31</v>
      </c>
      <c r="D37" s="20">
        <f t="shared" si="0"/>
        <v>207</v>
      </c>
      <c r="E37" s="20">
        <v>1</v>
      </c>
      <c r="F37" s="20">
        <v>0</v>
      </c>
      <c r="G37" s="20">
        <f t="shared" si="1"/>
        <v>206</v>
      </c>
      <c r="H37" s="20">
        <v>9</v>
      </c>
      <c r="I37" s="20">
        <f t="shared" si="2"/>
        <v>197</v>
      </c>
      <c r="J37" s="20">
        <v>179</v>
      </c>
      <c r="K37" s="20">
        <v>18</v>
      </c>
      <c r="L37" s="27">
        <v>28769</v>
      </c>
      <c r="M37" s="31">
        <f t="shared" si="3"/>
        <v>0.007195244881643435</v>
      </c>
      <c r="N37" s="32">
        <f t="shared" si="4"/>
        <v>0.007160485244534047</v>
      </c>
      <c r="O37" s="27">
        <v>138981</v>
      </c>
      <c r="P37" s="27">
        <v>43005</v>
      </c>
      <c r="Q37" s="27">
        <v>9005</v>
      </c>
    </row>
    <row r="38" spans="2:17" ht="18" customHeight="1">
      <c r="B38" s="21"/>
      <c r="C38" s="22" t="s">
        <v>32</v>
      </c>
      <c r="D38" s="23">
        <f aca="true" t="shared" si="5" ref="D38:K38">SUM(D6:D37)</f>
        <v>767765</v>
      </c>
      <c r="E38" s="23">
        <f t="shared" si="5"/>
        <v>104442</v>
      </c>
      <c r="F38" s="23">
        <f t="shared" si="5"/>
        <v>59841</v>
      </c>
      <c r="G38" s="23">
        <f t="shared" si="5"/>
        <v>603482</v>
      </c>
      <c r="H38" s="23">
        <f t="shared" si="5"/>
        <v>50005</v>
      </c>
      <c r="I38" s="23">
        <f t="shared" si="5"/>
        <v>553477</v>
      </c>
      <c r="J38" s="23">
        <f t="shared" si="5"/>
        <v>530094</v>
      </c>
      <c r="K38" s="23">
        <f t="shared" si="5"/>
        <v>23383</v>
      </c>
      <c r="L38" s="33">
        <v>10303969</v>
      </c>
      <c r="M38" s="34">
        <f>D38/L38</f>
        <v>0.0745115789847582</v>
      </c>
      <c r="N38" s="35">
        <f>G38/L38</f>
        <v>0.05856791688717231</v>
      </c>
      <c r="O38" s="33">
        <v>13421</v>
      </c>
      <c r="P38" s="33">
        <v>7007</v>
      </c>
      <c r="Q38" s="33">
        <v>4177</v>
      </c>
    </row>
    <row r="39" spans="4:10" ht="13.5">
      <c r="D39" s="24"/>
      <c r="G39" s="24"/>
      <c r="I39" s="24"/>
      <c r="J39" s="24"/>
    </row>
  </sheetData>
  <sheetProtection/>
  <mergeCells count="13">
    <mergeCell ref="N3:N5"/>
    <mergeCell ref="H4:H5"/>
    <mergeCell ref="I4:I5"/>
    <mergeCell ref="O3:Q3"/>
    <mergeCell ref="O4:O5"/>
    <mergeCell ref="P4:P5"/>
    <mergeCell ref="Q4:Q5"/>
    <mergeCell ref="D3:D5"/>
    <mergeCell ref="E3:E5"/>
    <mergeCell ref="F3:F5"/>
    <mergeCell ref="G3:G5"/>
    <mergeCell ref="L3:L5"/>
    <mergeCell ref="M3:M5"/>
  </mergeCells>
  <printOptions/>
  <pageMargins left="2.02" right="0.5905511811023623" top="1.2" bottom="0.7874015748031497" header="0.5118110236220472" footer="0.5118110236220472"/>
  <pageSetup fitToHeight="1" fitToWidth="1" horizontalDpi="600" verticalDpi="600" orientation="landscape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shigematsu-chiaki</dc:creator>
  <cp:keywords/>
  <dc:description/>
  <cp:lastModifiedBy>ohno-tomoyasu</cp:lastModifiedBy>
  <cp:lastPrinted>2005-03-08T00:13:11Z</cp:lastPrinted>
  <dcterms:created xsi:type="dcterms:W3CDTF">2004-12-27T07:28:56Z</dcterms:created>
  <dcterms:modified xsi:type="dcterms:W3CDTF">2009-11-24T07:31:47Z</dcterms:modified>
  <cp:category/>
  <cp:version/>
  <cp:contentType/>
  <cp:contentStatus/>
</cp:coreProperties>
</file>