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45" yWindow="135" windowWidth="11550" windowHeight="7335" tabRatio="895" activeTab="0"/>
  </bookViews>
  <sheets>
    <sheet name="26表" sheetId="1" r:id="rId1"/>
    <sheet name="27表" sheetId="2" r:id="rId2"/>
    <sheet name="28表" sheetId="3" r:id="rId3"/>
  </sheets>
  <definedNames>
    <definedName name="_xlfn.IFERROR" hidden="1">#NAME?</definedName>
    <definedName name="_xlnm.Print_Area" localSheetId="0">'26表'!$A$4:$N$34</definedName>
    <definedName name="_xlnm.Print_Area" localSheetId="1">'27表'!$A$3:$J$36</definedName>
    <definedName name="_xlnm.Print_Area" localSheetId="2">'28表'!$A$4:$N$35</definedName>
  </definedNames>
  <calcPr fullCalcOnLoad="1"/>
</workbook>
</file>

<file path=xl/sharedStrings.xml><?xml version="1.0" encoding="utf-8"?>
<sst xmlns="http://schemas.openxmlformats.org/spreadsheetml/2006/main" count="143" uniqueCount="61">
  <si>
    <t>夫初婚</t>
  </si>
  <si>
    <t>夫再婚</t>
  </si>
  <si>
    <t>妻初婚</t>
  </si>
  <si>
    <t>妻再婚</t>
  </si>
  <si>
    <t>総月齢</t>
  </si>
  <si>
    <t xml:space="preserve">  ２）　※は厚生労働省公表値と一致させるため、結婚式をあげたときと同居を始めたときのうち早いほうの年齢である。</t>
  </si>
  <si>
    <t>2月</t>
  </si>
  <si>
    <t>3月</t>
  </si>
  <si>
    <t>4月</t>
  </si>
  <si>
    <t>5月</t>
  </si>
  <si>
    <t>6月</t>
  </si>
  <si>
    <t>7月</t>
  </si>
  <si>
    <t>8月</t>
  </si>
  <si>
    <t>9月</t>
  </si>
  <si>
    <t>10月</t>
  </si>
  <si>
    <t>11月</t>
  </si>
  <si>
    <t>12月</t>
  </si>
  <si>
    <t>1月</t>
  </si>
  <si>
    <t>件数</t>
  </si>
  <si>
    <t>年齢</t>
  </si>
  <si>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</si>
  <si>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</si>
  <si>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</si>
  <si>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</si>
  <si>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</si>
  <si>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</si>
  <si>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</si>
  <si>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</si>
  <si>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</si>
  <si>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</si>
  <si>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</si>
  <si>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</si>
  <si>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</si>
  <si>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</si>
  <si>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</si>
  <si>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</si>
  <si>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</si>
  <si>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</si>
  <si>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</si>
  <si>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</si>
  <si>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</si>
  <si>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</si>
  <si>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</si>
  <si>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</si>
  <si>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</si>
  <si>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</si>
  <si>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</si>
  <si>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</si>
  <si>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</si>
  <si>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</si>
  <si>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夫初婚</t>
  </si>
  <si>
    <t>夫再婚</t>
  </si>
  <si>
    <t>妻初婚</t>
  </si>
  <si>
    <t>妻再婚</t>
  </si>
  <si>
    <t>注１）　同居を始めたときの月年齢の合計を件数で割り、年になおしたもの。</t>
  </si>
  <si>
    <t>注）　届出票提出月で集計</t>
  </si>
  <si>
    <t>市町</t>
  </si>
  <si>
    <t>平成29年</t>
  </si>
  <si>
    <t>第26表　婚姻件数、月別-市町別</t>
  </si>
  <si>
    <t>第28表　離婚件数､月別-市町別</t>
  </si>
  <si>
    <t>第27表　婚姻件数、平均年齢・夫婦の初婚・再婚別－市町別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</si>
</sst>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 numFmtId="206" formatCode="_ * #,##0.0_ ;_ * \-#,##0.0_ ;_ * &quot;-&quot;?_ ;_ @_ "/>
    <numFmt numFmtId="207" formatCode="#,##0.0;[Red]\-#,##0.0"/>
    <numFmt numFmtId="208" formatCode="0.0_ "/>
    <numFmt numFmtId="209" formatCode="#,##0.0;&quot;△ &quot;#,##0.0"/>
    <numFmt numFmtId="210" formatCode="_ * #,##0.000_ ;_ * &quot;△&quot;#,##0.000_ ;_ * &quot;-&quot;_ ;_ @_ "/>
    <numFmt numFmtId="211" formatCode="_ * #,##0.0_ ;_ * &quot;△&quot;?,?#0.0_ ;_ * &quot;-&quot;_ ;_ @_ "/>
    <numFmt numFmtId="212" formatCode="#,##0.00;&quot;△ &quot;#,##0.00"/>
  </numFmts>
  <fonts count="46">
    <font>
      <sz val="11"/>
      <name val="ＭＳ Ｐゴシック"/>
      <family val="3"/>
    </font>
    <font>
      <sz val="11"/>
      <name val="明朝"/>
      <family val="3"/>
    </font>
    <font>
      <u val="single"/>
      <sz val="11"/>
      <color indexed="12"/>
      <name val="明朝"/>
      <family val="1"/>
    </font>
    <font>
      <u val="single"/>
      <sz val="11"/>
      <color indexed="36"/>
      <name val="明朝"/>
      <family val="1"/>
    </font>
    <font>
      <sz val="6"/>
      <name val="明朝"/>
      <family val="3"/>
    </font>
    <font>
      <sz val="17"/>
      <name val="HG創英角ｺﾞｼｯｸUB"/>
      <family val="3"/>
    </font>
    <font>
      <sz val="18"/>
      <name val="HGP創英角ｺﾞｼｯｸUB"/>
      <family val="3"/>
    </font>
    <font>
      <sz val="11"/>
      <name val="HG丸ｺﾞｼｯｸM-PRO"/>
      <family val="3"/>
    </font>
    <font>
      <sz val="11"/>
      <name val="ＭＳ ＰＲゴシック"/>
      <family val="3"/>
    </font>
    <font>
      <sz val="6"/>
      <name val="ＭＳ Ｐゴシック"/>
      <family val="3"/>
    </font>
    <font>
      <sz val="12"/>
      <name val="ＭＳ 明朝"/>
      <family val="1"/>
    </font>
    <font>
      <sz val="9.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lignment/>
      <protection/>
    </xf>
    <xf numFmtId="187"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xf>
    <xf numFmtId="49" fontId="5" fillId="0" borderId="0" xfId="63" applyNumberFormat="1" applyFont="1" applyAlignment="1">
      <alignment horizontal="left" vertical="center"/>
      <protection/>
    </xf>
    <xf numFmtId="0" fontId="6" fillId="0" borderId="0" xfId="63" applyFont="1" applyAlignment="1">
      <alignment horizontal="left"/>
      <protection/>
    </xf>
    <xf numFmtId="0" fontId="1" fillId="0" borderId="0" xfId="63">
      <alignment/>
      <protection/>
    </xf>
    <xf numFmtId="0" fontId="1" fillId="0" borderId="0" xfId="63" applyFont="1">
      <alignment/>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protection/>
    </xf>
    <xf numFmtId="0" fontId="7" fillId="0" borderId="0" xfId="63" applyFont="1" applyAlignment="1">
      <alignment horizontal="center" vertical="center"/>
      <protection/>
    </xf>
    <xf numFmtId="49" fontId="7" fillId="0" borderId="12"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xf numFmtId="49" fontId="7" fillId="0" borderId="14" xfId="63" applyNumberFormat="1" applyFont="1" applyBorder="1" applyAlignment="1">
      <alignment horizontal="center" vertical="center"/>
      <protection/>
    </xf>
    <xf numFmtId="186" fontId="8" fillId="0" borderId="14" xfId="63" applyNumberFormat="1" applyFont="1" applyBorder="1" applyAlignment="1">
      <alignment horizontal="right" vertical="center" shrinkToFit="1"/>
      <protection/>
    </xf>
    <xf numFmtId="186" fontId="8" fillId="0" borderId="15" xfId="63" applyNumberFormat="1" applyFont="1" applyBorder="1" applyAlignment="1">
      <alignment horizontal="right" vertical="center" shrinkToFit="1"/>
      <protection/>
    </xf>
    <xf numFmtId="186" fontId="8" fillId="0" borderId="16" xfId="63" applyNumberFormat="1" applyFont="1" applyBorder="1" applyAlignment="1">
      <alignment horizontal="right" vertical="center" shrinkToFit="1"/>
      <protection/>
    </xf>
    <xf numFmtId="184" fontId="1" fillId="0" borderId="0" xfId="63" applyNumberFormat="1" applyBorder="1">
      <alignment/>
      <protection/>
    </xf>
    <xf numFmtId="49" fontId="7" fillId="0" borderId="17" xfId="63" applyNumberFormat="1" applyFont="1" applyBorder="1" applyAlignment="1">
      <alignment horizontal="center" vertical="center"/>
      <protection/>
    </xf>
    <xf numFmtId="186" fontId="8" fillId="0" borderId="17" xfId="63" applyNumberFormat="1" applyFont="1" applyBorder="1" applyAlignment="1">
      <alignment horizontal="right" vertical="center" shrinkToFit="1"/>
      <protection/>
    </xf>
    <xf numFmtId="186" fontId="8" fillId="0" borderId="0" xfId="63" applyNumberFormat="1" applyFont="1" applyBorder="1" applyAlignment="1">
      <alignment horizontal="right" vertical="center" shrinkToFit="1"/>
      <protection/>
    </xf>
    <xf numFmtId="186" fontId="8" fillId="0" borderId="18" xfId="63" applyNumberFormat="1" applyFont="1" applyBorder="1" applyAlignment="1">
      <alignment horizontal="right" vertical="center" shrinkToFit="1"/>
      <protection/>
    </xf>
    <xf numFmtId="49" fontId="7" fillId="0" borderId="19" xfId="63" applyNumberFormat="1" applyFont="1" applyBorder="1" applyAlignment="1">
      <alignment horizontal="center" vertical="center"/>
      <protection/>
    </xf>
    <xf numFmtId="186" fontId="8" fillId="0" borderId="19" xfId="63" applyNumberFormat="1" applyFont="1" applyBorder="1" applyAlignment="1">
      <alignment horizontal="right" vertical="center" shrinkToFit="1"/>
      <protection/>
    </xf>
    <xf numFmtId="186" fontId="8" fillId="0" borderId="20" xfId="63" applyNumberFormat="1" applyFont="1" applyBorder="1" applyAlignment="1">
      <alignment horizontal="right" vertical="center" shrinkToFit="1"/>
      <protection/>
    </xf>
    <xf numFmtId="186" fontId="8" fillId="0" borderId="21" xfId="63" applyNumberFormat="1" applyFont="1" applyBorder="1" applyAlignment="1">
      <alignment horizontal="right" vertical="center" shrinkToFit="1"/>
      <protection/>
    </xf>
    <xf numFmtId="186" fontId="8" fillId="0" borderId="11" xfId="63" applyNumberFormat="1" applyFont="1" applyBorder="1" applyAlignment="1">
      <alignment horizontal="right" vertical="center" shrinkToFit="1"/>
      <protection/>
    </xf>
    <xf numFmtId="186" fontId="8" fillId="0" borderId="22" xfId="63" applyNumberFormat="1" applyFont="1" applyBorder="1" applyAlignment="1">
      <alignment horizontal="right" vertical="center" shrinkToFit="1"/>
      <protection/>
    </xf>
    <xf numFmtId="186" fontId="8" fillId="0" borderId="23" xfId="63" applyNumberFormat="1" applyFont="1" applyBorder="1" applyAlignment="1">
      <alignment horizontal="right" vertical="center" shrinkToFit="1"/>
      <protection/>
    </xf>
    <xf numFmtId="49" fontId="7" fillId="0" borderId="24" xfId="63" applyNumberFormat="1" applyFont="1" applyBorder="1" applyAlignment="1">
      <alignment horizontal="center" vertical="center"/>
      <protection/>
    </xf>
    <xf numFmtId="49" fontId="7" fillId="0" borderId="24" xfId="63" applyNumberFormat="1" applyFont="1" applyBorder="1" applyAlignment="1">
      <alignment horizontal="center" vertical="center" wrapText="1"/>
      <protection/>
    </xf>
    <xf numFmtId="0" fontId="0" fillId="0" borderId="0" xfId="63" applyFont="1">
      <alignment/>
      <protection/>
    </xf>
    <xf numFmtId="185" fontId="1" fillId="0" borderId="0" xfId="63" applyNumberFormat="1" applyBorder="1">
      <alignment/>
      <protection/>
    </xf>
    <xf numFmtId="49" fontId="7" fillId="0" borderId="20" xfId="63" applyNumberFormat="1" applyFont="1" applyBorder="1" applyAlignment="1">
      <alignment horizontal="right" vertical="center"/>
      <protection/>
    </xf>
    <xf numFmtId="186" fontId="8" fillId="0" borderId="25" xfId="63" applyNumberFormat="1" applyFont="1" applyBorder="1" applyAlignment="1">
      <alignment horizontal="right" vertical="center" shrinkToFit="1"/>
      <protection/>
    </xf>
    <xf numFmtId="186" fontId="8" fillId="0" borderId="26" xfId="63" applyNumberFormat="1" applyFont="1" applyBorder="1" applyAlignment="1">
      <alignment horizontal="right" vertical="center" shrinkToFit="1"/>
      <protection/>
    </xf>
    <xf numFmtId="186" fontId="8" fillId="0" borderId="27" xfId="63" applyNumberFormat="1" applyFont="1" applyBorder="1" applyAlignment="1">
      <alignment horizontal="right" vertical="center" shrinkToFit="1"/>
      <protection/>
    </xf>
    <xf numFmtId="49" fontId="7" fillId="0" borderId="28" xfId="63" applyNumberFormat="1" applyFont="1" applyBorder="1" applyAlignment="1">
      <alignment horizontal="center" vertical="center"/>
      <protection/>
    </xf>
    <xf numFmtId="203" fontId="8" fillId="0" borderId="15" xfId="63" applyNumberFormat="1" applyFont="1" applyBorder="1" applyAlignment="1">
      <alignment horizontal="right" vertical="center" shrinkToFit="1"/>
      <protection/>
    </xf>
    <xf numFmtId="203" fontId="8" fillId="0" borderId="0" xfId="63" applyNumberFormat="1" applyFont="1" applyBorder="1" applyAlignment="1">
      <alignment horizontal="right" vertical="center" shrinkToFit="1"/>
      <protection/>
    </xf>
    <xf numFmtId="203" fontId="8" fillId="0" borderId="20" xfId="63" applyNumberFormat="1" applyFont="1" applyBorder="1" applyAlignment="1">
      <alignment horizontal="right" vertical="center" shrinkToFit="1"/>
      <protection/>
    </xf>
    <xf numFmtId="203" fontId="8" fillId="0" borderId="22" xfId="63" applyNumberFormat="1" applyFont="1" applyBorder="1" applyAlignment="1">
      <alignment horizontal="right" vertical="center" shrinkToFit="1"/>
      <protection/>
    </xf>
    <xf numFmtId="203" fontId="8" fillId="0" borderId="26" xfId="63" applyNumberFormat="1" applyFont="1" applyBorder="1" applyAlignment="1">
      <alignment horizontal="right" vertical="center" shrinkToFit="1"/>
      <protection/>
    </xf>
    <xf numFmtId="203" fontId="8" fillId="0" borderId="16" xfId="63" applyNumberFormat="1" applyFont="1" applyBorder="1" applyAlignment="1">
      <alignment horizontal="right" vertical="center" shrinkToFit="1"/>
      <protection/>
    </xf>
    <xf numFmtId="203" fontId="8" fillId="0" borderId="18" xfId="63" applyNumberFormat="1" applyFont="1" applyBorder="1" applyAlignment="1">
      <alignment horizontal="right" vertical="center" shrinkToFit="1"/>
      <protection/>
    </xf>
    <xf numFmtId="203" fontId="8" fillId="0" borderId="21" xfId="63" applyNumberFormat="1" applyFont="1" applyBorder="1" applyAlignment="1">
      <alignment horizontal="right" vertical="center" shrinkToFit="1"/>
      <protection/>
    </xf>
    <xf numFmtId="203" fontId="8" fillId="0" borderId="23" xfId="63" applyNumberFormat="1" applyFont="1" applyBorder="1" applyAlignment="1">
      <alignment horizontal="right" vertical="center" shrinkToFit="1"/>
      <protection/>
    </xf>
    <xf numFmtId="203" fontId="8" fillId="0" borderId="27" xfId="63" applyNumberFormat="1" applyFont="1" applyBorder="1" applyAlignment="1">
      <alignment horizontal="right" vertical="center" shrinkToFit="1"/>
      <protection/>
    </xf>
    <xf numFmtId="204" fontId="1" fillId="0" borderId="0" xfId="63" applyNumberFormat="1" applyAlignment="1">
      <alignment horizontal="right" vertical="center"/>
      <protection/>
    </xf>
    <xf numFmtId="204" fontId="7" fillId="0" borderId="0" xfId="63" applyNumberFormat="1" applyFont="1" applyAlignment="1">
      <alignment horizontal="center" vertical="center"/>
      <protection/>
    </xf>
    <xf numFmtId="204" fontId="1" fillId="0" borderId="0" xfId="63" applyNumberFormat="1" applyAlignment="1">
      <alignment horizontal="center" vertical="center"/>
      <protection/>
    </xf>
    <xf numFmtId="205" fontId="1" fillId="0" borderId="0" xfId="63" applyNumberFormat="1" applyBorder="1" applyAlignment="1">
      <alignment horizontal="right" vertical="center"/>
      <protection/>
    </xf>
    <xf numFmtId="205" fontId="8" fillId="0" borderId="0" xfId="63" applyNumberFormat="1" applyFont="1" applyBorder="1" applyAlignment="1">
      <alignment horizontal="right" vertical="center" shrinkToFit="1"/>
      <protection/>
    </xf>
    <xf numFmtId="0" fontId="0" fillId="33" borderId="0" xfId="0" applyFill="1" applyAlignment="1">
      <alignment/>
    </xf>
    <xf numFmtId="49" fontId="7" fillId="0" borderId="10"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xf numFmtId="49" fontId="7" fillId="0" borderId="23" xfId="63" applyNumberFormat="1" applyFont="1" applyBorder="1" applyAlignment="1">
      <alignment horizontal="center" vertical="center" wrapText="1"/>
      <protection/>
    </xf>
    <xf numFmtId="49" fontId="7" fillId="0" borderId="11" xfId="63" applyNumberFormat="1" applyFont="1" applyBorder="1" applyAlignment="1">
      <alignment horizontal="center" vertical="center" wrapText="1"/>
      <protection/>
    </xf>
    <xf numFmtId="204" fontId="7" fillId="0" borderId="0" xfId="63" applyNumberFormat="1" applyFont="1" applyAlignment="1">
      <alignment horizontal="center" vertical="center"/>
      <protection/>
    </xf>
  </cellXfs>
  <cellStyles count="52">
    <cellStyle name="Normal" xfId="0"/>
    <cellStyle name="0.01" xfId="15"/>
    <cellStyle name="0.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Sec.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N34"/>
  <sheetViews>
    <sheetView tabSelected="1" view="pageBreakPreview" zoomScale="75" zoomScaleNormal="75" zoomScaleSheetLayoutView="75" zoomScalePageLayoutView="0" workbookViewId="0" topLeftCell="A4">
      <selection activeCell="R11" sqref="R11"/>
    </sheetView>
  </sheetViews>
  <sheetFormatPr defaultColWidth="8.1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
      <c r="A4" s="1" t="s">
        <v>58</v>
      </c>
      <c r="B4" s="2"/>
      <c r="C4" s="2"/>
      <c r="D4" s="2"/>
      <c r="E4" s="2"/>
      <c r="F4" s="2"/>
      <c r="G4" s="2"/>
      <c r="H4" s="2"/>
      <c r="I4" s="2"/>
      <c r="L4" s="30"/>
      <c r="M4" s="30"/>
      <c r="N4" s="30" t="s">
        <v>57</v>
      </c>
    </row>
    <row r="5" spans="1:14" s="7" customFormat="1" ht="39.75" customHeight="1">
      <c r="A5" s="6" t="s">
        <v>56</v>
      </c>
      <c r="B5" s="26" t="s">
        <v>20</v>
      </c>
      <c r="C5" s="27" t="s">
        <v>17</v>
      </c>
      <c r="D5" s="27" t="s">
        <v>6</v>
      </c>
      <c r="E5" s="27" t="s">
        <v>7</v>
      </c>
      <c r="F5" s="27" t="s">
        <v>8</v>
      </c>
      <c r="G5" s="27" t="s">
        <v>9</v>
      </c>
      <c r="H5" s="27" t="s">
        <v>10</v>
      </c>
      <c r="I5" s="27" t="s">
        <v>11</v>
      </c>
      <c r="J5" s="27" t="s">
        <v>12</v>
      </c>
      <c r="K5" s="27" t="s">
        <v>13</v>
      </c>
      <c r="L5" s="27" t="s">
        <v>14</v>
      </c>
      <c r="M5" s="27" t="s">
        <v>15</v>
      </c>
      <c r="N5" s="27" t="s">
        <v>16</v>
      </c>
    </row>
    <row r="6" spans="1:14" s="14" customFormat="1" ht="39.75" customHeight="1">
      <c r="A6" s="10" t="s">
        <v>21</v>
      </c>
      <c r="B6" s="11">
        <f aca="true" t="shared" si="0" ref="B6:N6">B7+B8</f>
        <v>5645</v>
      </c>
      <c r="C6" s="12">
        <f t="shared" si="0"/>
        <v>428</v>
      </c>
      <c r="D6" s="12">
        <f t="shared" si="0"/>
        <v>488</v>
      </c>
      <c r="E6" s="12">
        <f t="shared" si="0"/>
        <v>618</v>
      </c>
      <c r="F6" s="12">
        <f t="shared" si="0"/>
        <v>465</v>
      </c>
      <c r="G6" s="12">
        <f t="shared" si="0"/>
        <v>451</v>
      </c>
      <c r="H6" s="12">
        <f t="shared" si="0"/>
        <v>422</v>
      </c>
      <c r="I6" s="12">
        <f t="shared" si="0"/>
        <v>531</v>
      </c>
      <c r="J6" s="12">
        <f t="shared" si="0"/>
        <v>386</v>
      </c>
      <c r="K6" s="12">
        <f t="shared" si="0"/>
        <v>412</v>
      </c>
      <c r="L6" s="12">
        <f t="shared" si="0"/>
        <v>364</v>
      </c>
      <c r="M6" s="12">
        <f t="shared" si="0"/>
        <v>546</v>
      </c>
      <c r="N6" s="13">
        <f t="shared" si="0"/>
        <v>534</v>
      </c>
    </row>
    <row r="7" spans="1:14" s="14" customFormat="1" ht="39.75" customHeight="1">
      <c r="A7" s="15" t="s">
        <v>22</v>
      </c>
      <c r="B7" s="16">
        <f aca="true" t="shared" si="1" ref="B7:N7">SUM(B9:B19)</f>
        <v>5244</v>
      </c>
      <c r="C7" s="17">
        <f t="shared" si="1"/>
        <v>403</v>
      </c>
      <c r="D7" s="17">
        <f t="shared" si="1"/>
        <v>448</v>
      </c>
      <c r="E7" s="17">
        <f t="shared" si="1"/>
        <v>575</v>
      </c>
      <c r="F7" s="17">
        <f t="shared" si="1"/>
        <v>437</v>
      </c>
      <c r="G7" s="17">
        <f t="shared" si="1"/>
        <v>414</v>
      </c>
      <c r="H7" s="17">
        <f t="shared" si="1"/>
        <v>395</v>
      </c>
      <c r="I7" s="17">
        <f t="shared" si="1"/>
        <v>505</v>
      </c>
      <c r="J7" s="17">
        <f t="shared" si="1"/>
        <v>351</v>
      </c>
      <c r="K7" s="17">
        <f t="shared" si="1"/>
        <v>382</v>
      </c>
      <c r="L7" s="17">
        <f t="shared" si="1"/>
        <v>337</v>
      </c>
      <c r="M7" s="17">
        <f t="shared" si="1"/>
        <v>499</v>
      </c>
      <c r="N7" s="18">
        <f t="shared" si="1"/>
        <v>498</v>
      </c>
    </row>
    <row r="8" spans="1:14" s="14" customFormat="1" ht="39.75" customHeight="1">
      <c r="A8" s="19" t="s">
        <v>23</v>
      </c>
      <c r="B8" s="20">
        <f aca="true" t="shared" si="2" ref="B8:N8">SUM(B20:B28)</f>
        <v>401</v>
      </c>
      <c r="C8" s="21">
        <f t="shared" si="2"/>
        <v>25</v>
      </c>
      <c r="D8" s="21">
        <f t="shared" si="2"/>
        <v>40</v>
      </c>
      <c r="E8" s="21">
        <f t="shared" si="2"/>
        <v>43</v>
      </c>
      <c r="F8" s="21">
        <f t="shared" si="2"/>
        <v>28</v>
      </c>
      <c r="G8" s="21">
        <f t="shared" si="2"/>
        <v>37</v>
      </c>
      <c r="H8" s="21">
        <f t="shared" si="2"/>
        <v>27</v>
      </c>
      <c r="I8" s="21">
        <f t="shared" si="2"/>
        <v>26</v>
      </c>
      <c r="J8" s="21">
        <f t="shared" si="2"/>
        <v>35</v>
      </c>
      <c r="K8" s="21">
        <f t="shared" si="2"/>
        <v>30</v>
      </c>
      <c r="L8" s="21">
        <f t="shared" si="2"/>
        <v>27</v>
      </c>
      <c r="M8" s="21">
        <f t="shared" si="2"/>
        <v>47</v>
      </c>
      <c r="N8" s="22">
        <f t="shared" si="2"/>
        <v>36</v>
      </c>
    </row>
    <row r="9" spans="1:14" s="14" customFormat="1" ht="39.75" customHeight="1">
      <c r="A9" s="15" t="s">
        <v>24</v>
      </c>
      <c r="B9" s="16">
        <v>2410</v>
      </c>
      <c r="C9" s="17">
        <v>188</v>
      </c>
      <c r="D9" s="17">
        <v>182</v>
      </c>
      <c r="E9" s="17">
        <v>285</v>
      </c>
      <c r="F9" s="17">
        <v>195</v>
      </c>
      <c r="G9" s="17">
        <v>203</v>
      </c>
      <c r="H9" s="17">
        <v>183</v>
      </c>
      <c r="I9" s="17">
        <v>245</v>
      </c>
      <c r="J9" s="17">
        <v>157</v>
      </c>
      <c r="K9" s="17">
        <v>178</v>
      </c>
      <c r="L9" s="17">
        <v>147</v>
      </c>
      <c r="M9" s="17">
        <v>227</v>
      </c>
      <c r="N9" s="18">
        <v>220</v>
      </c>
    </row>
    <row r="10" spans="1:14" s="14" customFormat="1" ht="39.75" customHeight="1">
      <c r="A10" s="15" t="s">
        <v>25</v>
      </c>
      <c r="B10" s="16">
        <v>622</v>
      </c>
      <c r="C10" s="17">
        <v>51</v>
      </c>
      <c r="D10" s="17">
        <v>57</v>
      </c>
      <c r="E10" s="17">
        <v>64</v>
      </c>
      <c r="F10" s="17">
        <v>61</v>
      </c>
      <c r="G10" s="17">
        <v>46</v>
      </c>
      <c r="H10" s="17">
        <v>42</v>
      </c>
      <c r="I10" s="17">
        <v>53</v>
      </c>
      <c r="J10" s="17">
        <v>35</v>
      </c>
      <c r="K10" s="17">
        <v>44</v>
      </c>
      <c r="L10" s="17">
        <v>36</v>
      </c>
      <c r="M10" s="17">
        <v>61</v>
      </c>
      <c r="N10" s="18">
        <v>72</v>
      </c>
    </row>
    <row r="11" spans="1:14" s="14" customFormat="1" ht="39.75" customHeight="1">
      <c r="A11" s="15" t="s">
        <v>26</v>
      </c>
      <c r="B11" s="16">
        <v>260</v>
      </c>
      <c r="C11" s="17">
        <v>20</v>
      </c>
      <c r="D11" s="17">
        <v>24</v>
      </c>
      <c r="E11" s="17">
        <v>22</v>
      </c>
      <c r="F11" s="17">
        <v>28</v>
      </c>
      <c r="G11" s="17">
        <v>15</v>
      </c>
      <c r="H11" s="17">
        <v>17</v>
      </c>
      <c r="I11" s="17">
        <v>27</v>
      </c>
      <c r="J11" s="17">
        <v>23</v>
      </c>
      <c r="K11" s="17">
        <v>22</v>
      </c>
      <c r="L11" s="17">
        <v>17</v>
      </c>
      <c r="M11" s="17">
        <v>21</v>
      </c>
      <c r="N11" s="18">
        <v>24</v>
      </c>
    </row>
    <row r="12" spans="1:14" s="14" customFormat="1" ht="39.75" customHeight="1">
      <c r="A12" s="15" t="s">
        <v>27</v>
      </c>
      <c r="B12" s="16">
        <v>108</v>
      </c>
      <c r="C12" s="17">
        <v>6</v>
      </c>
      <c r="D12" s="17">
        <v>7</v>
      </c>
      <c r="E12" s="17">
        <v>7</v>
      </c>
      <c r="F12" s="17">
        <v>9</v>
      </c>
      <c r="G12" s="17">
        <v>9</v>
      </c>
      <c r="H12" s="17">
        <v>10</v>
      </c>
      <c r="I12" s="17">
        <v>8</v>
      </c>
      <c r="J12" s="17">
        <v>13</v>
      </c>
      <c r="K12" s="17">
        <v>6</v>
      </c>
      <c r="L12" s="17">
        <v>15</v>
      </c>
      <c r="M12" s="17">
        <v>12</v>
      </c>
      <c r="N12" s="18">
        <v>6</v>
      </c>
    </row>
    <row r="13" spans="1:14" s="14" customFormat="1" ht="39.75" customHeight="1">
      <c r="A13" s="15" t="s">
        <v>28</v>
      </c>
      <c r="B13" s="16">
        <v>543</v>
      </c>
      <c r="C13" s="17">
        <v>36</v>
      </c>
      <c r="D13" s="17">
        <v>53</v>
      </c>
      <c r="E13" s="17">
        <v>63</v>
      </c>
      <c r="F13" s="17">
        <v>41</v>
      </c>
      <c r="G13" s="17">
        <v>47</v>
      </c>
      <c r="H13" s="17">
        <v>43</v>
      </c>
      <c r="I13" s="17">
        <v>63</v>
      </c>
      <c r="J13" s="17">
        <v>33</v>
      </c>
      <c r="K13" s="17">
        <v>41</v>
      </c>
      <c r="L13" s="17">
        <v>36</v>
      </c>
      <c r="M13" s="17">
        <v>40</v>
      </c>
      <c r="N13" s="18">
        <v>47</v>
      </c>
    </row>
    <row r="14" spans="1:14" s="14" customFormat="1" ht="39.75" customHeight="1">
      <c r="A14" s="15" t="s">
        <v>29</v>
      </c>
      <c r="B14" s="16">
        <v>459</v>
      </c>
      <c r="C14" s="17">
        <v>35</v>
      </c>
      <c r="D14" s="17">
        <v>39</v>
      </c>
      <c r="E14" s="17">
        <v>46</v>
      </c>
      <c r="F14" s="17">
        <v>40</v>
      </c>
      <c r="G14" s="17">
        <v>36</v>
      </c>
      <c r="H14" s="17">
        <v>40</v>
      </c>
      <c r="I14" s="17">
        <v>39</v>
      </c>
      <c r="J14" s="17">
        <v>39</v>
      </c>
      <c r="K14" s="17">
        <v>26</v>
      </c>
      <c r="L14" s="17">
        <v>34</v>
      </c>
      <c r="M14" s="17">
        <v>46</v>
      </c>
      <c r="N14" s="18">
        <v>39</v>
      </c>
    </row>
    <row r="15" spans="1:14" s="14" customFormat="1" ht="39.75" customHeight="1">
      <c r="A15" s="15" t="s">
        <v>30</v>
      </c>
      <c r="B15" s="16">
        <v>156</v>
      </c>
      <c r="C15" s="17">
        <v>14</v>
      </c>
      <c r="D15" s="17">
        <v>17</v>
      </c>
      <c r="E15" s="17">
        <v>16</v>
      </c>
      <c r="F15" s="17">
        <v>10</v>
      </c>
      <c r="G15" s="17">
        <v>11</v>
      </c>
      <c r="H15" s="17">
        <v>8</v>
      </c>
      <c r="I15" s="17">
        <v>22</v>
      </c>
      <c r="J15" s="17">
        <v>10</v>
      </c>
      <c r="K15" s="17">
        <v>12</v>
      </c>
      <c r="L15" s="17">
        <v>7</v>
      </c>
      <c r="M15" s="17">
        <v>10</v>
      </c>
      <c r="N15" s="18">
        <v>19</v>
      </c>
    </row>
    <row r="16" spans="1:14" s="14" customFormat="1" ht="39.75" customHeight="1">
      <c r="A16" s="15" t="s">
        <v>31</v>
      </c>
      <c r="B16" s="16">
        <v>111</v>
      </c>
      <c r="C16" s="17">
        <v>10</v>
      </c>
      <c r="D16" s="17">
        <v>17</v>
      </c>
      <c r="E16" s="17">
        <v>8</v>
      </c>
      <c r="F16" s="17">
        <v>5</v>
      </c>
      <c r="G16" s="17">
        <v>7</v>
      </c>
      <c r="H16" s="17">
        <v>11</v>
      </c>
      <c r="I16" s="17">
        <v>7</v>
      </c>
      <c r="J16" s="17">
        <v>6</v>
      </c>
      <c r="K16" s="17">
        <v>4</v>
      </c>
      <c r="L16" s="17">
        <v>5</v>
      </c>
      <c r="M16" s="17">
        <v>12</v>
      </c>
      <c r="N16" s="18">
        <v>19</v>
      </c>
    </row>
    <row r="17" spans="1:14" s="14" customFormat="1" ht="39.75" customHeight="1">
      <c r="A17" s="15" t="s">
        <v>32</v>
      </c>
      <c r="B17" s="16">
        <v>348</v>
      </c>
      <c r="C17" s="17">
        <v>32</v>
      </c>
      <c r="D17" s="17">
        <v>33</v>
      </c>
      <c r="E17" s="17">
        <v>38</v>
      </c>
      <c r="F17" s="17">
        <v>27</v>
      </c>
      <c r="G17" s="17">
        <v>26</v>
      </c>
      <c r="H17" s="17">
        <v>20</v>
      </c>
      <c r="I17" s="17">
        <v>21</v>
      </c>
      <c r="J17" s="17">
        <v>22</v>
      </c>
      <c r="K17" s="17">
        <v>23</v>
      </c>
      <c r="L17" s="17">
        <v>25</v>
      </c>
      <c r="M17" s="17">
        <v>49</v>
      </c>
      <c r="N17" s="18">
        <v>32</v>
      </c>
    </row>
    <row r="18" spans="1:14" s="14" customFormat="1" ht="39.75" customHeight="1">
      <c r="A18" s="15" t="s">
        <v>33</v>
      </c>
      <c r="B18" s="16">
        <v>96</v>
      </c>
      <c r="C18" s="17">
        <v>6</v>
      </c>
      <c r="D18" s="17">
        <v>6</v>
      </c>
      <c r="E18" s="17">
        <v>12</v>
      </c>
      <c r="F18" s="17">
        <v>12</v>
      </c>
      <c r="G18" s="17">
        <v>6</v>
      </c>
      <c r="H18" s="17">
        <v>10</v>
      </c>
      <c r="I18" s="17">
        <v>5</v>
      </c>
      <c r="J18" s="17">
        <v>4</v>
      </c>
      <c r="K18" s="17">
        <v>15</v>
      </c>
      <c r="L18" s="17">
        <v>7</v>
      </c>
      <c r="M18" s="17">
        <v>6</v>
      </c>
      <c r="N18" s="18">
        <v>7</v>
      </c>
    </row>
    <row r="19" spans="1:14" s="14" customFormat="1" ht="39.75" customHeight="1">
      <c r="A19" s="15" t="s">
        <v>34</v>
      </c>
      <c r="B19" s="16">
        <v>131</v>
      </c>
      <c r="C19" s="17">
        <v>5</v>
      </c>
      <c r="D19" s="17">
        <v>13</v>
      </c>
      <c r="E19" s="17">
        <v>14</v>
      </c>
      <c r="F19" s="17">
        <v>9</v>
      </c>
      <c r="G19" s="17">
        <v>8</v>
      </c>
      <c r="H19" s="17">
        <v>11</v>
      </c>
      <c r="I19" s="17">
        <v>15</v>
      </c>
      <c r="J19" s="17">
        <v>9</v>
      </c>
      <c r="K19" s="17">
        <v>11</v>
      </c>
      <c r="L19" s="17">
        <v>8</v>
      </c>
      <c r="M19" s="17">
        <v>15</v>
      </c>
      <c r="N19" s="18">
        <v>13</v>
      </c>
    </row>
    <row r="20" spans="1:14" s="14" customFormat="1" ht="39.75" customHeight="1">
      <c r="A20" s="6" t="s">
        <v>35</v>
      </c>
      <c r="B20" s="23">
        <v>19</v>
      </c>
      <c r="C20" s="24">
        <v>0</v>
      </c>
      <c r="D20" s="24">
        <v>0</v>
      </c>
      <c r="E20" s="24">
        <v>1</v>
      </c>
      <c r="F20" s="24">
        <v>0</v>
      </c>
      <c r="G20" s="24">
        <v>2</v>
      </c>
      <c r="H20" s="24">
        <v>0</v>
      </c>
      <c r="I20" s="24">
        <v>2</v>
      </c>
      <c r="J20" s="24">
        <v>2</v>
      </c>
      <c r="K20" s="24">
        <v>1</v>
      </c>
      <c r="L20" s="24">
        <v>1</v>
      </c>
      <c r="M20" s="24">
        <v>3</v>
      </c>
      <c r="N20" s="25">
        <v>7</v>
      </c>
    </row>
    <row r="21" spans="1:14" s="14" customFormat="1" ht="39.75" customHeight="1">
      <c r="A21" s="26" t="s">
        <v>36</v>
      </c>
      <c r="B21" s="23">
        <v>19</v>
      </c>
      <c r="C21" s="24">
        <v>0</v>
      </c>
      <c r="D21" s="24">
        <v>3</v>
      </c>
      <c r="E21" s="24">
        <v>1</v>
      </c>
      <c r="F21" s="24">
        <v>2</v>
      </c>
      <c r="G21" s="24">
        <v>4</v>
      </c>
      <c r="H21" s="24">
        <v>3</v>
      </c>
      <c r="I21" s="24">
        <v>1</v>
      </c>
      <c r="J21" s="24">
        <v>0</v>
      </c>
      <c r="K21" s="24">
        <v>1</v>
      </c>
      <c r="L21" s="24">
        <v>1</v>
      </c>
      <c r="M21" s="24">
        <v>2</v>
      </c>
      <c r="N21" s="25">
        <v>1</v>
      </c>
    </row>
    <row r="22" spans="1:14" s="14" customFormat="1" ht="39.75" customHeight="1">
      <c r="A22" s="8" t="s">
        <v>37</v>
      </c>
      <c r="B22" s="16">
        <v>111</v>
      </c>
      <c r="C22" s="17">
        <v>6</v>
      </c>
      <c r="D22" s="17">
        <v>10</v>
      </c>
      <c r="E22" s="17">
        <v>5</v>
      </c>
      <c r="F22" s="17">
        <v>10</v>
      </c>
      <c r="G22" s="17">
        <v>15</v>
      </c>
      <c r="H22" s="17">
        <v>5</v>
      </c>
      <c r="I22" s="17">
        <v>8</v>
      </c>
      <c r="J22" s="17">
        <v>8</v>
      </c>
      <c r="K22" s="17">
        <v>9</v>
      </c>
      <c r="L22" s="17">
        <v>10</v>
      </c>
      <c r="M22" s="17">
        <v>16</v>
      </c>
      <c r="N22" s="18">
        <v>9</v>
      </c>
    </row>
    <row r="23" spans="1:14" s="14" customFormat="1" ht="39.75" customHeight="1">
      <c r="A23" s="8" t="s">
        <v>38</v>
      </c>
      <c r="B23" s="16">
        <v>71</v>
      </c>
      <c r="C23" s="17">
        <v>7</v>
      </c>
      <c r="D23" s="17">
        <v>11</v>
      </c>
      <c r="E23" s="17">
        <v>4</v>
      </c>
      <c r="F23" s="17">
        <v>5</v>
      </c>
      <c r="G23" s="17">
        <v>3</v>
      </c>
      <c r="H23" s="17">
        <v>5</v>
      </c>
      <c r="I23" s="17">
        <v>4</v>
      </c>
      <c r="J23" s="17">
        <v>10</v>
      </c>
      <c r="K23" s="17">
        <v>4</v>
      </c>
      <c r="L23" s="17">
        <v>6</v>
      </c>
      <c r="M23" s="17">
        <v>4</v>
      </c>
      <c r="N23" s="18">
        <v>8</v>
      </c>
    </row>
    <row r="24" spans="1:14" s="14" customFormat="1" ht="39.75" customHeight="1">
      <c r="A24" s="26" t="s">
        <v>39</v>
      </c>
      <c r="B24" s="23">
        <v>61</v>
      </c>
      <c r="C24" s="24">
        <v>3</v>
      </c>
      <c r="D24" s="24">
        <v>7</v>
      </c>
      <c r="E24" s="24">
        <v>8</v>
      </c>
      <c r="F24" s="24">
        <v>4</v>
      </c>
      <c r="G24" s="24">
        <v>3</v>
      </c>
      <c r="H24" s="24">
        <v>9</v>
      </c>
      <c r="I24" s="24">
        <v>4</v>
      </c>
      <c r="J24" s="24">
        <v>4</v>
      </c>
      <c r="K24" s="24">
        <v>6</v>
      </c>
      <c r="L24" s="24">
        <v>2</v>
      </c>
      <c r="M24" s="24">
        <v>6</v>
      </c>
      <c r="N24" s="25">
        <v>5</v>
      </c>
    </row>
    <row r="25" spans="1:14" s="14" customFormat="1" ht="39.75" customHeight="1">
      <c r="A25" s="26" t="s">
        <v>40</v>
      </c>
      <c r="B25" s="23">
        <v>31</v>
      </c>
      <c r="C25" s="24">
        <v>4</v>
      </c>
      <c r="D25" s="24">
        <v>2</v>
      </c>
      <c r="E25" s="24">
        <v>2</v>
      </c>
      <c r="F25" s="24">
        <v>3</v>
      </c>
      <c r="G25" s="24">
        <v>2</v>
      </c>
      <c r="H25" s="24">
        <v>2</v>
      </c>
      <c r="I25" s="24">
        <v>2</v>
      </c>
      <c r="J25" s="24">
        <v>5</v>
      </c>
      <c r="K25" s="24">
        <v>3</v>
      </c>
      <c r="L25" s="24">
        <v>1</v>
      </c>
      <c r="M25" s="24">
        <v>5</v>
      </c>
      <c r="N25" s="25">
        <v>0</v>
      </c>
    </row>
    <row r="26" spans="1:14" s="14" customFormat="1" ht="39.75" customHeight="1">
      <c r="A26" s="8" t="s">
        <v>41</v>
      </c>
      <c r="B26" s="16">
        <v>8</v>
      </c>
      <c r="C26" s="17">
        <v>1</v>
      </c>
      <c r="D26" s="17">
        <v>2</v>
      </c>
      <c r="E26" s="17">
        <v>1</v>
      </c>
      <c r="F26" s="17">
        <v>1</v>
      </c>
      <c r="G26" s="17">
        <v>0</v>
      </c>
      <c r="H26" s="17">
        <v>1</v>
      </c>
      <c r="I26" s="17">
        <v>1</v>
      </c>
      <c r="J26" s="17">
        <v>0</v>
      </c>
      <c r="K26" s="17">
        <v>0</v>
      </c>
      <c r="L26" s="17">
        <v>0</v>
      </c>
      <c r="M26" s="17">
        <v>0</v>
      </c>
      <c r="N26" s="18">
        <v>1</v>
      </c>
    </row>
    <row r="27" spans="1:14" s="14" customFormat="1" ht="39.75" customHeight="1">
      <c r="A27" s="8" t="s">
        <v>49</v>
      </c>
      <c r="B27" s="16">
        <v>25</v>
      </c>
      <c r="C27" s="17">
        <v>1</v>
      </c>
      <c r="D27" s="17">
        <v>1</v>
      </c>
      <c r="E27" s="17">
        <v>9</v>
      </c>
      <c r="F27" s="17">
        <v>1</v>
      </c>
      <c r="G27" s="17">
        <v>4</v>
      </c>
      <c r="H27" s="17">
        <v>0</v>
      </c>
      <c r="I27" s="17">
        <v>0</v>
      </c>
      <c r="J27" s="17">
        <v>3</v>
      </c>
      <c r="K27" s="17">
        <v>2</v>
      </c>
      <c r="L27" s="17">
        <v>1</v>
      </c>
      <c r="M27" s="17">
        <v>2</v>
      </c>
      <c r="N27" s="18">
        <v>1</v>
      </c>
    </row>
    <row r="28" spans="1:14" s="14" customFormat="1" ht="39.75" customHeight="1" thickBot="1">
      <c r="A28" s="34" t="s">
        <v>42</v>
      </c>
      <c r="B28" s="31">
        <v>56</v>
      </c>
      <c r="C28" s="32">
        <v>3</v>
      </c>
      <c r="D28" s="32">
        <v>4</v>
      </c>
      <c r="E28" s="32">
        <v>12</v>
      </c>
      <c r="F28" s="32">
        <v>2</v>
      </c>
      <c r="G28" s="32">
        <v>4</v>
      </c>
      <c r="H28" s="32">
        <v>2</v>
      </c>
      <c r="I28" s="32">
        <v>4</v>
      </c>
      <c r="J28" s="32">
        <v>3</v>
      </c>
      <c r="K28" s="32">
        <v>4</v>
      </c>
      <c r="L28" s="32">
        <v>5</v>
      </c>
      <c r="M28" s="32">
        <v>9</v>
      </c>
      <c r="N28" s="33">
        <v>4</v>
      </c>
    </row>
    <row r="29" spans="1:14" s="14" customFormat="1" ht="39.75" customHeight="1" thickTop="1">
      <c r="A29" s="8" t="s">
        <v>43</v>
      </c>
      <c r="B29" s="16">
        <f aca="true" t="shared" si="3" ref="B29:N29">B17</f>
        <v>348</v>
      </c>
      <c r="C29" s="17">
        <f t="shared" si="3"/>
        <v>32</v>
      </c>
      <c r="D29" s="17">
        <f t="shared" si="3"/>
        <v>33</v>
      </c>
      <c r="E29" s="17">
        <f t="shared" si="3"/>
        <v>38</v>
      </c>
      <c r="F29" s="17">
        <f t="shared" si="3"/>
        <v>27</v>
      </c>
      <c r="G29" s="17">
        <f t="shared" si="3"/>
        <v>26</v>
      </c>
      <c r="H29" s="17">
        <f t="shared" si="3"/>
        <v>20</v>
      </c>
      <c r="I29" s="17">
        <f t="shared" si="3"/>
        <v>21</v>
      </c>
      <c r="J29" s="17">
        <f t="shared" si="3"/>
        <v>22</v>
      </c>
      <c r="K29" s="17">
        <f t="shared" si="3"/>
        <v>23</v>
      </c>
      <c r="L29" s="17">
        <f t="shared" si="3"/>
        <v>25</v>
      </c>
      <c r="M29" s="17">
        <f t="shared" si="3"/>
        <v>49</v>
      </c>
      <c r="N29" s="18">
        <f t="shared" si="3"/>
        <v>32</v>
      </c>
    </row>
    <row r="30" spans="1:14" s="14" customFormat="1" ht="39.75" customHeight="1">
      <c r="A30" s="8" t="s">
        <v>44</v>
      </c>
      <c r="B30" s="16">
        <f aca="true" t="shared" si="4" ref="B30:N30">B13+B14</f>
        <v>1002</v>
      </c>
      <c r="C30" s="17">
        <f t="shared" si="4"/>
        <v>71</v>
      </c>
      <c r="D30" s="17">
        <f t="shared" si="4"/>
        <v>92</v>
      </c>
      <c r="E30" s="17">
        <f t="shared" si="4"/>
        <v>109</v>
      </c>
      <c r="F30" s="17">
        <f t="shared" si="4"/>
        <v>81</v>
      </c>
      <c r="G30" s="17">
        <f t="shared" si="4"/>
        <v>83</v>
      </c>
      <c r="H30" s="17">
        <f t="shared" si="4"/>
        <v>83</v>
      </c>
      <c r="I30" s="17">
        <f t="shared" si="4"/>
        <v>102</v>
      </c>
      <c r="J30" s="17">
        <f t="shared" si="4"/>
        <v>72</v>
      </c>
      <c r="K30" s="17">
        <f t="shared" si="4"/>
        <v>67</v>
      </c>
      <c r="L30" s="17">
        <f t="shared" si="4"/>
        <v>70</v>
      </c>
      <c r="M30" s="17">
        <f t="shared" si="4"/>
        <v>86</v>
      </c>
      <c r="N30" s="18">
        <f t="shared" si="4"/>
        <v>86</v>
      </c>
    </row>
    <row r="31" spans="1:14" s="14" customFormat="1" ht="39.75" customHeight="1">
      <c r="A31" s="8" t="s">
        <v>45</v>
      </c>
      <c r="B31" s="16">
        <f aca="true" t="shared" si="5" ref="B31:N31">B10+B20</f>
        <v>641</v>
      </c>
      <c r="C31" s="17">
        <f t="shared" si="5"/>
        <v>51</v>
      </c>
      <c r="D31" s="17">
        <f t="shared" si="5"/>
        <v>57</v>
      </c>
      <c r="E31" s="17">
        <f t="shared" si="5"/>
        <v>65</v>
      </c>
      <c r="F31" s="17">
        <f t="shared" si="5"/>
        <v>61</v>
      </c>
      <c r="G31" s="17">
        <f t="shared" si="5"/>
        <v>48</v>
      </c>
      <c r="H31" s="17">
        <f t="shared" si="5"/>
        <v>42</v>
      </c>
      <c r="I31" s="17">
        <f t="shared" si="5"/>
        <v>55</v>
      </c>
      <c r="J31" s="17">
        <f t="shared" si="5"/>
        <v>37</v>
      </c>
      <c r="K31" s="17">
        <f t="shared" si="5"/>
        <v>45</v>
      </c>
      <c r="L31" s="17">
        <f t="shared" si="5"/>
        <v>37</v>
      </c>
      <c r="M31" s="17">
        <f t="shared" si="5"/>
        <v>64</v>
      </c>
      <c r="N31" s="18">
        <f t="shared" si="5"/>
        <v>79</v>
      </c>
    </row>
    <row r="32" spans="1:14" s="14" customFormat="1" ht="39.75" customHeight="1">
      <c r="A32" s="8" t="s">
        <v>46</v>
      </c>
      <c r="B32" s="16">
        <f aca="true" t="shared" si="6" ref="B32:N32">B9+B16+B19+B21+B22+B23</f>
        <v>2853</v>
      </c>
      <c r="C32" s="17">
        <f t="shared" si="6"/>
        <v>216</v>
      </c>
      <c r="D32" s="17">
        <f t="shared" si="6"/>
        <v>236</v>
      </c>
      <c r="E32" s="17">
        <f t="shared" si="6"/>
        <v>317</v>
      </c>
      <c r="F32" s="17">
        <f t="shared" si="6"/>
        <v>226</v>
      </c>
      <c r="G32" s="17">
        <f t="shared" si="6"/>
        <v>240</v>
      </c>
      <c r="H32" s="17">
        <f t="shared" si="6"/>
        <v>218</v>
      </c>
      <c r="I32" s="17">
        <f t="shared" si="6"/>
        <v>280</v>
      </c>
      <c r="J32" s="17">
        <f t="shared" si="6"/>
        <v>190</v>
      </c>
      <c r="K32" s="17">
        <f t="shared" si="6"/>
        <v>207</v>
      </c>
      <c r="L32" s="17">
        <f t="shared" si="6"/>
        <v>177</v>
      </c>
      <c r="M32" s="17">
        <f t="shared" si="6"/>
        <v>276</v>
      </c>
      <c r="N32" s="18">
        <f t="shared" si="6"/>
        <v>270</v>
      </c>
    </row>
    <row r="33" spans="1:14" s="14" customFormat="1" ht="39.75" customHeight="1">
      <c r="A33" s="15" t="s">
        <v>47</v>
      </c>
      <c r="B33" s="16">
        <f aca="true" t="shared" si="7" ref="B33:N33">B12+B15+B18+B24+B25</f>
        <v>452</v>
      </c>
      <c r="C33" s="17">
        <f t="shared" si="7"/>
        <v>33</v>
      </c>
      <c r="D33" s="17">
        <f t="shared" si="7"/>
        <v>39</v>
      </c>
      <c r="E33" s="17">
        <f t="shared" si="7"/>
        <v>45</v>
      </c>
      <c r="F33" s="17">
        <f t="shared" si="7"/>
        <v>38</v>
      </c>
      <c r="G33" s="17">
        <f t="shared" si="7"/>
        <v>31</v>
      </c>
      <c r="H33" s="17">
        <f t="shared" si="7"/>
        <v>39</v>
      </c>
      <c r="I33" s="17">
        <f t="shared" si="7"/>
        <v>41</v>
      </c>
      <c r="J33" s="17">
        <f t="shared" si="7"/>
        <v>36</v>
      </c>
      <c r="K33" s="17">
        <f t="shared" si="7"/>
        <v>42</v>
      </c>
      <c r="L33" s="17">
        <f t="shared" si="7"/>
        <v>32</v>
      </c>
      <c r="M33" s="17">
        <f t="shared" si="7"/>
        <v>39</v>
      </c>
      <c r="N33" s="18">
        <f t="shared" si="7"/>
        <v>37</v>
      </c>
    </row>
    <row r="34" spans="1:14" s="14" customFormat="1" ht="39.75" customHeight="1">
      <c r="A34" s="9" t="s">
        <v>48</v>
      </c>
      <c r="B34" s="20">
        <f aca="true" t="shared" si="8" ref="B34:N34">B11+B26+B27+B28</f>
        <v>349</v>
      </c>
      <c r="C34" s="21">
        <f t="shared" si="8"/>
        <v>25</v>
      </c>
      <c r="D34" s="21">
        <f t="shared" si="8"/>
        <v>31</v>
      </c>
      <c r="E34" s="21">
        <f t="shared" si="8"/>
        <v>44</v>
      </c>
      <c r="F34" s="21">
        <f t="shared" si="8"/>
        <v>32</v>
      </c>
      <c r="G34" s="21">
        <f t="shared" si="8"/>
        <v>23</v>
      </c>
      <c r="H34" s="21">
        <f t="shared" si="8"/>
        <v>20</v>
      </c>
      <c r="I34" s="21">
        <f t="shared" si="8"/>
        <v>32</v>
      </c>
      <c r="J34" s="21">
        <f t="shared" si="8"/>
        <v>29</v>
      </c>
      <c r="K34" s="21">
        <f t="shared" si="8"/>
        <v>28</v>
      </c>
      <c r="L34" s="21">
        <f t="shared" si="8"/>
        <v>23</v>
      </c>
      <c r="M34" s="21">
        <f t="shared" si="8"/>
        <v>32</v>
      </c>
      <c r="N34" s="22">
        <f t="shared" si="8"/>
        <v>30</v>
      </c>
    </row>
  </sheetData>
  <sheetProtection/>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3:O41"/>
  <sheetViews>
    <sheetView view="pageBreakPreview" zoomScale="95" zoomScaleNormal="75" zoomScaleSheetLayoutView="95" zoomScalePageLayoutView="0" workbookViewId="0" topLeftCell="A3">
      <selection activeCell="A4" sqref="A4:A5"/>
    </sheetView>
  </sheetViews>
  <sheetFormatPr defaultColWidth="8.125" defaultRowHeight="13.5"/>
  <cols>
    <col min="1" max="2" width="13.75390625" style="3" customWidth="1"/>
    <col min="3" max="10" width="12.625" style="3" customWidth="1"/>
    <col min="11" max="11" width="8.125" style="3" customWidth="1"/>
    <col min="12" max="15" width="11.75390625" style="45" customWidth="1"/>
    <col min="16" max="19" width="10.75390625" style="3" customWidth="1"/>
    <col min="20" max="16384" width="8.125" style="3" customWidth="1"/>
  </cols>
  <sheetData>
    <row r="1" ht="1.5" customHeight="1" hidden="1"/>
    <row r="2" ht="1.5" customHeight="1" hidden="1"/>
    <row r="3" spans="1:10" ht="21">
      <c r="A3" s="1" t="s">
        <v>60</v>
      </c>
      <c r="B3" s="2"/>
      <c r="C3" s="2"/>
      <c r="D3" s="2"/>
      <c r="E3" s="2"/>
      <c r="F3" s="2"/>
      <c r="G3" s="2"/>
      <c r="H3" s="30"/>
      <c r="I3" s="30"/>
      <c r="J3" s="30" t="s">
        <v>57</v>
      </c>
    </row>
    <row r="4" spans="1:15" ht="19.5" customHeight="1">
      <c r="A4" s="51" t="s">
        <v>56</v>
      </c>
      <c r="B4" s="51" t="s">
        <v>20</v>
      </c>
      <c r="C4" s="54" t="s">
        <v>0</v>
      </c>
      <c r="D4" s="53"/>
      <c r="E4" s="54" t="s">
        <v>1</v>
      </c>
      <c r="F4" s="53"/>
      <c r="G4" s="54" t="s">
        <v>2</v>
      </c>
      <c r="H4" s="53"/>
      <c r="I4" s="54" t="s">
        <v>3</v>
      </c>
      <c r="J4" s="53"/>
      <c r="K4" s="7"/>
      <c r="L4" s="55" t="s">
        <v>4</v>
      </c>
      <c r="M4" s="55"/>
      <c r="N4" s="55"/>
      <c r="O4" s="55"/>
    </row>
    <row r="5" spans="1:15" ht="19.5" customHeight="1">
      <c r="A5" s="52"/>
      <c r="B5" s="52"/>
      <c r="C5" s="27" t="s">
        <v>18</v>
      </c>
      <c r="D5" s="27" t="s">
        <v>19</v>
      </c>
      <c r="E5" s="27" t="s">
        <v>18</v>
      </c>
      <c r="F5" s="27" t="s">
        <v>19</v>
      </c>
      <c r="G5" s="27" t="s">
        <v>18</v>
      </c>
      <c r="H5" s="27" t="s">
        <v>19</v>
      </c>
      <c r="I5" s="27" t="s">
        <v>18</v>
      </c>
      <c r="J5" s="27" t="s">
        <v>19</v>
      </c>
      <c r="K5" s="7"/>
      <c r="L5" s="46" t="s">
        <v>50</v>
      </c>
      <c r="M5" s="46" t="s">
        <v>51</v>
      </c>
      <c r="N5" s="46" t="s">
        <v>52</v>
      </c>
      <c r="O5" s="47" t="s">
        <v>53</v>
      </c>
    </row>
    <row r="6" spans="1:15" s="14" customFormat="1" ht="39.75" customHeight="1">
      <c r="A6" s="10" t="s">
        <v>21</v>
      </c>
      <c r="B6" s="11">
        <f>B7+B8</f>
        <v>5645</v>
      </c>
      <c r="C6" s="12">
        <f>C7+C8</f>
        <v>4339</v>
      </c>
      <c r="D6" s="35">
        <f>L6/C6/12</f>
        <v>30.008027963432436</v>
      </c>
      <c r="E6" s="12">
        <f>E7+E8</f>
        <v>1306</v>
      </c>
      <c r="F6" s="35">
        <f>M6/E6/12</f>
        <v>42.41194486983155</v>
      </c>
      <c r="G6" s="12">
        <f>G7+G8</f>
        <v>4506</v>
      </c>
      <c r="H6" s="35">
        <f>N6/G6/12</f>
        <v>28.424545051043054</v>
      </c>
      <c r="I6" s="12">
        <f>I7+I8</f>
        <v>1139</v>
      </c>
      <c r="J6" s="40">
        <v>39.9</v>
      </c>
      <c r="K6" s="29"/>
      <c r="L6" s="49">
        <f>L7+L8</f>
        <v>1562458</v>
      </c>
      <c r="M6" s="49">
        <f>M7+M8</f>
        <v>664680</v>
      </c>
      <c r="N6" s="49">
        <f>N7+N8</f>
        <v>1536972</v>
      </c>
      <c r="O6" s="49">
        <f>O7+O8</f>
        <v>548677</v>
      </c>
    </row>
    <row r="7" spans="1:15" s="14" customFormat="1" ht="39.75" customHeight="1">
      <c r="A7" s="15" t="s">
        <v>22</v>
      </c>
      <c r="B7" s="16">
        <f>SUM(B9:B19)</f>
        <v>5244</v>
      </c>
      <c r="C7" s="17">
        <f>SUM(C9:C19)</f>
        <v>4027</v>
      </c>
      <c r="D7" s="36">
        <f>L7/C7/12</f>
        <v>29.970697789918052</v>
      </c>
      <c r="E7" s="17">
        <f>SUM(E9:E19)</f>
        <v>1217</v>
      </c>
      <c r="F7" s="36">
        <f>M7/E7/12</f>
        <v>42.45795672418516</v>
      </c>
      <c r="G7" s="17">
        <f>SUM(G9:G19)</f>
        <v>4189</v>
      </c>
      <c r="H7" s="36">
        <f>N7/G7/12</f>
        <v>28.393689822551124</v>
      </c>
      <c r="I7" s="17">
        <f>SUM(I9:I19)</f>
        <v>1055</v>
      </c>
      <c r="J7" s="41">
        <f>O7/I7/12</f>
        <v>40.139810426540286</v>
      </c>
      <c r="K7" s="29"/>
      <c r="L7" s="49">
        <f>SUM(L9:L19)</f>
        <v>1448304</v>
      </c>
      <c r="M7" s="49">
        <f>SUM(M9:M19)</f>
        <v>620056</v>
      </c>
      <c r="N7" s="49">
        <f>SUM(N9:N19)</f>
        <v>1427294</v>
      </c>
      <c r="O7" s="49">
        <f>SUM(O9:O19)</f>
        <v>508170</v>
      </c>
    </row>
    <row r="8" spans="1:15" s="14" customFormat="1" ht="39.75" customHeight="1">
      <c r="A8" s="19" t="s">
        <v>23</v>
      </c>
      <c r="B8" s="20">
        <f>SUM(B20:B28)</f>
        <v>401</v>
      </c>
      <c r="C8" s="21">
        <f>SUM(C20:C28)</f>
        <v>312</v>
      </c>
      <c r="D8" s="37">
        <f>L8/C8/12</f>
        <v>30.48985042735043</v>
      </c>
      <c r="E8" s="21">
        <f>SUM(E20:E28)</f>
        <v>89</v>
      </c>
      <c r="F8" s="37">
        <f>M8/E8/12</f>
        <v>41.78277153558052</v>
      </c>
      <c r="G8" s="21">
        <f>SUM(G20:G28)</f>
        <v>317</v>
      </c>
      <c r="H8" s="37">
        <f>N8/G8/12</f>
        <v>28.8322818086225</v>
      </c>
      <c r="I8" s="21">
        <f>SUM(I20:I28)</f>
        <v>84</v>
      </c>
      <c r="J8" s="42">
        <f>O8/I8/12</f>
        <v>40.18551587301587</v>
      </c>
      <c r="K8" s="29"/>
      <c r="L8" s="49">
        <f>SUM(L20:L28)</f>
        <v>114154</v>
      </c>
      <c r="M8" s="49">
        <f>SUM(M20:M28)</f>
        <v>44624</v>
      </c>
      <c r="N8" s="49">
        <f>SUM(N20:N28)</f>
        <v>109678</v>
      </c>
      <c r="O8" s="49">
        <f>SUM(O20:O28)</f>
        <v>40507</v>
      </c>
    </row>
    <row r="9" spans="1:15" s="14" customFormat="1" ht="39.75" customHeight="1">
      <c r="A9" s="15" t="s">
        <v>24</v>
      </c>
      <c r="B9" s="16">
        <v>2410</v>
      </c>
      <c r="C9" s="17">
        <v>1825</v>
      </c>
      <c r="D9" s="36">
        <v>30.114018264840183</v>
      </c>
      <c r="E9" s="17">
        <v>585</v>
      </c>
      <c r="F9" s="36">
        <v>42.68190883190883</v>
      </c>
      <c r="G9" s="17">
        <v>1957</v>
      </c>
      <c r="H9" s="36">
        <v>28.844021461420542</v>
      </c>
      <c r="I9" s="17">
        <v>453</v>
      </c>
      <c r="J9" s="41">
        <v>40.69977924944812</v>
      </c>
      <c r="K9" s="29">
        <v>0</v>
      </c>
      <c r="L9" s="48">
        <v>659497</v>
      </c>
      <c r="M9" s="48">
        <v>299627</v>
      </c>
      <c r="N9" s="48">
        <v>677373</v>
      </c>
      <c r="O9" s="48">
        <v>221244</v>
      </c>
    </row>
    <row r="10" spans="1:15" s="14" customFormat="1" ht="39.75" customHeight="1">
      <c r="A10" s="15" t="s">
        <v>25</v>
      </c>
      <c r="B10" s="16">
        <v>622</v>
      </c>
      <c r="C10" s="17">
        <v>487</v>
      </c>
      <c r="D10" s="36">
        <v>29.920260095824776</v>
      </c>
      <c r="E10" s="17">
        <v>135</v>
      </c>
      <c r="F10" s="36">
        <v>41.958641975308645</v>
      </c>
      <c r="G10" s="17">
        <v>505</v>
      </c>
      <c r="H10" s="36">
        <v>28.053630363036305</v>
      </c>
      <c r="I10" s="17">
        <v>117</v>
      </c>
      <c r="J10" s="41">
        <v>39.15740740740741</v>
      </c>
      <c r="K10" s="29">
        <v>0</v>
      </c>
      <c r="L10" s="48">
        <v>174854</v>
      </c>
      <c r="M10" s="48">
        <v>67973</v>
      </c>
      <c r="N10" s="48">
        <v>170005</v>
      </c>
      <c r="O10" s="48">
        <v>54977</v>
      </c>
    </row>
    <row r="11" spans="1:15" s="14" customFormat="1" ht="39.75" customHeight="1">
      <c r="A11" s="15" t="s">
        <v>26</v>
      </c>
      <c r="B11" s="16">
        <v>260</v>
      </c>
      <c r="C11" s="17">
        <v>213</v>
      </c>
      <c r="D11" s="36">
        <v>30.17527386541471</v>
      </c>
      <c r="E11" s="17">
        <v>47</v>
      </c>
      <c r="F11" s="36">
        <v>44.03191489361702</v>
      </c>
      <c r="G11" s="17">
        <v>209</v>
      </c>
      <c r="H11" s="36">
        <v>28.029505582137162</v>
      </c>
      <c r="I11" s="17">
        <v>51</v>
      </c>
      <c r="J11" s="41">
        <v>39.916666666666664</v>
      </c>
      <c r="K11" s="29">
        <v>0</v>
      </c>
      <c r="L11" s="50">
        <v>77128</v>
      </c>
      <c r="M11" s="48">
        <v>24834</v>
      </c>
      <c r="N11" s="48">
        <v>70298</v>
      </c>
      <c r="O11" s="48">
        <v>24429</v>
      </c>
    </row>
    <row r="12" spans="1:15" s="14" customFormat="1" ht="39.75" customHeight="1">
      <c r="A12" s="15" t="s">
        <v>27</v>
      </c>
      <c r="B12" s="16">
        <v>108</v>
      </c>
      <c r="C12" s="17">
        <v>81</v>
      </c>
      <c r="D12" s="36">
        <v>30.712962962962962</v>
      </c>
      <c r="E12" s="17">
        <v>27</v>
      </c>
      <c r="F12" s="36">
        <v>46.879629629629626</v>
      </c>
      <c r="G12" s="17">
        <v>79</v>
      </c>
      <c r="H12" s="36">
        <v>28.324894514767934</v>
      </c>
      <c r="I12" s="17">
        <v>29</v>
      </c>
      <c r="J12" s="41">
        <v>40.525862068965516</v>
      </c>
      <c r="K12" s="29">
        <v>0</v>
      </c>
      <c r="L12" s="48">
        <v>29853</v>
      </c>
      <c r="M12" s="48">
        <v>15189</v>
      </c>
      <c r="N12" s="48">
        <v>26852</v>
      </c>
      <c r="O12" s="48">
        <v>14103</v>
      </c>
    </row>
    <row r="13" spans="1:15" s="14" customFormat="1" ht="39.75" customHeight="1">
      <c r="A13" s="15" t="s">
        <v>28</v>
      </c>
      <c r="B13" s="16">
        <v>543</v>
      </c>
      <c r="C13" s="17">
        <v>414</v>
      </c>
      <c r="D13" s="36">
        <v>29.54367954911433</v>
      </c>
      <c r="E13" s="17">
        <v>129</v>
      </c>
      <c r="F13" s="36">
        <v>41.640180878552975</v>
      </c>
      <c r="G13" s="17">
        <v>429</v>
      </c>
      <c r="H13" s="36">
        <v>27.805944055944057</v>
      </c>
      <c r="I13" s="17">
        <v>114</v>
      </c>
      <c r="J13" s="41">
        <v>39.50438596491228</v>
      </c>
      <c r="K13" s="29">
        <v>0</v>
      </c>
      <c r="L13" s="48">
        <v>146773</v>
      </c>
      <c r="M13" s="48">
        <v>64459</v>
      </c>
      <c r="N13" s="48">
        <v>143145</v>
      </c>
      <c r="O13" s="48">
        <v>54042</v>
      </c>
    </row>
    <row r="14" spans="1:15" s="14" customFormat="1" ht="39.75" customHeight="1">
      <c r="A14" s="15" t="s">
        <v>29</v>
      </c>
      <c r="B14" s="16">
        <v>459</v>
      </c>
      <c r="C14" s="17">
        <v>355</v>
      </c>
      <c r="D14" s="36">
        <v>29.0849765258216</v>
      </c>
      <c r="E14" s="17">
        <v>104</v>
      </c>
      <c r="F14" s="36">
        <v>43.24118589743589</v>
      </c>
      <c r="G14" s="17">
        <v>359</v>
      </c>
      <c r="H14" s="36">
        <v>27.758820798514392</v>
      </c>
      <c r="I14" s="17">
        <v>100</v>
      </c>
      <c r="J14" s="41">
        <v>39.902499999999996</v>
      </c>
      <c r="K14" s="29">
        <v>0</v>
      </c>
      <c r="L14" s="48">
        <v>123902</v>
      </c>
      <c r="M14" s="48">
        <v>53965</v>
      </c>
      <c r="N14" s="48">
        <v>119585</v>
      </c>
      <c r="O14" s="48">
        <v>47883</v>
      </c>
    </row>
    <row r="15" spans="1:15" s="14" customFormat="1" ht="39.75" customHeight="1">
      <c r="A15" s="15" t="s">
        <v>30</v>
      </c>
      <c r="B15" s="16">
        <v>156</v>
      </c>
      <c r="C15" s="17">
        <v>118</v>
      </c>
      <c r="D15" s="36">
        <v>29.799435028248585</v>
      </c>
      <c r="E15" s="17">
        <v>38</v>
      </c>
      <c r="F15" s="36">
        <v>42.74342105263158</v>
      </c>
      <c r="G15" s="17">
        <v>127</v>
      </c>
      <c r="H15" s="36">
        <v>28.019685039370078</v>
      </c>
      <c r="I15" s="17">
        <v>29</v>
      </c>
      <c r="J15" s="41">
        <v>42.65804597701149</v>
      </c>
      <c r="K15" s="29">
        <v>0</v>
      </c>
      <c r="L15" s="48">
        <v>42196</v>
      </c>
      <c r="M15" s="48">
        <v>19491</v>
      </c>
      <c r="N15" s="48">
        <v>42702</v>
      </c>
      <c r="O15" s="48">
        <v>14845</v>
      </c>
    </row>
    <row r="16" spans="1:15" s="14" customFormat="1" ht="39.75" customHeight="1">
      <c r="A16" s="15" t="s">
        <v>31</v>
      </c>
      <c r="B16" s="16">
        <v>111</v>
      </c>
      <c r="C16" s="17">
        <v>83</v>
      </c>
      <c r="D16" s="36">
        <v>30.666666666666668</v>
      </c>
      <c r="E16" s="17">
        <v>28</v>
      </c>
      <c r="F16" s="36">
        <v>43.211309523809526</v>
      </c>
      <c r="G16" s="17">
        <v>79</v>
      </c>
      <c r="H16" s="36">
        <v>28.563291139240505</v>
      </c>
      <c r="I16" s="17">
        <v>32</v>
      </c>
      <c r="J16" s="41">
        <v>40.359375</v>
      </c>
      <c r="K16" s="29">
        <v>0</v>
      </c>
      <c r="L16" s="48">
        <v>30544</v>
      </c>
      <c r="M16" s="48">
        <v>14519</v>
      </c>
      <c r="N16" s="48">
        <v>27078</v>
      </c>
      <c r="O16" s="48">
        <v>15498</v>
      </c>
    </row>
    <row r="17" spans="1:15" s="14" customFormat="1" ht="39.75" customHeight="1">
      <c r="A17" s="15" t="s">
        <v>32</v>
      </c>
      <c r="B17" s="16">
        <v>348</v>
      </c>
      <c r="C17" s="17">
        <v>278</v>
      </c>
      <c r="D17" s="36">
        <v>29.70083932853717</v>
      </c>
      <c r="E17" s="17">
        <v>70</v>
      </c>
      <c r="F17" s="36">
        <v>40.695238095238096</v>
      </c>
      <c r="G17" s="17">
        <v>273</v>
      </c>
      <c r="H17" s="36">
        <v>27.66758241758242</v>
      </c>
      <c r="I17" s="17">
        <v>75</v>
      </c>
      <c r="J17" s="41">
        <v>38.66444444444445</v>
      </c>
      <c r="K17" s="29">
        <v>0</v>
      </c>
      <c r="L17" s="48">
        <v>99082</v>
      </c>
      <c r="M17" s="48">
        <v>34184</v>
      </c>
      <c r="N17" s="48">
        <v>90639</v>
      </c>
      <c r="O17" s="48">
        <v>34798</v>
      </c>
    </row>
    <row r="18" spans="1:15" s="14" customFormat="1" ht="39.75" customHeight="1">
      <c r="A18" s="15" t="s">
        <v>33</v>
      </c>
      <c r="B18" s="16">
        <v>96</v>
      </c>
      <c r="C18" s="17">
        <v>68</v>
      </c>
      <c r="D18" s="36">
        <v>32.06372549019608</v>
      </c>
      <c r="E18" s="17">
        <v>28</v>
      </c>
      <c r="F18" s="36">
        <v>40.047619047619044</v>
      </c>
      <c r="G18" s="17">
        <v>67</v>
      </c>
      <c r="H18" s="36">
        <v>29.56218905472637</v>
      </c>
      <c r="I18" s="17">
        <v>29</v>
      </c>
      <c r="J18" s="41">
        <v>40.821839080459775</v>
      </c>
      <c r="K18" s="29">
        <v>0</v>
      </c>
      <c r="L18" s="48">
        <v>26164</v>
      </c>
      <c r="M18" s="48">
        <v>13456</v>
      </c>
      <c r="N18" s="48">
        <v>23768</v>
      </c>
      <c r="O18" s="48">
        <v>14206</v>
      </c>
    </row>
    <row r="19" spans="1:15" s="14" customFormat="1" ht="39.75" customHeight="1">
      <c r="A19" s="15" t="s">
        <v>34</v>
      </c>
      <c r="B19" s="16">
        <v>131</v>
      </c>
      <c r="C19" s="17">
        <v>105</v>
      </c>
      <c r="D19" s="36">
        <v>30.405555555555555</v>
      </c>
      <c r="E19" s="17">
        <v>26</v>
      </c>
      <c r="F19" s="36">
        <v>39.61217948717949</v>
      </c>
      <c r="G19" s="17">
        <v>105</v>
      </c>
      <c r="H19" s="36">
        <v>28.4515873015873</v>
      </c>
      <c r="I19" s="17">
        <v>26</v>
      </c>
      <c r="J19" s="41">
        <v>38.92628205128205</v>
      </c>
      <c r="K19" s="29">
        <v>0</v>
      </c>
      <c r="L19" s="48">
        <v>38311</v>
      </c>
      <c r="M19" s="48">
        <v>12359</v>
      </c>
      <c r="N19" s="48">
        <v>35849</v>
      </c>
      <c r="O19" s="48">
        <v>12145</v>
      </c>
    </row>
    <row r="20" spans="1:15" s="14" customFormat="1" ht="39.75" customHeight="1">
      <c r="A20" s="6" t="s">
        <v>35</v>
      </c>
      <c r="B20" s="23">
        <v>19</v>
      </c>
      <c r="C20" s="24">
        <v>18</v>
      </c>
      <c r="D20" s="38">
        <v>32.583333333333336</v>
      </c>
      <c r="E20" s="24">
        <v>1</v>
      </c>
      <c r="F20" s="38">
        <v>51.583333333333336</v>
      </c>
      <c r="G20" s="24">
        <v>15</v>
      </c>
      <c r="H20" s="38">
        <v>29.83888888888889</v>
      </c>
      <c r="I20" s="24">
        <v>4</v>
      </c>
      <c r="J20" s="43">
        <v>40.604166666666664</v>
      </c>
      <c r="K20" s="29">
        <v>0</v>
      </c>
      <c r="L20" s="48">
        <v>7038</v>
      </c>
      <c r="M20" s="48">
        <v>619</v>
      </c>
      <c r="N20" s="48">
        <v>5371</v>
      </c>
      <c r="O20" s="48">
        <v>1949</v>
      </c>
    </row>
    <row r="21" spans="1:15" s="14" customFormat="1" ht="39.75" customHeight="1">
      <c r="A21" s="26" t="s">
        <v>36</v>
      </c>
      <c r="B21" s="23">
        <v>19</v>
      </c>
      <c r="C21" s="24">
        <v>12</v>
      </c>
      <c r="D21" s="38">
        <v>29.48611111111111</v>
      </c>
      <c r="E21" s="24">
        <v>7</v>
      </c>
      <c r="F21" s="38">
        <v>43.785714285714285</v>
      </c>
      <c r="G21" s="24">
        <v>15</v>
      </c>
      <c r="H21" s="38">
        <v>31.08888888888889</v>
      </c>
      <c r="I21" s="24">
        <v>4</v>
      </c>
      <c r="J21" s="43">
        <v>34.854166666666664</v>
      </c>
      <c r="K21" s="29">
        <v>0</v>
      </c>
      <c r="L21" s="48">
        <v>4246</v>
      </c>
      <c r="M21" s="48">
        <v>3678</v>
      </c>
      <c r="N21" s="48">
        <v>5596</v>
      </c>
      <c r="O21" s="48">
        <v>1673</v>
      </c>
    </row>
    <row r="22" spans="1:15" s="14" customFormat="1" ht="39.75" customHeight="1">
      <c r="A22" s="8" t="s">
        <v>37</v>
      </c>
      <c r="B22" s="16">
        <v>111</v>
      </c>
      <c r="C22" s="17">
        <v>89</v>
      </c>
      <c r="D22" s="36">
        <v>30.36142322097378</v>
      </c>
      <c r="E22" s="17">
        <v>22</v>
      </c>
      <c r="F22" s="36">
        <v>37.17045454545455</v>
      </c>
      <c r="G22" s="17">
        <v>92</v>
      </c>
      <c r="H22" s="36">
        <v>28.928442028985504</v>
      </c>
      <c r="I22" s="17">
        <v>19</v>
      </c>
      <c r="J22" s="41">
        <v>38.864035087719294</v>
      </c>
      <c r="K22" s="29">
        <v>0</v>
      </c>
      <c r="L22" s="48">
        <v>32426</v>
      </c>
      <c r="M22" s="48">
        <v>9813</v>
      </c>
      <c r="N22" s="48">
        <v>31937</v>
      </c>
      <c r="O22" s="48">
        <v>8861</v>
      </c>
    </row>
    <row r="23" spans="1:15" s="14" customFormat="1" ht="39.75" customHeight="1">
      <c r="A23" s="8" t="s">
        <v>38</v>
      </c>
      <c r="B23" s="16">
        <v>71</v>
      </c>
      <c r="C23" s="17">
        <v>53</v>
      </c>
      <c r="D23" s="36">
        <v>29.297169811320757</v>
      </c>
      <c r="E23" s="17">
        <v>18</v>
      </c>
      <c r="F23" s="36">
        <v>44.916666666666664</v>
      </c>
      <c r="G23" s="17">
        <v>59</v>
      </c>
      <c r="H23" s="36">
        <v>28.372881355932204</v>
      </c>
      <c r="I23" s="17">
        <v>12</v>
      </c>
      <c r="J23" s="41">
        <v>46.979166666666664</v>
      </c>
      <c r="K23" s="29">
        <v>0</v>
      </c>
      <c r="L23" s="48">
        <v>18633</v>
      </c>
      <c r="M23" s="48">
        <v>9702</v>
      </c>
      <c r="N23" s="48">
        <v>20088</v>
      </c>
      <c r="O23" s="48">
        <v>6765</v>
      </c>
    </row>
    <row r="24" spans="1:15" s="14" customFormat="1" ht="39.75" customHeight="1">
      <c r="A24" s="26" t="s">
        <v>39</v>
      </c>
      <c r="B24" s="23">
        <v>61</v>
      </c>
      <c r="C24" s="24">
        <v>44</v>
      </c>
      <c r="D24" s="38">
        <v>32.015151515151516</v>
      </c>
      <c r="E24" s="24">
        <v>17</v>
      </c>
      <c r="F24" s="38">
        <v>39.127450980392155</v>
      </c>
      <c r="G24" s="24">
        <v>45</v>
      </c>
      <c r="H24" s="38">
        <v>27.905555555555555</v>
      </c>
      <c r="I24" s="24">
        <v>16</v>
      </c>
      <c r="J24" s="43">
        <v>41.432291666666664</v>
      </c>
      <c r="K24" s="29">
        <v>0</v>
      </c>
      <c r="L24" s="48">
        <v>16904</v>
      </c>
      <c r="M24" s="48">
        <v>7982</v>
      </c>
      <c r="N24" s="48">
        <v>15069</v>
      </c>
      <c r="O24" s="48">
        <v>7955</v>
      </c>
    </row>
    <row r="25" spans="1:15" s="14" customFormat="1" ht="39.75" customHeight="1">
      <c r="A25" s="26" t="s">
        <v>40</v>
      </c>
      <c r="B25" s="23">
        <v>31</v>
      </c>
      <c r="C25" s="24">
        <v>28</v>
      </c>
      <c r="D25" s="38">
        <v>31.25</v>
      </c>
      <c r="E25" s="24">
        <v>3</v>
      </c>
      <c r="F25" s="38">
        <v>38.916666666666664</v>
      </c>
      <c r="G25" s="24">
        <v>25</v>
      </c>
      <c r="H25" s="38">
        <v>27.576666666666668</v>
      </c>
      <c r="I25" s="24">
        <v>6</v>
      </c>
      <c r="J25" s="43">
        <v>37.01388888888889</v>
      </c>
      <c r="K25" s="29">
        <v>0</v>
      </c>
      <c r="L25" s="48">
        <v>10500</v>
      </c>
      <c r="M25" s="48">
        <v>1401</v>
      </c>
      <c r="N25" s="48">
        <v>8273</v>
      </c>
      <c r="O25" s="48">
        <v>2665</v>
      </c>
    </row>
    <row r="26" spans="1:15" s="14" customFormat="1" ht="39.75" customHeight="1">
      <c r="A26" s="8" t="s">
        <v>41</v>
      </c>
      <c r="B26" s="16">
        <v>8</v>
      </c>
      <c r="C26" s="17">
        <v>6</v>
      </c>
      <c r="D26" s="36">
        <v>32.02777777777778</v>
      </c>
      <c r="E26" s="17">
        <v>2</v>
      </c>
      <c r="F26" s="36">
        <v>39.791666666666664</v>
      </c>
      <c r="G26" s="17">
        <v>5</v>
      </c>
      <c r="H26" s="36">
        <v>31.166666666666668</v>
      </c>
      <c r="I26" s="17">
        <v>3</v>
      </c>
      <c r="J26" s="41">
        <v>37.47222222222222</v>
      </c>
      <c r="K26" s="29">
        <v>0</v>
      </c>
      <c r="L26" s="48">
        <v>2306</v>
      </c>
      <c r="M26" s="48">
        <v>955</v>
      </c>
      <c r="N26" s="48">
        <v>1870</v>
      </c>
      <c r="O26" s="48">
        <v>1349</v>
      </c>
    </row>
    <row r="27" spans="1:15" s="14" customFormat="1" ht="39.75" customHeight="1">
      <c r="A27" s="8" t="s">
        <v>49</v>
      </c>
      <c r="B27" s="16">
        <v>25</v>
      </c>
      <c r="C27" s="17">
        <v>18</v>
      </c>
      <c r="D27" s="36">
        <v>31.87037037037037</v>
      </c>
      <c r="E27" s="17">
        <v>7</v>
      </c>
      <c r="F27" s="36">
        <v>42.547619047619044</v>
      </c>
      <c r="G27" s="17">
        <v>19</v>
      </c>
      <c r="H27" s="36">
        <v>30.149122807017545</v>
      </c>
      <c r="I27" s="17">
        <v>6</v>
      </c>
      <c r="J27" s="41">
        <v>35.333333333333336</v>
      </c>
      <c r="K27" s="29">
        <v>0</v>
      </c>
      <c r="L27" s="48">
        <v>6884</v>
      </c>
      <c r="M27" s="48">
        <v>3574</v>
      </c>
      <c r="N27" s="48">
        <v>6874</v>
      </c>
      <c r="O27" s="48">
        <v>2544</v>
      </c>
    </row>
    <row r="28" spans="1:15" s="14" customFormat="1" ht="39.75" customHeight="1" thickBot="1">
      <c r="A28" s="34" t="s">
        <v>42</v>
      </c>
      <c r="B28" s="31">
        <v>56</v>
      </c>
      <c r="C28" s="32">
        <v>44</v>
      </c>
      <c r="D28" s="39">
        <v>28.820075757575754</v>
      </c>
      <c r="E28" s="32">
        <v>12</v>
      </c>
      <c r="F28" s="39">
        <v>47.916666666666664</v>
      </c>
      <c r="G28" s="32">
        <v>42</v>
      </c>
      <c r="H28" s="39">
        <v>28.968253968253965</v>
      </c>
      <c r="I28" s="32">
        <v>14</v>
      </c>
      <c r="J28" s="44">
        <v>40.154761904761905</v>
      </c>
      <c r="K28" s="29">
        <v>0</v>
      </c>
      <c r="L28" s="48">
        <v>15217</v>
      </c>
      <c r="M28" s="48">
        <v>6900</v>
      </c>
      <c r="N28" s="48">
        <v>14600</v>
      </c>
      <c r="O28" s="48">
        <v>6746</v>
      </c>
    </row>
    <row r="29" spans="1:15" s="14" customFormat="1" ht="39.75" customHeight="1" thickTop="1">
      <c r="A29" s="8" t="s">
        <v>43</v>
      </c>
      <c r="B29" s="16">
        <f>B17</f>
        <v>348</v>
      </c>
      <c r="C29" s="17">
        <f>C17</f>
        <v>278</v>
      </c>
      <c r="D29" s="36">
        <f aca="true" t="shared" si="0" ref="D29:D34">L29/C29/12</f>
        <v>29.70083932853717</v>
      </c>
      <c r="E29" s="17">
        <f>E17</f>
        <v>70</v>
      </c>
      <c r="F29" s="36">
        <f aca="true" t="shared" si="1" ref="F29:F34">M29/E29/12</f>
        <v>40.695238095238096</v>
      </c>
      <c r="G29" s="17">
        <f>G17</f>
        <v>273</v>
      </c>
      <c r="H29" s="36">
        <f aca="true" t="shared" si="2" ref="H29:H34">N29/G29/12</f>
        <v>27.66758241758242</v>
      </c>
      <c r="I29" s="17">
        <f>I17</f>
        <v>75</v>
      </c>
      <c r="J29" s="41">
        <f aca="true" t="shared" si="3" ref="J29:J34">O29/I29/12</f>
        <v>38.66444444444445</v>
      </c>
      <c r="K29" s="29"/>
      <c r="L29" s="48">
        <f>L17</f>
        <v>99082</v>
      </c>
      <c r="M29" s="48">
        <f>M17</f>
        <v>34184</v>
      </c>
      <c r="N29" s="48">
        <f>N17</f>
        <v>90639</v>
      </c>
      <c r="O29" s="48">
        <f>O17</f>
        <v>34798</v>
      </c>
    </row>
    <row r="30" spans="1:15" s="14" customFormat="1" ht="39.75" customHeight="1">
      <c r="A30" s="8" t="s">
        <v>44</v>
      </c>
      <c r="B30" s="16">
        <f>B13+B14</f>
        <v>1002</v>
      </c>
      <c r="C30" s="17">
        <f>C13+C14</f>
        <v>769</v>
      </c>
      <c r="D30" s="36">
        <f t="shared" si="0"/>
        <v>29.33192457737321</v>
      </c>
      <c r="E30" s="17">
        <f>E13+E14</f>
        <v>233</v>
      </c>
      <c r="F30" s="36">
        <f t="shared" si="1"/>
        <v>42.354792560801144</v>
      </c>
      <c r="G30" s="17">
        <f>G13+G14</f>
        <v>788</v>
      </c>
      <c r="H30" s="36">
        <f t="shared" si="2"/>
        <v>27.784475465313026</v>
      </c>
      <c r="I30" s="17">
        <f>I13+I14</f>
        <v>214</v>
      </c>
      <c r="J30" s="41">
        <f t="shared" si="3"/>
        <v>39.69042056074766</v>
      </c>
      <c r="K30" s="29"/>
      <c r="L30" s="48">
        <f>L13+L14</f>
        <v>270675</v>
      </c>
      <c r="M30" s="48">
        <f>M13+M14</f>
        <v>118424</v>
      </c>
      <c r="N30" s="48">
        <f>N13+N14</f>
        <v>262730</v>
      </c>
      <c r="O30" s="48">
        <f>O13+O14</f>
        <v>101925</v>
      </c>
    </row>
    <row r="31" spans="1:15" s="14" customFormat="1" ht="39.75" customHeight="1">
      <c r="A31" s="8" t="s">
        <v>45</v>
      </c>
      <c r="B31" s="16">
        <f>B10+B20</f>
        <v>641</v>
      </c>
      <c r="C31" s="17">
        <f>C10+C20</f>
        <v>505</v>
      </c>
      <c r="D31" s="36">
        <f t="shared" si="0"/>
        <v>30.015181518151817</v>
      </c>
      <c r="E31" s="17">
        <f>E10+E20</f>
        <v>136</v>
      </c>
      <c r="F31" s="36">
        <f t="shared" si="1"/>
        <v>42.029411764705884</v>
      </c>
      <c r="G31" s="17">
        <f>G10+G20</f>
        <v>520</v>
      </c>
      <c r="H31" s="36">
        <f t="shared" si="2"/>
        <v>28.105128205128207</v>
      </c>
      <c r="I31" s="17">
        <f>I10+I20</f>
        <v>121</v>
      </c>
      <c r="J31" s="41">
        <f t="shared" si="3"/>
        <v>39.205234159779614</v>
      </c>
      <c r="K31" s="29"/>
      <c r="L31" s="48">
        <f>L10+L20</f>
        <v>181892</v>
      </c>
      <c r="M31" s="48">
        <f>M10+M20</f>
        <v>68592</v>
      </c>
      <c r="N31" s="48">
        <f>N10+N20</f>
        <v>175376</v>
      </c>
      <c r="O31" s="48">
        <f>O10+O20</f>
        <v>56926</v>
      </c>
    </row>
    <row r="32" spans="1:15" s="14" customFormat="1" ht="39.75" customHeight="1">
      <c r="A32" s="8" t="s">
        <v>46</v>
      </c>
      <c r="B32" s="16">
        <f>B9+B16+B19+B21+B22+B23</f>
        <v>2853</v>
      </c>
      <c r="C32" s="17">
        <f>C9+C16+C19+C21+C22+C23</f>
        <v>2167</v>
      </c>
      <c r="D32" s="36">
        <f t="shared" si="0"/>
        <v>30.136017535763727</v>
      </c>
      <c r="E32" s="17">
        <f>E9+E16+E19+E21+E22+E23</f>
        <v>686</v>
      </c>
      <c r="F32" s="36">
        <f t="shared" si="1"/>
        <v>42.48032069970845</v>
      </c>
      <c r="G32" s="17">
        <f>G9+G16+G19+G21+G22+G23</f>
        <v>2307</v>
      </c>
      <c r="H32" s="36">
        <f t="shared" si="2"/>
        <v>28.82246062707701</v>
      </c>
      <c r="I32" s="17">
        <f>I9+I16+I19+I21+I22+I23</f>
        <v>546</v>
      </c>
      <c r="J32" s="41">
        <f t="shared" si="3"/>
        <v>40.626678876678874</v>
      </c>
      <c r="K32" s="29"/>
      <c r="L32" s="48">
        <f>L9+L16+L19+L21+L22+L23</f>
        <v>783657</v>
      </c>
      <c r="M32" s="48">
        <f>M9+M16+M19+M21+M22+M23</f>
        <v>349698</v>
      </c>
      <c r="N32" s="48">
        <f>N9+N16+N19+N21+N22+N23</f>
        <v>797921</v>
      </c>
      <c r="O32" s="48">
        <f>O9+O16+O19+O21+O22+O23</f>
        <v>266186</v>
      </c>
    </row>
    <row r="33" spans="1:15" s="14" customFormat="1" ht="39.75" customHeight="1">
      <c r="A33" s="15" t="s">
        <v>47</v>
      </c>
      <c r="B33" s="16">
        <f>B12+B15+B18+B24+B25</f>
        <v>452</v>
      </c>
      <c r="C33" s="17">
        <f>C12+C15+C18+C24+C25</f>
        <v>339</v>
      </c>
      <c r="D33" s="36">
        <f t="shared" si="0"/>
        <v>30.87930186823992</v>
      </c>
      <c r="E33" s="17">
        <f>E12+E15+E18+E24+E25</f>
        <v>113</v>
      </c>
      <c r="F33" s="36">
        <f t="shared" si="1"/>
        <v>42.41814159292036</v>
      </c>
      <c r="G33" s="17">
        <f>G12+G15+G18+G24+G25</f>
        <v>343</v>
      </c>
      <c r="H33" s="36">
        <f t="shared" si="2"/>
        <v>28.34402332361516</v>
      </c>
      <c r="I33" s="17">
        <f>I12+I15+I18+I24+I25</f>
        <v>109</v>
      </c>
      <c r="J33" s="41">
        <f t="shared" si="3"/>
        <v>41.11162079510704</v>
      </c>
      <c r="K33" s="29"/>
      <c r="L33" s="48">
        <f>L12+L15+L18+L24+L25</f>
        <v>125617</v>
      </c>
      <c r="M33" s="48">
        <f>M12+M15+M18+M24+M25</f>
        <v>57519</v>
      </c>
      <c r="N33" s="48">
        <f>N12+N15+N18+N24+N25</f>
        <v>116664</v>
      </c>
      <c r="O33" s="48">
        <f>O12+O15+O18+O24+O25</f>
        <v>53774</v>
      </c>
    </row>
    <row r="34" spans="1:15" s="14" customFormat="1" ht="39.75" customHeight="1">
      <c r="A34" s="9" t="s">
        <v>48</v>
      </c>
      <c r="B34" s="20">
        <f>B11+B26+B27+B28</f>
        <v>349</v>
      </c>
      <c r="C34" s="21">
        <f>C11+C26+C27+C28</f>
        <v>281</v>
      </c>
      <c r="D34" s="37">
        <f t="shared" si="0"/>
        <v>30.11120996441281</v>
      </c>
      <c r="E34" s="21">
        <f>E11+E26+E27+E28</f>
        <v>68</v>
      </c>
      <c r="F34" s="37">
        <f t="shared" si="1"/>
        <v>44.439950980392155</v>
      </c>
      <c r="G34" s="21">
        <f>G11+G26+G27+G28</f>
        <v>275</v>
      </c>
      <c r="H34" s="37">
        <f t="shared" si="2"/>
        <v>28.376363636363635</v>
      </c>
      <c r="I34" s="21">
        <f>I11+I26+I27+I28</f>
        <v>74</v>
      </c>
      <c r="J34" s="42">
        <f t="shared" si="3"/>
        <v>39.49099099099099</v>
      </c>
      <c r="K34" s="29"/>
      <c r="L34" s="48">
        <f>L11+L26+L27+L28</f>
        <v>101535</v>
      </c>
      <c r="M34" s="48">
        <f>M11+M26+M27+M28</f>
        <v>36263</v>
      </c>
      <c r="N34" s="48">
        <f>N11+N26+N27+N28</f>
        <v>93642</v>
      </c>
      <c r="O34" s="48">
        <f>O11+O26+O27+O28</f>
        <v>35068</v>
      </c>
    </row>
    <row r="35" ht="13.5">
      <c r="A35" s="4" t="s">
        <v>54</v>
      </c>
    </row>
    <row r="36" spans="1:3" ht="13.5">
      <c r="A36" s="4" t="s">
        <v>5</v>
      </c>
      <c r="C36" s="28"/>
    </row>
    <row r="37" ht="13.5">
      <c r="C37" s="28"/>
    </row>
    <row r="38" ht="13.5">
      <c r="C38" s="28"/>
    </row>
    <row r="39" ht="13.5">
      <c r="C39" s="28"/>
    </row>
    <row r="40" ht="13.5">
      <c r="C40" s="28"/>
    </row>
    <row r="41" ht="13.5">
      <c r="C41" s="28"/>
    </row>
  </sheetData>
  <sheetProtection/>
  <mergeCells count="7">
    <mergeCell ref="L4:O4"/>
    <mergeCell ref="A4:A5"/>
    <mergeCell ref="B4:B5"/>
    <mergeCell ref="C4:D4"/>
    <mergeCell ref="E4:F4"/>
    <mergeCell ref="G4:H4"/>
    <mergeCell ref="I4:J4"/>
  </mergeCells>
  <printOptions/>
  <pageMargins left="0.94" right="0.39" top="0.5905511811023623" bottom="0.5905511811023623" header="0" footer="0"/>
  <pageSetup blackAndWhite="1" fitToWidth="0" fitToHeight="1" horizontalDpi="400" verticalDpi="4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4:N35"/>
  <sheetViews>
    <sheetView view="pageBreakPreview" zoomScale="98" zoomScaleNormal="75" zoomScaleSheetLayoutView="98" zoomScalePageLayoutView="0" workbookViewId="0" topLeftCell="A4">
      <selection activeCell="R8" sqref="R8"/>
    </sheetView>
  </sheetViews>
  <sheetFormatPr defaultColWidth="8.125" defaultRowHeight="13.5"/>
  <cols>
    <col min="1" max="1" width="13.75390625" style="3" customWidth="1"/>
    <col min="2" max="2" width="9.625" style="3" customWidth="1"/>
    <col min="3" max="14" width="8.75390625" style="3" customWidth="1"/>
    <col min="15" max="16384" width="8.125" style="3" customWidth="1"/>
  </cols>
  <sheetData>
    <row r="1" ht="13.5" hidden="1"/>
    <row r="2" ht="13.5" hidden="1"/>
    <row r="3" ht="13.5" hidden="1"/>
    <row r="4" spans="1:14" ht="21">
      <c r="A4" s="1" t="s">
        <v>59</v>
      </c>
      <c r="B4" s="2"/>
      <c r="C4" s="2"/>
      <c r="D4" s="2"/>
      <c r="E4" s="2"/>
      <c r="F4" s="2"/>
      <c r="G4" s="2"/>
      <c r="H4" s="2"/>
      <c r="I4" s="2"/>
      <c r="L4" s="30"/>
      <c r="M4" s="30"/>
      <c r="N4" s="30" t="s">
        <v>57</v>
      </c>
    </row>
    <row r="5" spans="1:14" s="7" customFormat="1" ht="39.75" customHeight="1">
      <c r="A5" s="5" t="s">
        <v>56</v>
      </c>
      <c r="B5" s="26" t="s">
        <v>20</v>
      </c>
      <c r="C5" s="26" t="s">
        <v>17</v>
      </c>
      <c r="D5" s="26" t="s">
        <v>6</v>
      </c>
      <c r="E5" s="26" t="s">
        <v>7</v>
      </c>
      <c r="F5" s="26" t="s">
        <v>8</v>
      </c>
      <c r="G5" s="26" t="s">
        <v>9</v>
      </c>
      <c r="H5" s="26" t="s">
        <v>10</v>
      </c>
      <c r="I5" s="26" t="s">
        <v>11</v>
      </c>
      <c r="J5" s="26" t="s">
        <v>12</v>
      </c>
      <c r="K5" s="26" t="s">
        <v>13</v>
      </c>
      <c r="L5" s="26" t="s">
        <v>14</v>
      </c>
      <c r="M5" s="26" t="s">
        <v>15</v>
      </c>
      <c r="N5" s="26" t="s">
        <v>16</v>
      </c>
    </row>
    <row r="6" spans="1:14" s="14" customFormat="1" ht="39.75" customHeight="1">
      <c r="A6" s="10" t="s">
        <v>21</v>
      </c>
      <c r="B6" s="11">
        <f aca="true" t="shared" si="0" ref="B6:N6">B7+B8</f>
        <v>2317</v>
      </c>
      <c r="C6" s="12">
        <f t="shared" si="0"/>
        <v>181</v>
      </c>
      <c r="D6" s="12">
        <f t="shared" si="0"/>
        <v>191</v>
      </c>
      <c r="E6" s="12">
        <f t="shared" si="0"/>
        <v>269</v>
      </c>
      <c r="F6" s="12">
        <f t="shared" si="0"/>
        <v>221</v>
      </c>
      <c r="G6" s="12">
        <f t="shared" si="0"/>
        <v>201</v>
      </c>
      <c r="H6" s="12">
        <f t="shared" si="0"/>
        <v>155</v>
      </c>
      <c r="I6" s="12">
        <f t="shared" si="0"/>
        <v>188</v>
      </c>
      <c r="J6" s="12">
        <f t="shared" si="0"/>
        <v>190</v>
      </c>
      <c r="K6" s="12">
        <f t="shared" si="0"/>
        <v>197</v>
      </c>
      <c r="L6" s="12">
        <f t="shared" si="0"/>
        <v>169</v>
      </c>
      <c r="M6" s="12">
        <f t="shared" si="0"/>
        <v>166</v>
      </c>
      <c r="N6" s="13">
        <f t="shared" si="0"/>
        <v>189</v>
      </c>
    </row>
    <row r="7" spans="1:14" s="14" customFormat="1" ht="39.75" customHeight="1">
      <c r="A7" s="15" t="s">
        <v>22</v>
      </c>
      <c r="B7" s="16">
        <f aca="true" t="shared" si="1" ref="B7:N7">SUM(B9:B19)</f>
        <v>2141</v>
      </c>
      <c r="C7" s="17">
        <f t="shared" si="1"/>
        <v>168</v>
      </c>
      <c r="D7" s="17">
        <f t="shared" si="1"/>
        <v>181</v>
      </c>
      <c r="E7" s="17">
        <f t="shared" si="1"/>
        <v>250</v>
      </c>
      <c r="F7" s="17">
        <f t="shared" si="1"/>
        <v>203</v>
      </c>
      <c r="G7" s="17">
        <f t="shared" si="1"/>
        <v>183</v>
      </c>
      <c r="H7" s="17">
        <f t="shared" si="1"/>
        <v>141</v>
      </c>
      <c r="I7" s="17">
        <f t="shared" si="1"/>
        <v>180</v>
      </c>
      <c r="J7" s="17">
        <f t="shared" si="1"/>
        <v>177</v>
      </c>
      <c r="K7" s="17">
        <f t="shared" si="1"/>
        <v>181</v>
      </c>
      <c r="L7" s="17">
        <f t="shared" si="1"/>
        <v>153</v>
      </c>
      <c r="M7" s="17">
        <f t="shared" si="1"/>
        <v>149</v>
      </c>
      <c r="N7" s="18">
        <f t="shared" si="1"/>
        <v>175</v>
      </c>
    </row>
    <row r="8" spans="1:14" s="14" customFormat="1" ht="39.75" customHeight="1">
      <c r="A8" s="19" t="s">
        <v>23</v>
      </c>
      <c r="B8" s="20">
        <f aca="true" t="shared" si="2" ref="B8:N8">SUM(B20:B28)</f>
        <v>176</v>
      </c>
      <c r="C8" s="21">
        <f t="shared" si="2"/>
        <v>13</v>
      </c>
      <c r="D8" s="21">
        <f t="shared" si="2"/>
        <v>10</v>
      </c>
      <c r="E8" s="21">
        <f t="shared" si="2"/>
        <v>19</v>
      </c>
      <c r="F8" s="21">
        <f t="shared" si="2"/>
        <v>18</v>
      </c>
      <c r="G8" s="21">
        <f t="shared" si="2"/>
        <v>18</v>
      </c>
      <c r="H8" s="21">
        <f t="shared" si="2"/>
        <v>14</v>
      </c>
      <c r="I8" s="21">
        <f t="shared" si="2"/>
        <v>8</v>
      </c>
      <c r="J8" s="21">
        <f t="shared" si="2"/>
        <v>13</v>
      </c>
      <c r="K8" s="21">
        <f t="shared" si="2"/>
        <v>16</v>
      </c>
      <c r="L8" s="21">
        <f t="shared" si="2"/>
        <v>16</v>
      </c>
      <c r="M8" s="21">
        <f t="shared" si="2"/>
        <v>17</v>
      </c>
      <c r="N8" s="22">
        <f t="shared" si="2"/>
        <v>14</v>
      </c>
    </row>
    <row r="9" spans="1:14" s="14" customFormat="1" ht="39.75" customHeight="1">
      <c r="A9" s="15" t="s">
        <v>24</v>
      </c>
      <c r="B9" s="16">
        <v>942</v>
      </c>
      <c r="C9" s="17">
        <v>77</v>
      </c>
      <c r="D9" s="17">
        <v>77</v>
      </c>
      <c r="E9" s="17">
        <v>116</v>
      </c>
      <c r="F9" s="17">
        <v>89</v>
      </c>
      <c r="G9" s="17">
        <v>75</v>
      </c>
      <c r="H9" s="17">
        <v>71</v>
      </c>
      <c r="I9" s="17">
        <v>78</v>
      </c>
      <c r="J9" s="17">
        <v>79</v>
      </c>
      <c r="K9" s="17">
        <v>81</v>
      </c>
      <c r="L9" s="17">
        <v>58</v>
      </c>
      <c r="M9" s="17">
        <v>68</v>
      </c>
      <c r="N9" s="18">
        <v>73</v>
      </c>
    </row>
    <row r="10" spans="1:14" s="14" customFormat="1" ht="39.75" customHeight="1">
      <c r="A10" s="15" t="s">
        <v>25</v>
      </c>
      <c r="B10" s="16">
        <v>256</v>
      </c>
      <c r="C10" s="17">
        <v>19</v>
      </c>
      <c r="D10" s="17">
        <v>18</v>
      </c>
      <c r="E10" s="17">
        <v>25</v>
      </c>
      <c r="F10" s="17">
        <v>25</v>
      </c>
      <c r="G10" s="17">
        <v>27</v>
      </c>
      <c r="H10" s="17">
        <v>17</v>
      </c>
      <c r="I10" s="17">
        <v>28</v>
      </c>
      <c r="J10" s="17">
        <v>26</v>
      </c>
      <c r="K10" s="17">
        <v>17</v>
      </c>
      <c r="L10" s="17">
        <v>13</v>
      </c>
      <c r="M10" s="17">
        <v>21</v>
      </c>
      <c r="N10" s="18">
        <v>20</v>
      </c>
    </row>
    <row r="11" spans="1:14" s="14" customFormat="1" ht="39.75" customHeight="1">
      <c r="A11" s="15" t="s">
        <v>26</v>
      </c>
      <c r="B11" s="16">
        <v>114</v>
      </c>
      <c r="C11" s="17">
        <v>11</v>
      </c>
      <c r="D11" s="17">
        <v>12</v>
      </c>
      <c r="E11" s="17">
        <v>14</v>
      </c>
      <c r="F11" s="17">
        <v>16</v>
      </c>
      <c r="G11" s="17">
        <v>11</v>
      </c>
      <c r="H11" s="17">
        <v>3</v>
      </c>
      <c r="I11" s="17">
        <v>8</v>
      </c>
      <c r="J11" s="17">
        <v>10</v>
      </c>
      <c r="K11" s="17">
        <v>9</v>
      </c>
      <c r="L11" s="17">
        <v>5</v>
      </c>
      <c r="M11" s="17">
        <v>5</v>
      </c>
      <c r="N11" s="18">
        <v>10</v>
      </c>
    </row>
    <row r="12" spans="1:14" s="14" customFormat="1" ht="39.75" customHeight="1">
      <c r="A12" s="15" t="s">
        <v>27</v>
      </c>
      <c r="B12" s="16">
        <v>53</v>
      </c>
      <c r="C12" s="17">
        <v>4</v>
      </c>
      <c r="D12" s="17">
        <v>3</v>
      </c>
      <c r="E12" s="17">
        <v>7</v>
      </c>
      <c r="F12" s="17">
        <v>5</v>
      </c>
      <c r="G12" s="17">
        <v>2</v>
      </c>
      <c r="H12" s="17">
        <v>3</v>
      </c>
      <c r="I12" s="17">
        <v>4</v>
      </c>
      <c r="J12" s="17">
        <v>6</v>
      </c>
      <c r="K12" s="17">
        <v>3</v>
      </c>
      <c r="L12" s="17">
        <v>4</v>
      </c>
      <c r="M12" s="17">
        <v>6</v>
      </c>
      <c r="N12" s="18">
        <v>6</v>
      </c>
    </row>
    <row r="13" spans="1:14" s="14" customFormat="1" ht="39.75" customHeight="1">
      <c r="A13" s="15" t="s">
        <v>28</v>
      </c>
      <c r="B13" s="16">
        <v>216</v>
      </c>
      <c r="C13" s="17">
        <v>18</v>
      </c>
      <c r="D13" s="17">
        <v>18</v>
      </c>
      <c r="E13" s="17">
        <v>29</v>
      </c>
      <c r="F13" s="17">
        <v>19</v>
      </c>
      <c r="G13" s="17">
        <v>19</v>
      </c>
      <c r="H13" s="17">
        <v>12</v>
      </c>
      <c r="I13" s="17">
        <v>18</v>
      </c>
      <c r="J13" s="17">
        <v>13</v>
      </c>
      <c r="K13" s="17">
        <v>25</v>
      </c>
      <c r="L13" s="17">
        <v>13</v>
      </c>
      <c r="M13" s="17">
        <v>16</v>
      </c>
      <c r="N13" s="18">
        <v>16</v>
      </c>
    </row>
    <row r="14" spans="1:14" s="14" customFormat="1" ht="39.75" customHeight="1">
      <c r="A14" s="15" t="s">
        <v>29</v>
      </c>
      <c r="B14" s="16">
        <v>190</v>
      </c>
      <c r="C14" s="17">
        <v>14</v>
      </c>
      <c r="D14" s="17">
        <v>19</v>
      </c>
      <c r="E14" s="17">
        <v>14</v>
      </c>
      <c r="F14" s="17">
        <v>18</v>
      </c>
      <c r="G14" s="17">
        <v>18</v>
      </c>
      <c r="H14" s="17">
        <v>14</v>
      </c>
      <c r="I14" s="17">
        <v>20</v>
      </c>
      <c r="J14" s="17">
        <v>14</v>
      </c>
      <c r="K14" s="17">
        <v>17</v>
      </c>
      <c r="L14" s="17">
        <v>17</v>
      </c>
      <c r="M14" s="17">
        <v>10</v>
      </c>
      <c r="N14" s="18">
        <v>15</v>
      </c>
    </row>
    <row r="15" spans="1:14" s="14" customFormat="1" ht="39.75" customHeight="1">
      <c r="A15" s="15" t="s">
        <v>30</v>
      </c>
      <c r="B15" s="16">
        <v>70</v>
      </c>
      <c r="C15" s="17">
        <v>3</v>
      </c>
      <c r="D15" s="17">
        <v>8</v>
      </c>
      <c r="E15" s="17">
        <v>12</v>
      </c>
      <c r="F15" s="17">
        <v>3</v>
      </c>
      <c r="G15" s="17">
        <v>8</v>
      </c>
      <c r="H15" s="17">
        <v>3</v>
      </c>
      <c r="I15" s="17">
        <v>6</v>
      </c>
      <c r="J15" s="17">
        <v>4</v>
      </c>
      <c r="K15" s="17">
        <v>4</v>
      </c>
      <c r="L15" s="17">
        <v>7</v>
      </c>
      <c r="M15" s="17">
        <v>6</v>
      </c>
      <c r="N15" s="18">
        <v>6</v>
      </c>
    </row>
    <row r="16" spans="1:14" s="14" customFormat="1" ht="39.75" customHeight="1">
      <c r="A16" s="15" t="s">
        <v>31</v>
      </c>
      <c r="B16" s="16">
        <v>53</v>
      </c>
      <c r="C16" s="17">
        <v>1</v>
      </c>
      <c r="D16" s="17">
        <v>4</v>
      </c>
      <c r="E16" s="17">
        <v>6</v>
      </c>
      <c r="F16" s="17">
        <v>5</v>
      </c>
      <c r="G16" s="17">
        <v>6</v>
      </c>
      <c r="H16" s="17">
        <v>2</v>
      </c>
      <c r="I16" s="17">
        <v>3</v>
      </c>
      <c r="J16" s="17">
        <v>11</v>
      </c>
      <c r="K16" s="17">
        <v>3</v>
      </c>
      <c r="L16" s="17">
        <v>5</v>
      </c>
      <c r="M16" s="17">
        <v>3</v>
      </c>
      <c r="N16" s="18">
        <v>4</v>
      </c>
    </row>
    <row r="17" spans="1:14" s="14" customFormat="1" ht="39.75" customHeight="1">
      <c r="A17" s="15" t="s">
        <v>32</v>
      </c>
      <c r="B17" s="16">
        <v>135</v>
      </c>
      <c r="C17" s="17">
        <v>14</v>
      </c>
      <c r="D17" s="17">
        <v>15</v>
      </c>
      <c r="E17" s="17">
        <v>17</v>
      </c>
      <c r="F17" s="17">
        <v>11</v>
      </c>
      <c r="G17" s="17">
        <v>7</v>
      </c>
      <c r="H17" s="17">
        <v>12</v>
      </c>
      <c r="I17" s="17">
        <v>6</v>
      </c>
      <c r="J17" s="17">
        <v>8</v>
      </c>
      <c r="K17" s="17">
        <v>16</v>
      </c>
      <c r="L17" s="17">
        <v>14</v>
      </c>
      <c r="M17" s="17">
        <v>5</v>
      </c>
      <c r="N17" s="18">
        <v>10</v>
      </c>
    </row>
    <row r="18" spans="1:14" s="14" customFormat="1" ht="39.75" customHeight="1">
      <c r="A18" s="15" t="s">
        <v>33</v>
      </c>
      <c r="B18" s="16">
        <v>55</v>
      </c>
      <c r="C18" s="17">
        <v>6</v>
      </c>
      <c r="D18" s="17">
        <v>3</v>
      </c>
      <c r="E18" s="17">
        <v>5</v>
      </c>
      <c r="F18" s="17">
        <v>9</v>
      </c>
      <c r="G18" s="17">
        <v>2</v>
      </c>
      <c r="H18" s="17">
        <v>3</v>
      </c>
      <c r="I18" s="17">
        <v>3</v>
      </c>
      <c r="J18" s="17">
        <v>3</v>
      </c>
      <c r="K18" s="17">
        <v>2</v>
      </c>
      <c r="L18" s="17">
        <v>8</v>
      </c>
      <c r="M18" s="17">
        <v>7</v>
      </c>
      <c r="N18" s="18">
        <v>4</v>
      </c>
    </row>
    <row r="19" spans="1:14" s="14" customFormat="1" ht="39.75" customHeight="1">
      <c r="A19" s="15" t="s">
        <v>34</v>
      </c>
      <c r="B19" s="16">
        <v>57</v>
      </c>
      <c r="C19" s="17">
        <v>1</v>
      </c>
      <c r="D19" s="17">
        <v>4</v>
      </c>
      <c r="E19" s="17">
        <v>5</v>
      </c>
      <c r="F19" s="17">
        <v>3</v>
      </c>
      <c r="G19" s="17">
        <v>8</v>
      </c>
      <c r="H19" s="17">
        <v>1</v>
      </c>
      <c r="I19" s="17">
        <v>6</v>
      </c>
      <c r="J19" s="17">
        <v>3</v>
      </c>
      <c r="K19" s="17">
        <v>4</v>
      </c>
      <c r="L19" s="17">
        <v>9</v>
      </c>
      <c r="M19" s="17">
        <v>2</v>
      </c>
      <c r="N19" s="18">
        <v>11</v>
      </c>
    </row>
    <row r="20" spans="1:14" s="14" customFormat="1" ht="39.75" customHeight="1">
      <c r="A20" s="6" t="s">
        <v>35</v>
      </c>
      <c r="B20" s="23">
        <v>7</v>
      </c>
      <c r="C20" s="24">
        <v>1</v>
      </c>
      <c r="D20" s="24">
        <v>0</v>
      </c>
      <c r="E20" s="24">
        <v>1</v>
      </c>
      <c r="F20" s="24">
        <v>1</v>
      </c>
      <c r="G20" s="24">
        <v>0</v>
      </c>
      <c r="H20" s="24">
        <v>0</v>
      </c>
      <c r="I20" s="24">
        <v>1</v>
      </c>
      <c r="J20" s="24">
        <v>1</v>
      </c>
      <c r="K20" s="24">
        <v>0</v>
      </c>
      <c r="L20" s="24">
        <v>0</v>
      </c>
      <c r="M20" s="24">
        <v>2</v>
      </c>
      <c r="N20" s="25">
        <v>0</v>
      </c>
    </row>
    <row r="21" spans="1:14" s="14" customFormat="1" ht="39.75" customHeight="1">
      <c r="A21" s="26" t="s">
        <v>36</v>
      </c>
      <c r="B21" s="23">
        <v>14</v>
      </c>
      <c r="C21" s="24">
        <v>1</v>
      </c>
      <c r="D21" s="24">
        <v>0</v>
      </c>
      <c r="E21" s="24">
        <v>2</v>
      </c>
      <c r="F21" s="24">
        <v>2</v>
      </c>
      <c r="G21" s="24">
        <v>1</v>
      </c>
      <c r="H21" s="24">
        <v>0</v>
      </c>
      <c r="I21" s="24">
        <v>1</v>
      </c>
      <c r="J21" s="24">
        <v>1</v>
      </c>
      <c r="K21" s="24">
        <v>2</v>
      </c>
      <c r="L21" s="24">
        <v>0</v>
      </c>
      <c r="M21" s="24">
        <v>2</v>
      </c>
      <c r="N21" s="25">
        <v>2</v>
      </c>
    </row>
    <row r="22" spans="1:14" s="14" customFormat="1" ht="39.75" customHeight="1">
      <c r="A22" s="8" t="s">
        <v>37</v>
      </c>
      <c r="B22" s="16">
        <v>51</v>
      </c>
      <c r="C22" s="17">
        <v>4</v>
      </c>
      <c r="D22" s="17">
        <v>5</v>
      </c>
      <c r="E22" s="17">
        <v>4</v>
      </c>
      <c r="F22" s="17">
        <v>3</v>
      </c>
      <c r="G22" s="17">
        <v>4</v>
      </c>
      <c r="H22" s="17">
        <v>1</v>
      </c>
      <c r="I22" s="17">
        <v>4</v>
      </c>
      <c r="J22" s="17">
        <v>3</v>
      </c>
      <c r="K22" s="17">
        <v>8</v>
      </c>
      <c r="L22" s="17">
        <v>7</v>
      </c>
      <c r="M22" s="17">
        <v>4</v>
      </c>
      <c r="N22" s="18">
        <v>4</v>
      </c>
    </row>
    <row r="23" spans="1:14" s="14" customFormat="1" ht="39.75" customHeight="1">
      <c r="A23" s="8" t="s">
        <v>38</v>
      </c>
      <c r="B23" s="16">
        <v>32</v>
      </c>
      <c r="C23" s="17">
        <v>2</v>
      </c>
      <c r="D23" s="17">
        <v>2</v>
      </c>
      <c r="E23" s="17">
        <v>3</v>
      </c>
      <c r="F23" s="17">
        <v>1</v>
      </c>
      <c r="G23" s="17">
        <v>5</v>
      </c>
      <c r="H23" s="17">
        <v>6</v>
      </c>
      <c r="I23" s="17">
        <v>2</v>
      </c>
      <c r="J23" s="17">
        <v>1</v>
      </c>
      <c r="K23" s="17">
        <v>2</v>
      </c>
      <c r="L23" s="17">
        <v>2</v>
      </c>
      <c r="M23" s="17">
        <v>3</v>
      </c>
      <c r="N23" s="18">
        <v>3</v>
      </c>
    </row>
    <row r="24" spans="1:14" s="14" customFormat="1" ht="39.75" customHeight="1">
      <c r="A24" s="26" t="s">
        <v>39</v>
      </c>
      <c r="B24" s="23">
        <v>22</v>
      </c>
      <c r="C24" s="24">
        <v>2</v>
      </c>
      <c r="D24" s="24">
        <v>1</v>
      </c>
      <c r="E24" s="24">
        <v>1</v>
      </c>
      <c r="F24" s="24">
        <v>3</v>
      </c>
      <c r="G24" s="24">
        <v>2</v>
      </c>
      <c r="H24" s="24">
        <v>2</v>
      </c>
      <c r="I24" s="24">
        <v>0</v>
      </c>
      <c r="J24" s="24">
        <v>3</v>
      </c>
      <c r="K24" s="24">
        <v>2</v>
      </c>
      <c r="L24" s="24">
        <v>1</v>
      </c>
      <c r="M24" s="24">
        <v>2</v>
      </c>
      <c r="N24" s="25">
        <v>3</v>
      </c>
    </row>
    <row r="25" spans="1:14" s="14" customFormat="1" ht="39.75" customHeight="1">
      <c r="A25" s="26" t="s">
        <v>40</v>
      </c>
      <c r="B25" s="23">
        <v>11</v>
      </c>
      <c r="C25" s="24">
        <v>1</v>
      </c>
      <c r="D25" s="24">
        <v>0</v>
      </c>
      <c r="E25" s="24">
        <v>3</v>
      </c>
      <c r="F25" s="24">
        <v>0</v>
      </c>
      <c r="G25" s="24">
        <v>1</v>
      </c>
      <c r="H25" s="24">
        <v>1</v>
      </c>
      <c r="I25" s="24">
        <v>0</v>
      </c>
      <c r="J25" s="24">
        <v>3</v>
      </c>
      <c r="K25" s="24">
        <v>0</v>
      </c>
      <c r="L25" s="24">
        <v>1</v>
      </c>
      <c r="M25" s="24">
        <v>1</v>
      </c>
      <c r="N25" s="25">
        <v>0</v>
      </c>
    </row>
    <row r="26" spans="1:14" s="14" customFormat="1" ht="39.75" customHeight="1">
      <c r="A26" s="8" t="s">
        <v>41</v>
      </c>
      <c r="B26" s="16">
        <v>5</v>
      </c>
      <c r="C26" s="17">
        <v>0</v>
      </c>
      <c r="D26" s="17">
        <v>0</v>
      </c>
      <c r="E26" s="17">
        <v>1</v>
      </c>
      <c r="F26" s="17">
        <v>0</v>
      </c>
      <c r="G26" s="17">
        <v>0</v>
      </c>
      <c r="H26" s="17">
        <v>1</v>
      </c>
      <c r="I26" s="17">
        <v>0</v>
      </c>
      <c r="J26" s="17">
        <v>0</v>
      </c>
      <c r="K26" s="17">
        <v>0</v>
      </c>
      <c r="L26" s="17">
        <v>0</v>
      </c>
      <c r="M26" s="17">
        <v>1</v>
      </c>
      <c r="N26" s="18">
        <v>2</v>
      </c>
    </row>
    <row r="27" spans="1:14" s="14" customFormat="1" ht="39.75" customHeight="1">
      <c r="A27" s="8" t="s">
        <v>49</v>
      </c>
      <c r="B27" s="16">
        <v>9</v>
      </c>
      <c r="C27" s="17">
        <v>0</v>
      </c>
      <c r="D27" s="17">
        <v>0</v>
      </c>
      <c r="E27" s="17">
        <v>1</v>
      </c>
      <c r="F27" s="17">
        <v>2</v>
      </c>
      <c r="G27" s="17">
        <v>1</v>
      </c>
      <c r="H27" s="17">
        <v>2</v>
      </c>
      <c r="I27" s="17">
        <v>0</v>
      </c>
      <c r="J27" s="17">
        <v>0</v>
      </c>
      <c r="K27" s="17">
        <v>1</v>
      </c>
      <c r="L27" s="17">
        <v>2</v>
      </c>
      <c r="M27" s="17">
        <v>0</v>
      </c>
      <c r="N27" s="18">
        <v>0</v>
      </c>
    </row>
    <row r="28" spans="1:14" s="14" customFormat="1" ht="39.75" customHeight="1" thickBot="1">
      <c r="A28" s="34" t="s">
        <v>42</v>
      </c>
      <c r="B28" s="31">
        <v>25</v>
      </c>
      <c r="C28" s="32">
        <v>2</v>
      </c>
      <c r="D28" s="32">
        <v>2</v>
      </c>
      <c r="E28" s="32">
        <v>3</v>
      </c>
      <c r="F28" s="32">
        <v>6</v>
      </c>
      <c r="G28" s="32">
        <v>4</v>
      </c>
      <c r="H28" s="32">
        <v>1</v>
      </c>
      <c r="I28" s="32">
        <v>0</v>
      </c>
      <c r="J28" s="32">
        <v>1</v>
      </c>
      <c r="K28" s="32">
        <v>1</v>
      </c>
      <c r="L28" s="32">
        <v>3</v>
      </c>
      <c r="M28" s="32">
        <v>2</v>
      </c>
      <c r="N28" s="33">
        <v>0</v>
      </c>
    </row>
    <row r="29" spans="1:14" s="14" customFormat="1" ht="39.75" customHeight="1" thickTop="1">
      <c r="A29" s="8" t="s">
        <v>43</v>
      </c>
      <c r="B29" s="16">
        <f aca="true" t="shared" si="3" ref="B29:N29">B17</f>
        <v>135</v>
      </c>
      <c r="C29" s="17">
        <f t="shared" si="3"/>
        <v>14</v>
      </c>
      <c r="D29" s="17">
        <f t="shared" si="3"/>
        <v>15</v>
      </c>
      <c r="E29" s="17">
        <f t="shared" si="3"/>
        <v>17</v>
      </c>
      <c r="F29" s="17">
        <f t="shared" si="3"/>
        <v>11</v>
      </c>
      <c r="G29" s="17">
        <f t="shared" si="3"/>
        <v>7</v>
      </c>
      <c r="H29" s="17">
        <f t="shared" si="3"/>
        <v>12</v>
      </c>
      <c r="I29" s="17">
        <f t="shared" si="3"/>
        <v>6</v>
      </c>
      <c r="J29" s="17">
        <f t="shared" si="3"/>
        <v>8</v>
      </c>
      <c r="K29" s="17">
        <f t="shared" si="3"/>
        <v>16</v>
      </c>
      <c r="L29" s="17">
        <f t="shared" si="3"/>
        <v>14</v>
      </c>
      <c r="M29" s="17">
        <f t="shared" si="3"/>
        <v>5</v>
      </c>
      <c r="N29" s="18">
        <f t="shared" si="3"/>
        <v>10</v>
      </c>
    </row>
    <row r="30" spans="1:14" s="14" customFormat="1" ht="39.75" customHeight="1">
      <c r="A30" s="8" t="s">
        <v>44</v>
      </c>
      <c r="B30" s="16">
        <f aca="true" t="shared" si="4" ref="B30:N30">B13+B14</f>
        <v>406</v>
      </c>
      <c r="C30" s="17">
        <f t="shared" si="4"/>
        <v>32</v>
      </c>
      <c r="D30" s="17">
        <f t="shared" si="4"/>
        <v>37</v>
      </c>
      <c r="E30" s="17">
        <f t="shared" si="4"/>
        <v>43</v>
      </c>
      <c r="F30" s="17">
        <f t="shared" si="4"/>
        <v>37</v>
      </c>
      <c r="G30" s="17">
        <f t="shared" si="4"/>
        <v>37</v>
      </c>
      <c r="H30" s="17">
        <f t="shared" si="4"/>
        <v>26</v>
      </c>
      <c r="I30" s="17">
        <f t="shared" si="4"/>
        <v>38</v>
      </c>
      <c r="J30" s="17">
        <f t="shared" si="4"/>
        <v>27</v>
      </c>
      <c r="K30" s="17">
        <f t="shared" si="4"/>
        <v>42</v>
      </c>
      <c r="L30" s="17">
        <f t="shared" si="4"/>
        <v>30</v>
      </c>
      <c r="M30" s="17">
        <f t="shared" si="4"/>
        <v>26</v>
      </c>
      <c r="N30" s="18">
        <f t="shared" si="4"/>
        <v>31</v>
      </c>
    </row>
    <row r="31" spans="1:14" s="14" customFormat="1" ht="39.75" customHeight="1">
      <c r="A31" s="8" t="s">
        <v>45</v>
      </c>
      <c r="B31" s="16">
        <f aca="true" t="shared" si="5" ref="B31:N31">B10+B20</f>
        <v>263</v>
      </c>
      <c r="C31" s="17">
        <f t="shared" si="5"/>
        <v>20</v>
      </c>
      <c r="D31" s="17">
        <f t="shared" si="5"/>
        <v>18</v>
      </c>
      <c r="E31" s="17">
        <f t="shared" si="5"/>
        <v>26</v>
      </c>
      <c r="F31" s="17">
        <f t="shared" si="5"/>
        <v>26</v>
      </c>
      <c r="G31" s="17">
        <f t="shared" si="5"/>
        <v>27</v>
      </c>
      <c r="H31" s="17">
        <f t="shared" si="5"/>
        <v>17</v>
      </c>
      <c r="I31" s="17">
        <f t="shared" si="5"/>
        <v>29</v>
      </c>
      <c r="J31" s="17">
        <f t="shared" si="5"/>
        <v>27</v>
      </c>
      <c r="K31" s="17">
        <f t="shared" si="5"/>
        <v>17</v>
      </c>
      <c r="L31" s="17">
        <f t="shared" si="5"/>
        <v>13</v>
      </c>
      <c r="M31" s="17">
        <f t="shared" si="5"/>
        <v>23</v>
      </c>
      <c r="N31" s="18">
        <f t="shared" si="5"/>
        <v>20</v>
      </c>
    </row>
    <row r="32" spans="1:14" s="14" customFormat="1" ht="39.75" customHeight="1">
      <c r="A32" s="8" t="s">
        <v>46</v>
      </c>
      <c r="B32" s="16">
        <f aca="true" t="shared" si="6" ref="B32:N32">B9+B16+B19+B21+B22+B23</f>
        <v>1149</v>
      </c>
      <c r="C32" s="17">
        <f t="shared" si="6"/>
        <v>86</v>
      </c>
      <c r="D32" s="17">
        <f t="shared" si="6"/>
        <v>92</v>
      </c>
      <c r="E32" s="17">
        <f t="shared" si="6"/>
        <v>136</v>
      </c>
      <c r="F32" s="17">
        <f t="shared" si="6"/>
        <v>103</v>
      </c>
      <c r="G32" s="17">
        <f t="shared" si="6"/>
        <v>99</v>
      </c>
      <c r="H32" s="17">
        <f t="shared" si="6"/>
        <v>81</v>
      </c>
      <c r="I32" s="17">
        <f t="shared" si="6"/>
        <v>94</v>
      </c>
      <c r="J32" s="17">
        <f t="shared" si="6"/>
        <v>98</v>
      </c>
      <c r="K32" s="17">
        <f t="shared" si="6"/>
        <v>100</v>
      </c>
      <c r="L32" s="17">
        <f t="shared" si="6"/>
        <v>81</v>
      </c>
      <c r="M32" s="17">
        <f t="shared" si="6"/>
        <v>82</v>
      </c>
      <c r="N32" s="18">
        <f t="shared" si="6"/>
        <v>97</v>
      </c>
    </row>
    <row r="33" spans="1:14" s="14" customFormat="1" ht="39.75" customHeight="1">
      <c r="A33" s="15" t="s">
        <v>47</v>
      </c>
      <c r="B33" s="16">
        <f aca="true" t="shared" si="7" ref="B33:N33">B12+B15+B18+B24+B25</f>
        <v>211</v>
      </c>
      <c r="C33" s="17">
        <f t="shared" si="7"/>
        <v>16</v>
      </c>
      <c r="D33" s="17">
        <f t="shared" si="7"/>
        <v>15</v>
      </c>
      <c r="E33" s="17">
        <f t="shared" si="7"/>
        <v>28</v>
      </c>
      <c r="F33" s="17">
        <f t="shared" si="7"/>
        <v>20</v>
      </c>
      <c r="G33" s="17">
        <f t="shared" si="7"/>
        <v>15</v>
      </c>
      <c r="H33" s="17">
        <f t="shared" si="7"/>
        <v>12</v>
      </c>
      <c r="I33" s="17">
        <f t="shared" si="7"/>
        <v>13</v>
      </c>
      <c r="J33" s="17">
        <f t="shared" si="7"/>
        <v>19</v>
      </c>
      <c r="K33" s="17">
        <f t="shared" si="7"/>
        <v>11</v>
      </c>
      <c r="L33" s="17">
        <f t="shared" si="7"/>
        <v>21</v>
      </c>
      <c r="M33" s="17">
        <f t="shared" si="7"/>
        <v>22</v>
      </c>
      <c r="N33" s="18">
        <f t="shared" si="7"/>
        <v>19</v>
      </c>
    </row>
    <row r="34" spans="1:14" s="14" customFormat="1" ht="39.75" customHeight="1">
      <c r="A34" s="9" t="s">
        <v>48</v>
      </c>
      <c r="B34" s="20">
        <f aca="true" t="shared" si="8" ref="B34:N34">B11+B26+B27+B28</f>
        <v>153</v>
      </c>
      <c r="C34" s="21">
        <f t="shared" si="8"/>
        <v>13</v>
      </c>
      <c r="D34" s="21">
        <f t="shared" si="8"/>
        <v>14</v>
      </c>
      <c r="E34" s="21">
        <f t="shared" si="8"/>
        <v>19</v>
      </c>
      <c r="F34" s="21">
        <f t="shared" si="8"/>
        <v>24</v>
      </c>
      <c r="G34" s="21">
        <f t="shared" si="8"/>
        <v>16</v>
      </c>
      <c r="H34" s="21">
        <f t="shared" si="8"/>
        <v>7</v>
      </c>
      <c r="I34" s="21">
        <f t="shared" si="8"/>
        <v>8</v>
      </c>
      <c r="J34" s="21">
        <f t="shared" si="8"/>
        <v>11</v>
      </c>
      <c r="K34" s="21">
        <f t="shared" si="8"/>
        <v>11</v>
      </c>
      <c r="L34" s="21">
        <f t="shared" si="8"/>
        <v>10</v>
      </c>
      <c r="M34" s="21">
        <f t="shared" si="8"/>
        <v>8</v>
      </c>
      <c r="N34" s="22">
        <f t="shared" si="8"/>
        <v>12</v>
      </c>
    </row>
    <row r="35" ht="13.5">
      <c r="A35" s="4" t="s">
        <v>55</v>
      </c>
    </row>
  </sheetData>
  <sheetProtection/>
  <printOptions/>
  <pageMargins left="0.57" right="0.7874015748031497" top="0.5905511811023623" bottom="0.5905511811023623" header="0" footer="0"/>
  <pageSetup blackAndWhite="1" fitToWidth="0" fitToHeight="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2022-02-17T01:15:59Z</cp:lastPrinted>
  <dcterms:modified xsi:type="dcterms:W3CDTF">2022-02-17T04:57:33Z</dcterms:modified>
  <cp:category/>
  <cp:version/>
  <cp:contentType/>
  <cp:contentStatus/>
</cp:coreProperties>
</file>