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9 四国中央市\"/>
    </mc:Choice>
  </mc:AlternateContent>
  <workbookProtection workbookAlgorithmName="SHA-512" workbookHashValue="4CNEJZz6kW2jjew+4ADt58gNTjPsuT9WN0WLOMx1sUS3RMvyX+PmS5bFpBle5AoU4sd8T380K2vbDcJgP0RZpg==" workbookSaltValue="HMayWUG8L91I7pgJue2bK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BZ30" i="4"/>
  <c r="GQ30" i="4"/>
  <c r="HP76" i="4"/>
  <c r="BG30" i="4"/>
  <c r="BG51" i="4"/>
  <c r="AV76" i="4"/>
  <c r="KO51" i="4"/>
  <c r="LE76" i="4"/>
  <c r="KO30" i="4"/>
  <c r="FX51" i="4"/>
  <c r="FX30" i="4"/>
  <c r="HA76" i="4"/>
  <c r="AN51" i="4"/>
  <c r="FE30" i="4"/>
  <c r="JV30" i="4"/>
  <c r="AN30" i="4"/>
  <c r="AG76" i="4"/>
  <c r="JV51" i="4"/>
  <c r="KP76" i="4"/>
  <c r="FE51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<sst xmlns="http://schemas.openxmlformats.org/spreadsheetml/2006/main" count="278" uniqueCount="135">
  <si>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</si>
  <si>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</si>
  <si>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</si>
  <si>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</si>
  <si>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</si>
  <si>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</si>
  <si>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</si>
  <si>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</si>
  <si>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</si>
  <si>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</si>
  <si>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</si>
  <si>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</si>
  <si>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</si>
  <si>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</si>
  <si>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</si>
  <si>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</si>
  <si>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</si>
  <si>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</si>
  <si>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</si>
  <si>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</si>
  <si>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</si>
  <si>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</si>
  <si>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</si>
  <si>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</si>
  <si>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</si>
  <si>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</si>
  <si>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</si>
  <si>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</si>
  <si>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</si>
  <si>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</si>
  <si>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</si>
  <si>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</si>
  <si>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</si>
  <si>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</si>
  <si>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</si>
  <si>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</si>
  <si>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</si>
  <si>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</si>
  <si>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</si>
  <si>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</si>
  <si>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</si>
  <si>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</si>
  <si>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</si>
  <si>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</si>
  <si>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</si>
  <si>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</si>
  <si>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</si>
  <si>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</si>
  <si>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</si>
  <si>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</si>
  <si>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</si>
  <si>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</si>
  <si>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</si>
  <si>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</si>
  <si>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</si>
  <si>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</si>
  <si>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</si>
  <si>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</si>
  <si>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</si>
  <si>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</si>
  <si>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</si>
  <si>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</si>
  <si>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</si>
  <si>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</si>
  <si>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</si>
  <si>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</si>
  <si>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</si>
  <si>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</si>
  <si>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</si>
  <si>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</si>
  <si>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</si>
  <si>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</si>
  <si>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</si>
  <si>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</si>
  <si>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</si>
  <si>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</si>
  <si>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</si>
  <si>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</si>
  <si>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</si>
  <si>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</si>
  <si>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</si>
  <si>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</si>
  <si>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</si>
  <si>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</si>
  <si>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</si>
  <si>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</si>
  <si>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</si>
  <si>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</si>
  <si>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</si>
  <si>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</si>
  <si>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</si>
  <si>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</si>
  <si>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</si>
  <si>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</si>
  <si>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</si>
  <si>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</si>
  <si>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</si>
  <si>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</si>
  <si>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</si>
  <si>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</si>
  <si>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</si>
  <si>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</si>
  <si>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</si>
  <si>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</si>
  <si>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</si>
  <si>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</si>
  <si>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</si>
  <si>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</si>
  <si>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</si>
  <si>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</si>
  <si>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</si>
  <si>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</si>
  <si>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</si>
  <si>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四国中央市</t>
  </si>
  <si>
    <t>栄町第1駐車場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</si>
  <si>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</si>
  <si>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</si>
  <si>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</si>
  <si>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</si>
  <si>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</si>
  <si>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</si>
  <si>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</si>
  <si>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</si>
  <si>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</si>
  <si>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</si>
  <si>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</si>
  <si>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</si>
  <si>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</si>
  <si>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</si>
  <si>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</si>
  <si>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</si>
  <si>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⑥有形固定資産減価償却率」、「⑨累積欠損金比率」ともに該当数値がないため分析は困難である。しかし、「⑧設備投資見込額」、「⑩企業債残高対料金収入比率」ともに０であることから、当面の間は安定した経営が期待できる。
　敷地の地価については、当該駐車場用地の周辺地価と比較して大きく変わりはない。</t>
    <rPh sb="109" eb="111">
      <t>シキチ</t>
    </rPh>
    <rPh sb="112" eb="114">
      <t>チカ</t>
    </rPh>
    <rPh sb="120" eb="122">
      <t>トウガイ</t>
    </rPh>
    <rPh sb="122" eb="125">
      <t>チュウシャジョウ</t>
    </rPh>
    <rPh sb="125" eb="127">
      <t>ヨウチ</t>
    </rPh>
    <rPh sb="128" eb="130">
      <t>シュウヘン</t>
    </rPh>
    <rPh sb="130" eb="132">
      <t>チカ</t>
    </rPh>
    <rPh sb="133" eb="135">
      <t>ヒカク</t>
    </rPh>
    <rPh sb="137" eb="138">
      <t>オオ</t>
    </rPh>
    <rPh sb="140" eb="141">
      <t>カ</t>
    </rPh>
    <phoneticPr fontId="15"/>
  </si>
  <si>
    <t>　「⑪稼働率」は概ね50％前後で推移しており、安定した需要があるといえる。なお、稼働率が50％前後である理由は、商店街に近く、一部が買い物客用無料区間であるためである。</t>
    <phoneticPr fontId="15"/>
  </si>
  <si>
    <t>　市街地中心部の基幹的な駐車場であり、経営的にも安定しているが、将来的に老朽化に伴う多額費用が見込まれるため、計画的な設備の更新や修繕を行うなど、安定した経営の維持に努める必要がある。</t>
    <rPh sb="32" eb="35">
      <t>ショウライテキ</t>
    </rPh>
    <rPh sb="36" eb="39">
      <t>ロウキュウカ</t>
    </rPh>
    <rPh sb="40" eb="41">
      <t>トモナ</t>
    </rPh>
    <rPh sb="42" eb="44">
      <t>タガク</t>
    </rPh>
    <rPh sb="44" eb="46">
      <t>ヒヨウ</t>
    </rPh>
    <rPh sb="47" eb="49">
      <t>ミコ</t>
    </rPh>
    <rPh sb="55" eb="58">
      <t>ケイカクテキ</t>
    </rPh>
    <rPh sb="59" eb="61">
      <t>セツビ</t>
    </rPh>
    <rPh sb="62" eb="64">
      <t>コウシン</t>
    </rPh>
    <rPh sb="65" eb="67">
      <t>シュウゼン</t>
    </rPh>
    <rPh sb="68" eb="69">
      <t>オコナ</t>
    </rPh>
    <rPh sb="73" eb="75">
      <t>アンテイ</t>
    </rPh>
    <rPh sb="77" eb="79">
      <t>ケイエイ</t>
    </rPh>
    <rPh sb="80" eb="82">
      <t>イジ</t>
    </rPh>
    <rPh sb="83" eb="84">
      <t>ツト</t>
    </rPh>
    <rPh sb="86" eb="88">
      <t>ヒツヨウ</t>
    </rPh>
    <phoneticPr fontId="15"/>
  </si>
  <si>
    <t>　経常収支比率は単年度の収支が黒字であることを示す100%を大きく上回って推移しており、また、他会計からの繰入金もないことから、現時点では経営の健全性は確保出来ている。
　なお、各指標については「①収益的収支率」は類似施設平均値に近く、「④売上高ＧＯＰ比率」は類似施設平均値を上回っており、「⑤ＥＢＩＴＤＡ」は概ね安定した数値を保っているが、類似施設平均値よりも低い状況である。</t>
    <rPh sb="1" eb="3">
      <t>ケイジョウ</t>
    </rPh>
    <rPh sb="3" eb="5">
      <t>シュウシ</t>
    </rPh>
    <rPh sb="5" eb="7">
      <t>ヒリツ</t>
    </rPh>
    <rPh sb="8" eb="11">
      <t>タンネンド</t>
    </rPh>
    <rPh sb="12" eb="14">
      <t>シュウシ</t>
    </rPh>
    <rPh sb="15" eb="17">
      <t>クロジ</t>
    </rPh>
    <rPh sb="23" eb="24">
      <t>シメ</t>
    </rPh>
    <rPh sb="30" eb="31">
      <t>オオ</t>
    </rPh>
    <rPh sb="33" eb="35">
      <t>ウワマワ</t>
    </rPh>
    <rPh sb="37" eb="39">
      <t>スイイ</t>
    </rPh>
    <rPh sb="47" eb="48">
      <t>タ</t>
    </rPh>
    <rPh sb="48" eb="50">
      <t>カイケイ</t>
    </rPh>
    <rPh sb="55" eb="56">
      <t>キン</t>
    </rPh>
    <rPh sb="64" eb="67">
      <t>ゲンジテン</t>
    </rPh>
    <rPh sb="69" eb="71">
      <t>ケイエイ</t>
    </rPh>
    <rPh sb="72" eb="75">
      <t>ケンゼンセイ</t>
    </rPh>
    <rPh sb="76" eb="78">
      <t>カクホ</t>
    </rPh>
    <rPh sb="78" eb="80">
      <t>デキ</t>
    </rPh>
    <rPh sb="89" eb="92">
      <t>カクシヒョウ</t>
    </rPh>
    <rPh sb="107" eb="109">
      <t>ルイジ</t>
    </rPh>
    <rPh sb="109" eb="111">
      <t>シセツ</t>
    </rPh>
    <rPh sb="111" eb="114">
      <t>ヘイキンチ</t>
    </rPh>
    <rPh sb="115" eb="116">
      <t>チカ</t>
    </rPh>
    <rPh sb="183" eb="185">
      <t>ジョウキョウ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</si>
</sst>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244.6</c:v>
                </c:pt>
                <c:pt idx="1">
                  <c:v>223</c:v>
                </c:pt>
                <c:pt idx="2">
                  <c:v>241.3</c:v>
                </c:pt>
                <c:pt idx="3">
                  <c:v>234.7</c:v>
                </c:pt>
                <c:pt idx="4">
                  <c:v>234.7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7-4B93-9F45-7DB7B1568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9091072"/>
        <c:axId val="-6690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7-4B93-9F45-7DB7B1568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9091072"/>
        <c:axId val="-669086176"/>
      </c:lineChart>
      <c:dateAx>
        <c:axId val="-66909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669086176"/>
        <c:crosses val="autoZero"/>
        <c:auto val="1"/>
        <c:lblOffset val="100"/>
        <c:baseTimeUnit val="years"/>
      </c:dateAx>
      <c:valAx>
        <c:axId val="-6690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669091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8-4FC0-809E-6185285E1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69079104"/>
        <c:axId val="-78776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88-4FC0-809E-6185285E1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9079104"/>
        <c:axId val="-787769232"/>
      </c:lineChart>
      <c:dateAx>
        <c:axId val="-66907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787769232"/>
        <c:crosses val="autoZero"/>
        <c:auto val="1"/>
        <c:lblOffset val="100"/>
        <c:baseTimeUnit val="years"/>
      </c:dateAx>
      <c:valAx>
        <c:axId val="-78776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669079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2AD-44BD-BA0E-16412F9E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625008"/>
        <c:axId val="-429625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D-44BD-BA0E-16412F9EE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625008"/>
        <c:axId val="-429625552"/>
      </c:lineChart>
      <c:dateAx>
        <c:axId val="-42962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29625552"/>
        <c:crosses val="autoZero"/>
        <c:auto val="1"/>
        <c:lblOffset val="100"/>
        <c:baseTimeUnit val="years"/>
      </c:dateAx>
      <c:valAx>
        <c:axId val="-429625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429625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0C-49AD-B17A-A9538D53A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619568"/>
        <c:axId val="-42961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C-49AD-B17A-A9538D53A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619568"/>
        <c:axId val="-429619024"/>
      </c:lineChart>
      <c:dateAx>
        <c:axId val="-42961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29619024"/>
        <c:crosses val="autoZero"/>
        <c:auto val="1"/>
        <c:lblOffset val="100"/>
        <c:baseTimeUnit val="years"/>
      </c:dateAx>
      <c:valAx>
        <c:axId val="-42961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429619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FF5-99C7-ECD8DF8F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615760"/>
        <c:axId val="-42961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8B-4FF5-99C7-ECD8DF8F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615760"/>
        <c:axId val="-429618480"/>
      </c:lineChart>
      <c:dateAx>
        <c:axId val="-42961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29618480"/>
        <c:crosses val="autoZero"/>
        <c:auto val="1"/>
        <c:lblOffset val="100"/>
        <c:baseTimeUnit val="years"/>
      </c:dateAx>
      <c:valAx>
        <c:axId val="-42961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429615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0-47B6-80EA-95F1449B2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622288"/>
        <c:axId val="-42962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0-47B6-80EA-95F1449B2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622288"/>
        <c:axId val="-429627184"/>
      </c:lineChart>
      <c:dateAx>
        <c:axId val="-42962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29627184"/>
        <c:crosses val="autoZero"/>
        <c:auto val="1"/>
        <c:lblOffset val="100"/>
        <c:baseTimeUnit val="years"/>
      </c:dateAx>
      <c:valAx>
        <c:axId val="-42962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429622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44.9</c:v>
                </c:pt>
                <c:pt idx="1">
                  <c:v>49.2</c:v>
                </c:pt>
                <c:pt idx="2">
                  <c:v>52.5</c:v>
                </c:pt>
                <c:pt idx="3">
                  <c:v>46.6</c:v>
                </c:pt>
                <c:pt idx="4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2-4533-A7F3-B6973F8EA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616848"/>
        <c:axId val="-42961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2-4533-A7F3-B6973F8EA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616848"/>
        <c:axId val="-429617936"/>
      </c:lineChart>
      <c:dateAx>
        <c:axId val="-42961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29617936"/>
        <c:crosses val="autoZero"/>
        <c:auto val="1"/>
        <c:lblOffset val="100"/>
        <c:baseTimeUnit val="years"/>
      </c:dateAx>
      <c:valAx>
        <c:axId val="-42961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429616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55.2</c:v>
                </c:pt>
                <c:pt idx="2">
                  <c:v>58.6</c:v>
                </c:pt>
                <c:pt idx="3">
                  <c:v>57.4</c:v>
                </c:pt>
                <c:pt idx="4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E-42BF-9859-843AFCA4E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617392"/>
        <c:axId val="-42961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E-42BF-9859-843AFCA4E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617392"/>
        <c:axId val="-429616304"/>
      </c:lineChart>
      <c:dateAx>
        <c:axId val="-42961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29616304"/>
        <c:crosses val="autoZero"/>
        <c:auto val="1"/>
        <c:lblOffset val="100"/>
        <c:baseTimeUnit val="years"/>
      </c:dateAx>
      <c:valAx>
        <c:axId val="-42961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-429617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1758</c:v>
                </c:pt>
                <c:pt idx="1">
                  <c:v>1673</c:v>
                </c:pt>
                <c:pt idx="2">
                  <c:v>1891</c:v>
                </c:pt>
                <c:pt idx="3">
                  <c:v>1731</c:v>
                </c:pt>
                <c:pt idx="4">
                  <c:v>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0-46AC-BF2D-75D0A910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9620656"/>
        <c:axId val="-42961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0-46AC-BF2D-75D0A910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9620656"/>
        <c:axId val="-429615216"/>
      </c:lineChart>
      <c:dateAx>
        <c:axId val="-42962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29615216"/>
        <c:crosses val="autoZero"/>
        <c:auto val="1"/>
        <c:lblOffset val="100"/>
        <c:baseTimeUnit val="years"/>
      </c:dateAx>
      <c:valAx>
        <c:axId val="-429615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-429620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愛媛県四国中央市　栄町第1駐車場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2170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121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118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244.6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223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241.3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234.7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234.7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44.9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49.2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52.5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46.6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44.9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172.3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151.19999999999999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212.4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241.8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5.7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4.7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2.4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2.2999999999999998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136.69999999999999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138.9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139.69999999999999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139.30000000000001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136.30000000000001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59.1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55.2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58.6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57.4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57.4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1758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1673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1891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1731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1731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39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24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33.6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29.2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30.4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44860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37496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31888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13314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23300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10345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254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280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239.6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224.1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155.19999999999999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vu6PNzPuT2Vn4JXA3G28Xw6UjE6/TqjxXS1gNTpK/bEcy8+HK9MQOYbI0nYvo9UcdoxTCvF9HHpcBYQ3n02z7A==" saltValue="WjHGv6ozC0iFAJqg4T3pa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103</v>
      </c>
      <c r="AW5" s="59" t="s">
        <v>104</v>
      </c>
      <c r="AX5" s="59" t="s">
        <v>92</v>
      </c>
      <c r="AY5" s="59" t="s">
        <v>105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102</v>
      </c>
      <c r="BG5" s="59" t="s">
        <v>101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104</v>
      </c>
      <c r="BT5" s="59" t="s">
        <v>106</v>
      </c>
      <c r="BU5" s="59" t="s">
        <v>105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101</v>
      </c>
      <c r="CD5" s="59" t="s">
        <v>91</v>
      </c>
      <c r="CE5" s="59" t="s">
        <v>107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100</v>
      </c>
      <c r="CP5" s="59" t="s">
        <v>103</v>
      </c>
      <c r="CQ5" s="59" t="s">
        <v>91</v>
      </c>
      <c r="CR5" s="59" t="s">
        <v>92</v>
      </c>
      <c r="CS5" s="59" t="s">
        <v>105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101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104</v>
      </c>
      <c r="DN5" s="59" t="s">
        <v>106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382132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愛媛県四国中央市</v>
      </c>
      <c r="I6" s="60" t="str">
        <f t="shared" si="1"/>
        <v>栄町第1駐車場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立体式</v>
      </c>
      <c r="R6" s="63">
        <f t="shared" si="1"/>
        <v>43</v>
      </c>
      <c r="S6" s="62" t="str">
        <f t="shared" si="1"/>
        <v>駅</v>
      </c>
      <c r="T6" s="62" t="str">
        <f t="shared" si="1"/>
        <v>無</v>
      </c>
      <c r="U6" s="63">
        <f t="shared" si="1"/>
        <v>2170</v>
      </c>
      <c r="V6" s="63">
        <f t="shared" si="1"/>
        <v>118</v>
      </c>
      <c r="W6" s="63">
        <f t="shared" si="1"/>
        <v>0</v>
      </c>
      <c r="X6" s="62" t="str">
        <f t="shared" si="1"/>
        <v>導入なし</v>
      </c>
      <c r="Y6" s="64">
        <f>IF(Y8="-",NA(),Y8)</f>
        <v>244.6</v>
      </c>
      <c r="Z6" s="64">
        <f t="shared" ref="Z6:AH6" si="2">IF(Z8="-",NA(),Z8)</f>
        <v>223</v>
      </c>
      <c r="AA6" s="64">
        <f t="shared" si="2"/>
        <v>241.3</v>
      </c>
      <c r="AB6" s="64">
        <f t="shared" si="2"/>
        <v>234.7</v>
      </c>
      <c r="AC6" s="64">
        <f t="shared" si="2"/>
        <v>234.7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59.1</v>
      </c>
      <c r="BG6" s="64">
        <f t="shared" ref="BG6:BO6" si="5">IF(BG8="-",NA(),BG8)</f>
        <v>55.2</v>
      </c>
      <c r="BH6" s="64">
        <f t="shared" si="5"/>
        <v>58.6</v>
      </c>
      <c r="BI6" s="64">
        <f t="shared" si="5"/>
        <v>57.4</v>
      </c>
      <c r="BJ6" s="64">
        <f t="shared" si="5"/>
        <v>57.4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1758</v>
      </c>
      <c r="BR6" s="65">
        <f t="shared" ref="BR6:BZ6" si="6">IF(BR8="-",NA(),BR8)</f>
        <v>1673</v>
      </c>
      <c r="BS6" s="65">
        <f t="shared" si="6"/>
        <v>1891</v>
      </c>
      <c r="BT6" s="65">
        <f t="shared" si="6"/>
        <v>1731</v>
      </c>
      <c r="BU6" s="65">
        <f t="shared" si="6"/>
        <v>1731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10345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44.9</v>
      </c>
      <c r="DL6" s="64">
        <f t="shared" ref="DL6:DT6" si="9">IF(DL8="-",NA(),DL8)</f>
        <v>49.2</v>
      </c>
      <c r="DM6" s="64">
        <f t="shared" si="9"/>
        <v>52.5</v>
      </c>
      <c r="DN6" s="64">
        <f t="shared" si="9"/>
        <v>46.6</v>
      </c>
      <c r="DO6" s="64">
        <f t="shared" si="9"/>
        <v>44.9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111</v>
      </c>
      <c r="B7" s="60">
        <f t="shared" ref="B7:X7" si="10">B8</f>
        <v>2018</v>
      </c>
      <c r="C7" s="60">
        <f t="shared" si="10"/>
        <v>382132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愛媛県　四国中央市</v>
      </c>
      <c r="I7" s="60" t="str">
        <f t="shared" si="10"/>
        <v>栄町第1駐車場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立体式</v>
      </c>
      <c r="R7" s="63">
        <f t="shared" si="10"/>
        <v>43</v>
      </c>
      <c r="S7" s="62" t="str">
        <f t="shared" si="10"/>
        <v>駅</v>
      </c>
      <c r="T7" s="62" t="str">
        <f t="shared" si="10"/>
        <v>無</v>
      </c>
      <c r="U7" s="63">
        <f t="shared" si="10"/>
        <v>2170</v>
      </c>
      <c r="V7" s="63">
        <f t="shared" si="10"/>
        <v>118</v>
      </c>
      <c r="W7" s="63">
        <f t="shared" si="10"/>
        <v>0</v>
      </c>
      <c r="X7" s="62" t="str">
        <f t="shared" si="10"/>
        <v>導入なし</v>
      </c>
      <c r="Y7" s="64">
        <f>Y8</f>
        <v>244.6</v>
      </c>
      <c r="Z7" s="64">
        <f t="shared" ref="Z7:AH7" si="11">Z8</f>
        <v>223</v>
      </c>
      <c r="AA7" s="64">
        <f t="shared" si="11"/>
        <v>241.3</v>
      </c>
      <c r="AB7" s="64">
        <f t="shared" si="11"/>
        <v>234.7</v>
      </c>
      <c r="AC7" s="64">
        <f t="shared" si="11"/>
        <v>234.7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59.1</v>
      </c>
      <c r="BG7" s="64">
        <f t="shared" ref="BG7:BO7" si="14">BG8</f>
        <v>55.2</v>
      </c>
      <c r="BH7" s="64">
        <f t="shared" si="14"/>
        <v>58.6</v>
      </c>
      <c r="BI7" s="64">
        <f t="shared" si="14"/>
        <v>57.4</v>
      </c>
      <c r="BJ7" s="64">
        <f t="shared" si="14"/>
        <v>57.4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1758</v>
      </c>
      <c r="BR7" s="65">
        <f t="shared" ref="BR7:BZ7" si="15">BR8</f>
        <v>1673</v>
      </c>
      <c r="BS7" s="65">
        <f t="shared" si="15"/>
        <v>1891</v>
      </c>
      <c r="BT7" s="65">
        <f t="shared" si="15"/>
        <v>1731</v>
      </c>
      <c r="BU7" s="65">
        <f t="shared" si="15"/>
        <v>1731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109</v>
      </c>
      <c r="CL7" s="61"/>
      <c r="CM7" s="63">
        <f>CM8</f>
        <v>10345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44.9</v>
      </c>
      <c r="DL7" s="64">
        <f t="shared" ref="DL7:DT7" si="17">DL8</f>
        <v>49.2</v>
      </c>
      <c r="DM7" s="64">
        <f t="shared" si="17"/>
        <v>52.5</v>
      </c>
      <c r="DN7" s="64">
        <f t="shared" si="17"/>
        <v>46.6</v>
      </c>
      <c r="DO7" s="64">
        <f t="shared" si="17"/>
        <v>44.9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382132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43</v>
      </c>
      <c r="S8" s="69" t="s">
        <v>123</v>
      </c>
      <c r="T8" s="69" t="s">
        <v>124</v>
      </c>
      <c r="U8" s="70">
        <v>2170</v>
      </c>
      <c r="V8" s="70">
        <v>118</v>
      </c>
      <c r="W8" s="70">
        <v>0</v>
      </c>
      <c r="X8" s="69" t="s">
        <v>125</v>
      </c>
      <c r="Y8" s="71">
        <v>244.6</v>
      </c>
      <c r="Z8" s="71">
        <v>223</v>
      </c>
      <c r="AA8" s="71">
        <v>241.3</v>
      </c>
      <c r="AB8" s="71">
        <v>234.7</v>
      </c>
      <c r="AC8" s="71">
        <v>234.7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59.1</v>
      </c>
      <c r="BG8" s="71">
        <v>55.2</v>
      </c>
      <c r="BH8" s="71">
        <v>58.6</v>
      </c>
      <c r="BI8" s="71">
        <v>57.4</v>
      </c>
      <c r="BJ8" s="71">
        <v>57.4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1758</v>
      </c>
      <c r="BR8" s="72">
        <v>1673</v>
      </c>
      <c r="BS8" s="72">
        <v>1891</v>
      </c>
      <c r="BT8" s="73">
        <v>1731</v>
      </c>
      <c r="BU8" s="73">
        <v>1731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10345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44.9</v>
      </c>
      <c r="DL8" s="71">
        <v>49.2</v>
      </c>
      <c r="DM8" s="71">
        <v>52.5</v>
      </c>
      <c r="DN8" s="71">
        <v>46.6</v>
      </c>
      <c r="DO8" s="71">
        <v>44.9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2020-02-03T10:20:25Z</cp:lastPrinted>
  <dcterms:created xsi:type="dcterms:W3CDTF">2019-12-05T07:28:45Z</dcterms:created>
  <dcterms:modified xsi:type="dcterms:W3CDTF">2020-02-14T04:48:17Z</dcterms:modified>
  <cp:category/>
</cp:coreProperties>
</file>