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ALcMWUKFn/Vge32Lxt9nNrNdi8bLzDrKXlGnwWiFJq5puDyMSJczL6WftzdienQCihfOeZ7a+hUYoQIbUYE+w==" workbookSaltValue="N0obMGfrBIkqRw6sygHD1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alcChain>
</file>

<file path=xl/sharedStrings.xml><?xml version="1.0" encoding="utf-8"?>
<sst xmlns="http://schemas.openxmlformats.org/spreadsheetml/2006/main" count="989" uniqueCount="288">
  <si>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</si>
  <si>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</si>
  <si>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</si>
  <si>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</si>
  <si>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</si>
  <si>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</si>
  <si>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</si>
  <si>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</si>
  <si>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H29年度決算における利益剰余金が35,304千円で予備費及び工事請負費として翌年度に繰越している。これは、大規模修繕が必要になった場合の修繕費や、事業廃止時の施設撤去費用のためである。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</si>
  <si>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</si>
  <si>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</si>
  <si>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</si>
  <si>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</si>
  <si>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</si>
  <si>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</si>
  <si>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</si>
  <si>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</si>
  <si>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</si>
  <si>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</si>
  <si>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</si>
  <si>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</si>
  <si>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</si>
  <si>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</si>
  <si>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</si>
  <si>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</si>
  <si>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</si>
  <si>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</si>
  <si>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</si>
  <si>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</si>
  <si>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</si>
  <si>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</si>
  <si>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</si>
  <si>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</si>
  <si>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</si>
  <si>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</si>
  <si>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</si>
  <si>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</si>
  <si>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</si>
  <si>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</si>
  <si>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</si>
  <si>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</si>
  <si>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</si>
  <si>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</si>
  <si>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</si>
  <si>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</si>
  <si>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</si>
  <si>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</si>
  <si>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</si>
  <si>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</si>
  <si>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</si>
  <si>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</si>
  <si>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</si>
  <si>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</si>
  <si>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</si>
  <si>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</si>
  <si>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</si>
  <si>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</si>
  <si>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</si>
  <si>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</si>
  <si>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</si>
  <si>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</si>
  <si>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</si>
  <si>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</si>
  <si>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</si>
  <si>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</si>
  <si>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</si>
  <si>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</si>
  <si>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</si>
  <si>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</si>
  <si>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</si>
  <si>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</si>
  <si>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</si>
  <si>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</si>
  <si>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</si>
  <si>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</si>
  <si>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</si>
  <si>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</si>
  <si>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</si>
  <si>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</si>
  <si>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</si>
  <si>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</si>
  <si>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</si>
  <si>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</si>
  <si>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</si>
  <si>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</si>
  <si>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</si>
  <si>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</si>
  <si>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</si>
  <si>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</si>
  <si>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</si>
  <si>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</si>
  <si>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</si>
  <si>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</si>
  <si>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</si>
  <si>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</si>
  <si>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</si>
  <si>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</si>
  <si>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</si>
  <si>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</si>
  <si>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</si>
  <si>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</si>
  <si>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</si>
  <si>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</si>
  <si>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</si>
  <si>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</si>
  <si>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</si>
  <si>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</si>
  <si>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</si>
  <si>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</si>
  <si>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</si>
  <si>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</si>
  <si>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</si>
  <si>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</si>
  <si>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</si>
  <si>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</si>
  <si>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</si>
  <si>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</si>
  <si>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384429</t>
  </si>
  <si>
    <t>47</t>
  </si>
  <si>
    <t>04</t>
  </si>
  <si>
    <t>0</t>
  </si>
  <si>
    <t>000</t>
  </si>
  <si>
    <t>愛媛県　伊方町</t>
  </si>
  <si>
    <t>法非適用</t>
  </si>
  <si>
    <t>電気事業</t>
  </si>
  <si>
    <t>非設置</t>
  </si>
  <si>
    <t>該当数値なし</t>
  </si>
  <si>
    <t>-</t>
  </si>
  <si>
    <t>平成３７年６月３０日　伊方町風力発電所</t>
  </si>
  <si>
    <t>無</t>
  </si>
  <si>
    <t>四国電力株式会社　送配電カンパニー宇和島支社八幡浜事業所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</si>
  <si>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</si>
  <si>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</si>
  <si>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</si>
  <si>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</si>
  <si>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</si>
  <si>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</si>
  <si>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</si>
  <si>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</si>
  <si>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</si>
  <si>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</si>
  <si>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</si>
  <si>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</si>
  <si>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</si>
  <si>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</si>
  <si>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</si>
  <si>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</si>
  <si>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</si>
  <si>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</si>
  <si>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</si>
  <si>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</si>
  <si>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</si>
  <si>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</si>
  <si>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</si>
  <si>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</si>
  <si>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</si>
  <si>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</si>
  <si>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</si>
  <si>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</si>
  <si>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</si>
  <si>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</si>
  <si>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</si>
  <si>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</si>
  <si>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</si>
  <si>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</si>
  <si>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</si>
  <si>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</si>
  <si>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</si>
  <si>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</si>
  <si>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</si>
  <si>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</si>
  <si>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</si>
  <si>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</si>
  <si>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</si>
  <si>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</si>
  <si>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</si>
  <si>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</si>
  <si>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</si>
  <si>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</si>
  <si>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</si>
  <si>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</si>
  <si>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</si>
  <si>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</si>
  <si>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</si>
  <si>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</si>
  <si>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</si>
  <si>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</si>
  <si>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</si>
  <si>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</si>
  <si>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</si>
  <si>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</si>
  <si>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</si>
  <si>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</si>
  <si>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</si>
  <si>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</si>
  <si>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</si>
  <si>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</si>
  <si>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</si>
  <si>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</si>
  <si>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</si>
  <si>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</si>
  <si>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</si>
  <si>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</si>
  <si>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</si>
  <si>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</si>
  <si>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</si>
  <si>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</si>
  <si>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</si>
  <si>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</si>
  <si>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</si>
  <si>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</si>
  <si>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</si>
  <si>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</si>
  <si>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</si>
  <si>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</si>
  <si>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</si>
  <si>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</si>
  <si>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</si>
  <si>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</si>
  <si>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</si>
  <si>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</si>
  <si>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</si>
  <si>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</si>
  <si>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</si>
  <si>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</si>
  <si>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</si>
  <si>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</si>
  <si>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</si>
  <si>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</si>
  <si>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</si>
  <si>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</si>
  <si>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</si>
  <si>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</si>
  <si>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</si>
  <si>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</si>
  <si>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</si>
  <si>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</si>
  <si>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</si>
  <si>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</si>
  <si>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</si>
  <si>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</si>
  <si>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</si>
  <si>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</si>
  <si>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</si>
  <si>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</si>
  <si>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</si>
  <si>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</si>
  <si>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</si>
  <si>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</si>
  <si>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</si>
  <si>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</si>
  <si>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</si>
  <si>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</si>
  <si>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</si>
  <si>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</si>
  <si>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</si>
  <si>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</si>
  <si>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</si>
  <si>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</si>
  <si>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</si>
  <si>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</si>
  <si>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</si>
  <si>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</si>
  <si>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</si>
  <si>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</si>
  <si>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</si>
  <si>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</si>
  <si>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</si>
  <si>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</si>
  <si>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</si>
  <si>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</si>
  <si>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</si>
  <si>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</si>
  <si>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</si>
  <si>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</si>
  <si>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</si>
  <si>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</si>
  <si>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</si>
  <si>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</si>
  <si>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</si>
  <si>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</si>
  <si>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</si>
  <si>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</si>
  <si>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</si>
  <si>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四国電力</t>
    <rPh sb="0" eb="2">
      <t>シコク</t>
    </rPh>
    <rPh sb="2" eb="4">
      <t>デンリョク</t>
    </rPh>
    <phoneticPr fontId="5"/>
  </si>
  <si>
    <t>　設備利用率は全国平均並みの数値を推移している。29年度は数値を落としているが、故障頻度を減らせば27年度程の利用率まで上げられる見込みである。
　修繕費率は大規模修繕の影響によって大きく数値が上昇し平均値も超える結果となった。今後も大規模修繕を行う際にはこのような数値になる可能性がある。
　企業債残高隊料金収入比率は、償還金が滞りなく返済できているため堅実な低下を継続できており全国平均と似たような推移となっている。償還金返済は平成31年度で満了となるため償還財源の確保に支障はないと想定される。
　FIT収入割合は100％と固定買取価格制度に完全に依存した状況であるが、平成31年度末には償還金返済が満了となるため、以降の料金契約期間満了となる平成37年6月30日までは大幅な黒字が期待される。</t>
    <rPh sb="1" eb="3">
      <t>セツビ</t>
    </rPh>
    <rPh sb="3" eb="6">
      <t>リヨウリツ</t>
    </rPh>
    <rPh sb="7" eb="9">
      <t>ゼンコク</t>
    </rPh>
    <rPh sb="9" eb="11">
      <t>ヘイキン</t>
    </rPh>
    <rPh sb="11" eb="12">
      <t>ナ</t>
    </rPh>
    <rPh sb="14" eb="16">
      <t>スウチ</t>
    </rPh>
    <rPh sb="17" eb="19">
      <t>スイイ</t>
    </rPh>
    <rPh sb="26" eb="28">
      <t>ネンド</t>
    </rPh>
    <rPh sb="29" eb="31">
      <t>スウチ</t>
    </rPh>
    <rPh sb="32" eb="33">
      <t>オ</t>
    </rPh>
    <rPh sb="40" eb="42">
      <t>コショウ</t>
    </rPh>
    <rPh sb="42" eb="44">
      <t>ヒンド</t>
    </rPh>
    <rPh sb="45" eb="46">
      <t>ヘ</t>
    </rPh>
    <rPh sb="51" eb="52">
      <t>ネン</t>
    </rPh>
    <rPh sb="52" eb="53">
      <t>ド</t>
    </rPh>
    <rPh sb="53" eb="54">
      <t>ホド</t>
    </rPh>
    <rPh sb="55" eb="58">
      <t>リヨウリツ</t>
    </rPh>
    <rPh sb="60" eb="61">
      <t>ア</t>
    </rPh>
    <rPh sb="65" eb="67">
      <t>ミコ</t>
    </rPh>
    <rPh sb="74" eb="77">
      <t>シュウゼンヒ</t>
    </rPh>
    <rPh sb="77" eb="78">
      <t>リツ</t>
    </rPh>
    <rPh sb="79" eb="82">
      <t>ダイキボ</t>
    </rPh>
    <rPh sb="82" eb="84">
      <t>シュウゼン</t>
    </rPh>
    <rPh sb="85" eb="87">
      <t>エイキョウ</t>
    </rPh>
    <rPh sb="91" eb="92">
      <t>オオ</t>
    </rPh>
    <rPh sb="94" eb="96">
      <t>スウチ</t>
    </rPh>
    <rPh sb="97" eb="99">
      <t>ジョウショウ</t>
    </rPh>
    <rPh sb="100" eb="103">
      <t>ヘイキンチ</t>
    </rPh>
    <rPh sb="104" eb="105">
      <t>コ</t>
    </rPh>
    <rPh sb="107" eb="109">
      <t>ケッカ</t>
    </rPh>
    <rPh sb="114" eb="116">
      <t>コンゴ</t>
    </rPh>
    <rPh sb="117" eb="120">
      <t>ダイキボ</t>
    </rPh>
    <rPh sb="120" eb="122">
      <t>シュウゼン</t>
    </rPh>
    <rPh sb="123" eb="124">
      <t>オコナ</t>
    </rPh>
    <rPh sb="125" eb="126">
      <t>サイ</t>
    </rPh>
    <rPh sb="133" eb="135">
      <t>スウチ</t>
    </rPh>
    <rPh sb="138" eb="141">
      <t>カノウセイ</t>
    </rPh>
    <rPh sb="147" eb="149">
      <t>キギョウ</t>
    </rPh>
    <rPh sb="149" eb="150">
      <t>サイ</t>
    </rPh>
    <rPh sb="150" eb="152">
      <t>ザンダカ</t>
    </rPh>
    <rPh sb="152" eb="153">
      <t>タイ</t>
    </rPh>
    <rPh sb="153" eb="155">
      <t>リョウキン</t>
    </rPh>
    <rPh sb="155" eb="157">
      <t>シュウニュウ</t>
    </rPh>
    <rPh sb="157" eb="159">
      <t>ヒリツ</t>
    </rPh>
    <rPh sb="161" eb="164">
      <t>ショウカンキン</t>
    </rPh>
    <rPh sb="165" eb="166">
      <t>トドコオ</t>
    </rPh>
    <rPh sb="169" eb="171">
      <t>ヘンサイ</t>
    </rPh>
    <rPh sb="178" eb="180">
      <t>ケンジツ</t>
    </rPh>
    <rPh sb="181" eb="183">
      <t>テイカ</t>
    </rPh>
    <rPh sb="184" eb="186">
      <t>ケイゾク</t>
    </rPh>
    <rPh sb="191" eb="193">
      <t>ゼンコク</t>
    </rPh>
    <rPh sb="193" eb="195">
      <t>ヘイキン</t>
    </rPh>
    <rPh sb="196" eb="197">
      <t>ニ</t>
    </rPh>
    <rPh sb="201" eb="203">
      <t>スイイ</t>
    </rPh>
    <rPh sb="210" eb="213">
      <t>ショウカンキン</t>
    </rPh>
    <rPh sb="213" eb="215">
      <t>ヘンサイ</t>
    </rPh>
    <rPh sb="216" eb="218">
      <t>ヘイセイ</t>
    </rPh>
    <rPh sb="220" eb="222">
      <t>ネンド</t>
    </rPh>
    <rPh sb="223" eb="225">
      <t>マンリョウ</t>
    </rPh>
    <rPh sb="230" eb="232">
      <t>ショウカン</t>
    </rPh>
    <rPh sb="232" eb="234">
      <t>ザイゲン</t>
    </rPh>
    <rPh sb="235" eb="237">
      <t>カクホ</t>
    </rPh>
    <rPh sb="238" eb="240">
      <t>シショウ</t>
    </rPh>
    <rPh sb="244" eb="246">
      <t>ソウテイ</t>
    </rPh>
    <rPh sb="255" eb="257">
      <t>シュウニュウ</t>
    </rPh>
    <rPh sb="257" eb="259">
      <t>ワリアイ</t>
    </rPh>
    <rPh sb="265" eb="267">
      <t>コテイ</t>
    </rPh>
    <rPh sb="267" eb="269">
      <t>カイトリ</t>
    </rPh>
    <rPh sb="269" eb="271">
      <t>カカク</t>
    </rPh>
    <rPh sb="271" eb="273">
      <t>セイド</t>
    </rPh>
    <rPh sb="274" eb="276">
      <t>カンゼン</t>
    </rPh>
    <rPh sb="277" eb="279">
      <t>イゾン</t>
    </rPh>
    <rPh sb="281" eb="283">
      <t>ジョウキョウ</t>
    </rPh>
    <rPh sb="288" eb="290">
      <t>ヘイセイ</t>
    </rPh>
    <rPh sb="292" eb="295">
      <t>ネンドマツ</t>
    </rPh>
    <rPh sb="297" eb="300">
      <t>ショウカンキン</t>
    </rPh>
    <rPh sb="300" eb="302">
      <t>ヘンサイ</t>
    </rPh>
    <rPh sb="303" eb="305">
      <t>マンリョウ</t>
    </rPh>
    <rPh sb="311" eb="313">
      <t>イコウ</t>
    </rPh>
    <rPh sb="314" eb="316">
      <t>リョウキン</t>
    </rPh>
    <rPh sb="316" eb="318">
      <t>ケイヤク</t>
    </rPh>
    <rPh sb="318" eb="320">
      <t>キカン</t>
    </rPh>
    <rPh sb="320" eb="322">
      <t>マンリョウ</t>
    </rPh>
    <rPh sb="325" eb="327">
      <t>ヘイセイ</t>
    </rPh>
    <rPh sb="329" eb="330">
      <t>ネン</t>
    </rPh>
    <rPh sb="331" eb="332">
      <t>ガツ</t>
    </rPh>
    <rPh sb="334" eb="335">
      <t>ニチ</t>
    </rPh>
    <rPh sb="338" eb="340">
      <t>オオハバ</t>
    </rPh>
    <rPh sb="341" eb="343">
      <t>クロジ</t>
    </rPh>
    <rPh sb="344" eb="346">
      <t>キタイ</t>
    </rPh>
    <phoneticPr fontId="5"/>
  </si>
  <si>
    <t>　これまでの経営状況は上述のとおり良好であった。加えて、料金契約期間内である平成31年度には企業債の償還期間が満了となるため、以降料金契約期間満了までの間の業績見通しは極めて明るい。今後、策定を予定している経営戦略のなかで、料金契約期間満了後の経営について検討する必要があり、事業を継続する場合は、施設の延命化に要する費用等、必要な経費を十分に考慮した上で、判断する必要がある。
　FIT適用終了後の事業のあり方については、現時点で方針は定まっていないが、今後策定を予定している経営戦略において、FIT終了による電力料収入の変動リスクも踏まえ検討することとしている。</t>
    <rPh sb="6" eb="8">
      <t>ケイエイ</t>
    </rPh>
    <rPh sb="8" eb="10">
      <t>ジョウキョウ</t>
    </rPh>
    <rPh sb="11" eb="13">
      <t>ジョウジュツ</t>
    </rPh>
    <rPh sb="17" eb="19">
      <t>リョウコウ</t>
    </rPh>
    <rPh sb="24" eb="25">
      <t>クワ</t>
    </rPh>
    <rPh sb="34" eb="35">
      <t>ナイ</t>
    </rPh>
    <rPh sb="38" eb="40">
      <t>ヘイセイ</t>
    </rPh>
    <rPh sb="42" eb="44">
      <t>ネンド</t>
    </rPh>
    <rPh sb="46" eb="48">
      <t>キギョウ</t>
    </rPh>
    <rPh sb="48" eb="49">
      <t>サイ</t>
    </rPh>
    <rPh sb="50" eb="52">
      <t>ショウカン</t>
    </rPh>
    <rPh sb="52" eb="54">
      <t>キカン</t>
    </rPh>
    <rPh sb="63" eb="65">
      <t>イコウ</t>
    </rPh>
    <rPh sb="65" eb="67">
      <t>リョウキン</t>
    </rPh>
    <rPh sb="67" eb="69">
      <t>ケイヤク</t>
    </rPh>
    <rPh sb="69" eb="71">
      <t>キカン</t>
    </rPh>
    <rPh sb="71" eb="73">
      <t>マンリョウ</t>
    </rPh>
    <rPh sb="76" eb="77">
      <t>アイダ</t>
    </rPh>
    <rPh sb="78" eb="80">
      <t>ギョウセキ</t>
    </rPh>
    <rPh sb="80" eb="82">
      <t>ミトオ</t>
    </rPh>
    <rPh sb="84" eb="85">
      <t>キワ</t>
    </rPh>
    <rPh sb="87" eb="88">
      <t>アカ</t>
    </rPh>
    <rPh sb="112" eb="114">
      <t>リョウキン</t>
    </rPh>
    <rPh sb="114" eb="116">
      <t>ケイヤク</t>
    </rPh>
    <rPh sb="116" eb="118">
      <t>キカン</t>
    </rPh>
    <rPh sb="118" eb="120">
      <t>マンリョウ</t>
    </rPh>
    <rPh sb="120" eb="121">
      <t>ゴ</t>
    </rPh>
    <rPh sb="122" eb="124">
      <t>ケイエイ</t>
    </rPh>
    <rPh sb="128" eb="130">
      <t>ケントウ</t>
    </rPh>
    <rPh sb="132" eb="134">
      <t>ヒツヨウ</t>
    </rPh>
    <rPh sb="138" eb="140">
      <t>ジギョウ</t>
    </rPh>
    <rPh sb="141" eb="143">
      <t>ケイゾク</t>
    </rPh>
    <rPh sb="145" eb="147">
      <t>バアイ</t>
    </rPh>
    <rPh sb="149" eb="151">
      <t>シセツ</t>
    </rPh>
    <rPh sb="152" eb="154">
      <t>エンメイ</t>
    </rPh>
    <rPh sb="154" eb="155">
      <t>カ</t>
    </rPh>
    <rPh sb="156" eb="157">
      <t>ヨウ</t>
    </rPh>
    <rPh sb="159" eb="161">
      <t>ヒヨウ</t>
    </rPh>
    <rPh sb="161" eb="162">
      <t>トウ</t>
    </rPh>
    <rPh sb="163" eb="165">
      <t>ヒツヨウ</t>
    </rPh>
    <rPh sb="166" eb="168">
      <t>ケイヒ</t>
    </rPh>
    <rPh sb="169" eb="171">
      <t>ジュウブン</t>
    </rPh>
    <rPh sb="172" eb="174">
      <t>コウリョ</t>
    </rPh>
    <rPh sb="176" eb="177">
      <t>ウエ</t>
    </rPh>
    <rPh sb="179" eb="181">
      <t>ハンダン</t>
    </rPh>
    <rPh sb="183" eb="185">
      <t>ヒツヨウ</t>
    </rPh>
    <phoneticPr fontId="9"/>
  </si>
  <si>
    <t>　本事業の経営状況としては、これまでに計画時の想定を上回る収支を計上しており極めて良好である。特に、平成26年度までは落雷事故等に伴うブレード修繕を製造元である海外メーカーに直接委託していたが、平成27年度から国内業者に切替えたことで修繕費の大幅な削減が図られ、結果近年の経営状況は特に良好である。
　収益的収支比率と営業収支比率は29年度に大きく落ち込み単年度収支も赤字となっているが、これは事前に予定していた大規模ブレード修繕を当年度に行ったことと、他の故障も重なったためである。しかし、前年までの予備費からの充用を行なっているため一般会計からの繰り出しも無く健全な運営は持続できている。
　供給原価は26年度から3年ぶりに全国平均を上回っているが、これも大規模修繕が影響しているためであり一時的な数値の上昇と捉えられる。しかし、建設から年月が経過しており今後修繕に係る費用が増加していく可能性が考えられる。
　EBITDAについては、前年度から大きく数値を落としており再び全国平均を下回る結果となっているため故障頻度を減らし収益の上昇を図っていかなければならない。</t>
    <rPh sb="1" eb="2">
      <t>ホン</t>
    </rPh>
    <rPh sb="2" eb="4">
      <t>ジギョウ</t>
    </rPh>
    <rPh sb="5" eb="7">
      <t>ケイエイ</t>
    </rPh>
    <rPh sb="7" eb="9">
      <t>ジョウキョウ</t>
    </rPh>
    <rPh sb="19" eb="21">
      <t>ケイカク</t>
    </rPh>
    <rPh sb="21" eb="22">
      <t>ジ</t>
    </rPh>
    <rPh sb="23" eb="25">
      <t>ソウテイ</t>
    </rPh>
    <rPh sb="26" eb="28">
      <t>ウワマワ</t>
    </rPh>
    <rPh sb="29" eb="31">
      <t>シュウシ</t>
    </rPh>
    <rPh sb="32" eb="34">
      <t>ケイジョウ</t>
    </rPh>
    <rPh sb="38" eb="39">
      <t>キワ</t>
    </rPh>
    <rPh sb="41" eb="43">
      <t>リョウコウ</t>
    </rPh>
    <rPh sb="47" eb="48">
      <t>トク</t>
    </rPh>
    <rPh sb="50" eb="52">
      <t>ヘイセイ</t>
    </rPh>
    <rPh sb="54" eb="56">
      <t>ネンド</t>
    </rPh>
    <rPh sb="59" eb="61">
      <t>ラクライ</t>
    </rPh>
    <rPh sb="61" eb="63">
      <t>ジコ</t>
    </rPh>
    <rPh sb="63" eb="64">
      <t>トウ</t>
    </rPh>
    <rPh sb="65" eb="66">
      <t>トモナ</t>
    </rPh>
    <rPh sb="71" eb="73">
      <t>シュウゼン</t>
    </rPh>
    <rPh sb="74" eb="76">
      <t>セイゾウ</t>
    </rPh>
    <rPh sb="76" eb="77">
      <t>モト</t>
    </rPh>
    <rPh sb="80" eb="82">
      <t>カイガイ</t>
    </rPh>
    <rPh sb="87" eb="89">
      <t>チョクセツ</t>
    </rPh>
    <rPh sb="89" eb="91">
      <t>イタク</t>
    </rPh>
    <rPh sb="97" eb="99">
      <t>ヘイセイ</t>
    </rPh>
    <rPh sb="101" eb="103">
      <t>ネンド</t>
    </rPh>
    <rPh sb="105" eb="107">
      <t>コクナイ</t>
    </rPh>
    <rPh sb="107" eb="109">
      <t>ギョウシャ</t>
    </rPh>
    <rPh sb="110" eb="112">
      <t>キリカ</t>
    </rPh>
    <rPh sb="117" eb="120">
      <t>シュウゼンヒ</t>
    </rPh>
    <rPh sb="121" eb="123">
      <t>オオハバ</t>
    </rPh>
    <rPh sb="124" eb="126">
      <t>サクゲン</t>
    </rPh>
    <rPh sb="127" eb="128">
      <t>ハカ</t>
    </rPh>
    <rPh sb="131" eb="133">
      <t>ケッカ</t>
    </rPh>
    <rPh sb="133" eb="135">
      <t>キンネン</t>
    </rPh>
    <rPh sb="136" eb="138">
      <t>ケイエイ</t>
    </rPh>
    <rPh sb="138" eb="140">
      <t>ジョウキョウ</t>
    </rPh>
    <rPh sb="141" eb="142">
      <t>トク</t>
    </rPh>
    <rPh sb="143" eb="145">
      <t>リョウコウ</t>
    </rPh>
    <rPh sb="151" eb="154">
      <t>シュウエキテキ</t>
    </rPh>
    <rPh sb="154" eb="156">
      <t>シュウシ</t>
    </rPh>
    <rPh sb="156" eb="158">
      <t>ヒリツ</t>
    </rPh>
    <rPh sb="159" eb="161">
      <t>エイギョウ</t>
    </rPh>
    <rPh sb="161" eb="163">
      <t>シュウシ</t>
    </rPh>
    <rPh sb="163" eb="165">
      <t>ヒリツ</t>
    </rPh>
    <rPh sb="168" eb="170">
      <t>ネンド</t>
    </rPh>
    <rPh sb="171" eb="172">
      <t>オオ</t>
    </rPh>
    <rPh sb="174" eb="175">
      <t>オ</t>
    </rPh>
    <rPh sb="176" eb="177">
      <t>コ</t>
    </rPh>
    <rPh sb="178" eb="181">
      <t>タンネンド</t>
    </rPh>
    <rPh sb="181" eb="183">
      <t>シュウシ</t>
    </rPh>
    <rPh sb="184" eb="186">
      <t>アカジ</t>
    </rPh>
    <rPh sb="197" eb="199">
      <t>ジゼン</t>
    </rPh>
    <rPh sb="200" eb="202">
      <t>ヨテイ</t>
    </rPh>
    <rPh sb="206" eb="209">
      <t>ダイキボ</t>
    </rPh>
    <rPh sb="213" eb="215">
      <t>シュウゼン</t>
    </rPh>
    <rPh sb="216" eb="219">
      <t>トウネンド</t>
    </rPh>
    <rPh sb="220" eb="221">
      <t>オコナ</t>
    </rPh>
    <rPh sb="227" eb="228">
      <t>ホカ</t>
    </rPh>
    <rPh sb="229" eb="231">
      <t>コショウ</t>
    </rPh>
    <rPh sb="232" eb="233">
      <t>カサ</t>
    </rPh>
    <rPh sb="246" eb="248">
      <t>ゼンネン</t>
    </rPh>
    <rPh sb="251" eb="254">
      <t>ヨビヒ</t>
    </rPh>
    <rPh sb="257" eb="259">
      <t>ジュウヨウ</t>
    </rPh>
    <rPh sb="260" eb="261">
      <t>オコナ</t>
    </rPh>
    <rPh sb="268" eb="270">
      <t>イッパン</t>
    </rPh>
    <rPh sb="270" eb="272">
      <t>カイケイ</t>
    </rPh>
    <rPh sb="275" eb="276">
      <t>ク</t>
    </rPh>
    <rPh sb="277" eb="278">
      <t>ダ</t>
    </rPh>
    <rPh sb="280" eb="281">
      <t>ナ</t>
    </rPh>
    <rPh sb="282" eb="284">
      <t>ケンゼン</t>
    </rPh>
    <rPh sb="285" eb="287">
      <t>ウンエイ</t>
    </rPh>
    <rPh sb="288" eb="290">
      <t>ジゾク</t>
    </rPh>
    <rPh sb="298" eb="300">
      <t>キョウキュウ</t>
    </rPh>
    <rPh sb="300" eb="302">
      <t>ゲンカ</t>
    </rPh>
    <rPh sb="305" eb="307">
      <t>ネンド</t>
    </rPh>
    <rPh sb="310" eb="311">
      <t>ネン</t>
    </rPh>
    <rPh sb="314" eb="316">
      <t>ゼンコク</t>
    </rPh>
    <rPh sb="316" eb="318">
      <t>ヘイキン</t>
    </rPh>
    <rPh sb="319" eb="321">
      <t>ウワマワ</t>
    </rPh>
    <rPh sb="330" eb="333">
      <t>ダイキボ</t>
    </rPh>
    <rPh sb="333" eb="335">
      <t>シュウゼン</t>
    </rPh>
    <rPh sb="336" eb="338">
      <t>エイキョウ</t>
    </rPh>
    <rPh sb="347" eb="350">
      <t>イチジテキ</t>
    </rPh>
    <rPh sb="351" eb="353">
      <t>スウチ</t>
    </rPh>
    <rPh sb="354" eb="356">
      <t>ジョウショウ</t>
    </rPh>
    <rPh sb="357" eb="358">
      <t>トラ</t>
    </rPh>
    <rPh sb="367" eb="369">
      <t>ケンセツ</t>
    </rPh>
    <rPh sb="371" eb="373">
      <t>ネンゲツ</t>
    </rPh>
    <rPh sb="374" eb="376">
      <t>ケイカ</t>
    </rPh>
    <rPh sb="380" eb="382">
      <t>コンゴ</t>
    </rPh>
    <rPh sb="382" eb="384">
      <t>シュウゼン</t>
    </rPh>
    <rPh sb="385" eb="386">
      <t>カカワ</t>
    </rPh>
    <rPh sb="387" eb="389">
      <t>ヒヨウ</t>
    </rPh>
    <rPh sb="390" eb="392">
      <t>ゾウカ</t>
    </rPh>
    <rPh sb="396" eb="399">
      <t>カノウセイ</t>
    </rPh>
    <rPh sb="400" eb="401">
      <t>カンガ</t>
    </rPh>
    <rPh sb="420" eb="423">
      <t>ゼンネンド</t>
    </rPh>
    <rPh sb="425" eb="426">
      <t>オオ</t>
    </rPh>
    <rPh sb="428" eb="430">
      <t>スウチ</t>
    </rPh>
    <rPh sb="431" eb="432">
      <t>オ</t>
    </rPh>
    <rPh sb="437" eb="438">
      <t>フタタ</t>
    </rPh>
    <rPh sb="439" eb="441">
      <t>ゼンコク</t>
    </rPh>
    <rPh sb="441" eb="443">
      <t>ヘイキン</t>
    </rPh>
    <rPh sb="444" eb="446">
      <t>シタマワ</t>
    </rPh>
    <rPh sb="447" eb="449">
      <t>ケッカ</t>
    </rPh>
    <rPh sb="457" eb="459">
      <t>コショウ</t>
    </rPh>
    <rPh sb="459" eb="461">
      <t>ヒンド</t>
    </rPh>
    <rPh sb="462" eb="463">
      <t>ヘ</t>
    </rPh>
    <rPh sb="465" eb="467">
      <t>シュウエキ</t>
    </rPh>
    <rPh sb="468" eb="470">
      <t>ジョウショウ</t>
    </rPh>
    <rPh sb="471" eb="47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</si>
</sst>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1">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8" xfId="2" applyFont="1" applyBorder="1">
      <alignment vertical="center"/>
    </xf>
    <xf numFmtId="0" fontId="17" fillId="0" borderId="39" xfId="2" applyFont="1" applyBorder="1">
      <alignment vertical="center"/>
    </xf>
    <xf numFmtId="0" fontId="17" fillId="0" borderId="40" xfId="2" applyFont="1" applyBorder="1">
      <alignment vertical="center"/>
    </xf>
    <xf numFmtId="0" fontId="18" fillId="0" borderId="41" xfId="2" applyFont="1" applyBorder="1">
      <alignment vertical="center"/>
    </xf>
    <xf numFmtId="0" fontId="17" fillId="0" borderId="0" xfId="2" applyFont="1" applyBorder="1">
      <alignment vertical="center"/>
    </xf>
    <xf numFmtId="0" fontId="17" fillId="0" borderId="42" xfId="2" applyFont="1" applyBorder="1">
      <alignment vertical="center"/>
    </xf>
    <xf numFmtId="0" fontId="17" fillId="0" borderId="41" xfId="2" applyFont="1" applyBorder="1">
      <alignment vertical="center"/>
    </xf>
    <xf numFmtId="0" fontId="3" fillId="0" borderId="43" xfId="2" applyFont="1" applyBorder="1">
      <alignment vertical="center"/>
    </xf>
    <xf numFmtId="0" fontId="3" fillId="0" borderId="44" xfId="2" applyFont="1" applyBorder="1">
      <alignment vertical="center"/>
    </xf>
    <xf numFmtId="0" fontId="3" fillId="0" borderId="45" xfId="2" applyFont="1" applyBorder="1">
      <alignment vertical="center"/>
    </xf>
    <xf numFmtId="0" fontId="18" fillId="0" borderId="38" xfId="2" applyFont="1" applyBorder="1">
      <alignment vertical="center"/>
    </xf>
    <xf numFmtId="0" fontId="10" fillId="0" borderId="39" xfId="2" applyFont="1" applyBorder="1">
      <alignment vertical="center"/>
    </xf>
    <xf numFmtId="0" fontId="3" fillId="0" borderId="39" xfId="2" applyFont="1" applyBorder="1">
      <alignment vertical="center"/>
    </xf>
    <xf numFmtId="0" fontId="19" fillId="0" borderId="39" xfId="2" applyFont="1" applyFill="1" applyBorder="1">
      <alignment vertical="center"/>
    </xf>
    <xf numFmtId="0" fontId="20" fillId="0" borderId="39" xfId="2" applyFont="1" applyFill="1" applyBorder="1">
      <alignment vertical="center"/>
    </xf>
    <xf numFmtId="0" fontId="3" fillId="0" borderId="40" xfId="2" applyFont="1" applyBorder="1">
      <alignment vertical="center"/>
    </xf>
    <xf numFmtId="0" fontId="3" fillId="0" borderId="49" xfId="2" applyFont="1" applyBorder="1">
      <alignment vertical="center"/>
    </xf>
    <xf numFmtId="0" fontId="10" fillId="0" borderId="50" xfId="2" applyFont="1" applyBorder="1">
      <alignment vertical="center"/>
    </xf>
    <xf numFmtId="0" fontId="3" fillId="0" borderId="50" xfId="2" applyFont="1" applyBorder="1">
      <alignment vertical="center"/>
    </xf>
    <xf numFmtId="0" fontId="16" fillId="0" borderId="50" xfId="2" applyFont="1" applyBorder="1">
      <alignment vertical="center"/>
    </xf>
    <xf numFmtId="0" fontId="11" fillId="0" borderId="50" xfId="2" applyFont="1" applyBorder="1">
      <alignment vertical="center"/>
    </xf>
    <xf numFmtId="0" fontId="3" fillId="0" borderId="51" xfId="2" applyFont="1" applyBorder="1">
      <alignment vertical="center"/>
    </xf>
    <xf numFmtId="0" fontId="18" fillId="0" borderId="41" xfId="2" applyFont="1" applyFill="1" applyBorder="1">
      <alignment vertical="center"/>
    </xf>
    <xf numFmtId="0" fontId="10" fillId="0" borderId="0" xfId="2" applyFont="1" applyBorder="1">
      <alignment vertical="center"/>
    </xf>
    <xf numFmtId="0" fontId="18" fillId="0" borderId="52"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2" xfId="2" applyFont="1" applyBorder="1">
      <alignment vertical="center"/>
    </xf>
    <xf numFmtId="0" fontId="3" fillId="0" borderId="53" xfId="2" applyFont="1" applyBorder="1">
      <alignment vertical="center"/>
    </xf>
    <xf numFmtId="0" fontId="21" fillId="0" borderId="0" xfId="2" applyFont="1" applyBorder="1">
      <alignment vertical="center"/>
    </xf>
    <xf numFmtId="0" fontId="3" fillId="0" borderId="41" xfId="2" applyFont="1" applyBorder="1">
      <alignment vertical="center"/>
    </xf>
    <xf numFmtId="0" fontId="3" fillId="0" borderId="54"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8" xfId="0" applyFont="1" applyFill="1" applyBorder="1">
      <alignment vertical="center"/>
    </xf>
    <xf numFmtId="0" fontId="3" fillId="3" borderId="29" xfId="0" applyFont="1" applyFill="1" applyBorder="1">
      <alignment vertical="center"/>
    </xf>
    <xf numFmtId="0" fontId="3" fillId="3" borderId="14" xfId="0" applyFont="1" applyFill="1" applyBorder="1" applyAlignment="1">
      <alignment vertical="center"/>
    </xf>
    <xf numFmtId="0" fontId="3" fillId="3" borderId="22" xfId="0" applyFont="1" applyFill="1" applyBorder="1" applyAlignment="1">
      <alignment vertical="center"/>
    </xf>
    <xf numFmtId="0" fontId="3" fillId="3" borderId="26" xfId="0" applyFont="1" applyFill="1" applyBorder="1" applyAlignment="1">
      <alignment vertical="center"/>
    </xf>
    <xf numFmtId="0" fontId="3" fillId="3" borderId="26" xfId="0" applyFont="1" applyFill="1" applyBorder="1" applyAlignment="1">
      <alignment vertical="center" wrapText="1"/>
    </xf>
    <xf numFmtId="0" fontId="3" fillId="3" borderId="29" xfId="0" applyFont="1" applyFill="1" applyBorder="1" applyAlignment="1">
      <alignment vertical="center"/>
    </xf>
    <xf numFmtId="0" fontId="3" fillId="3" borderId="27" xfId="0" applyFont="1" applyFill="1" applyBorder="1" applyAlignment="1">
      <alignment vertical="center"/>
    </xf>
    <xf numFmtId="0" fontId="3" fillId="3" borderId="23" xfId="0" applyFont="1" applyFill="1" applyBorder="1" applyAlignment="1">
      <alignment vertical="center"/>
    </xf>
    <xf numFmtId="0" fontId="3" fillId="3" borderId="55" xfId="0" applyFont="1" applyFill="1" applyBorder="1">
      <alignment vertical="center"/>
    </xf>
    <xf numFmtId="0" fontId="3" fillId="3" borderId="56" xfId="0" applyFont="1" applyFill="1" applyBorder="1">
      <alignment vertical="center"/>
    </xf>
    <xf numFmtId="0" fontId="3" fillId="3" borderId="47" xfId="0" applyFont="1" applyFill="1" applyBorder="1" applyAlignment="1">
      <alignment vertical="center"/>
    </xf>
    <xf numFmtId="0" fontId="3" fillId="3" borderId="56"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8"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2" xfId="0" applyNumberFormat="1" applyFont="1" applyFill="1" applyBorder="1" applyAlignment="1">
      <alignment vertical="center" shrinkToFit="1"/>
    </xf>
    <xf numFmtId="176" fontId="3" fillId="5" borderId="26" xfId="0" applyNumberFormat="1" applyFont="1" applyFill="1" applyBorder="1" applyAlignment="1">
      <alignment vertical="center" shrinkToFit="1"/>
    </xf>
    <xf numFmtId="177" fontId="3" fillId="5" borderId="26" xfId="0" applyNumberFormat="1" applyFont="1" applyFill="1" applyBorder="1" applyAlignment="1">
      <alignment vertical="center" shrinkToFit="1"/>
    </xf>
    <xf numFmtId="176" fontId="3" fillId="5" borderId="23"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59" xfId="0" applyNumberFormat="1" applyFont="1" applyBorder="1" applyAlignment="1">
      <alignment horizontal="center" vertical="center" shrinkToFit="1"/>
    </xf>
    <xf numFmtId="40" fontId="3" fillId="0" borderId="59" xfId="0" applyNumberFormat="1" applyFont="1" applyBorder="1" applyAlignment="1">
      <alignment vertical="center" shrinkToFit="1"/>
    </xf>
    <xf numFmtId="176" fontId="3" fillId="0" borderId="59" xfId="0" applyNumberFormat="1" applyFont="1" applyBorder="1" applyAlignment="1">
      <alignment horizontal="center" vertical="center" shrinkToFit="1"/>
    </xf>
    <xf numFmtId="177" fontId="3" fillId="0" borderId="59"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59" xfId="0" applyNumberFormat="1" applyBorder="1" applyAlignment="1">
      <alignment horizontal="center" vertical="center" shrinkToFit="1"/>
    </xf>
    <xf numFmtId="40" fontId="31" fillId="0" borderId="59" xfId="0" applyNumberFormat="1" applyFont="1" applyBorder="1" applyAlignment="1">
      <alignment vertical="center" shrinkToFit="1"/>
    </xf>
    <xf numFmtId="176" fontId="0" fillId="0" borderId="59" xfId="0" applyNumberFormat="1" applyBorder="1" applyAlignment="1">
      <alignment horizontal="center" vertical="center" shrinkToFit="1"/>
    </xf>
    <xf numFmtId="177" fontId="0" fillId="0" borderId="59" xfId="0" applyNumberFormat="1" applyBorder="1" applyAlignment="1">
      <alignment horizontal="center" vertical="center" shrinkToFit="1"/>
    </xf>
    <xf numFmtId="40" fontId="0" fillId="0" borderId="59"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21" fillId="0" borderId="41"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0"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177" fontId="10" fillId="0" borderId="18" xfId="2" applyNumberFormat="1" applyFont="1" applyFill="1" applyBorder="1" applyAlignment="1" applyProtection="1">
      <alignment horizontal="center" vertical="center" shrinkToFit="1"/>
      <protection hidden="1"/>
    </xf>
    <xf numFmtId="177" fontId="10" fillId="0" borderId="19" xfId="2" applyNumberFormat="1" applyFont="1" applyFill="1" applyBorder="1" applyAlignment="1" applyProtection="1">
      <alignment horizontal="center" vertical="center" shrinkToFit="1"/>
      <protection hidden="1"/>
    </xf>
    <xf numFmtId="177" fontId="10" fillId="0" borderId="33"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177" fontId="10" fillId="0" borderId="28" xfId="2" applyNumberFormat="1" applyFont="1" applyBorder="1" applyAlignment="1" applyProtection="1">
      <alignment horizontal="center" vertical="center" shrinkToFit="1"/>
      <protection hidden="1"/>
    </xf>
    <xf numFmtId="177" fontId="10" fillId="0" borderId="29"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8" xfId="2" applyNumberFormat="1" applyFont="1" applyBorder="1" applyAlignment="1" applyProtection="1">
      <alignment horizontal="center" vertical="center" shrinkToFit="1"/>
      <protection hidden="1"/>
    </xf>
    <xf numFmtId="0" fontId="10" fillId="2" borderId="25" xfId="2" applyFont="1" applyFill="1" applyBorder="1" applyAlignment="1">
      <alignment horizontal="center" vertical="center" shrinkToFit="1"/>
    </xf>
    <xf numFmtId="0" fontId="10" fillId="2" borderId="26" xfId="2" applyFont="1" applyFill="1" applyBorder="1" applyAlignment="1">
      <alignment horizontal="center" vertical="center" shrinkToFit="1"/>
    </xf>
    <xf numFmtId="0" fontId="10" fillId="2" borderId="23" xfId="2" applyFont="1" applyFill="1" applyBorder="1" applyAlignment="1">
      <alignment horizontal="center" vertical="center" shrinkToFit="1"/>
    </xf>
    <xf numFmtId="177" fontId="10" fillId="0" borderId="22" xfId="2" applyNumberFormat="1" applyFont="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2" xfId="2" applyNumberFormat="1" applyFont="1" applyFill="1" applyBorder="1" applyAlignment="1" applyProtection="1">
      <alignment horizontal="center" vertical="center" shrinkToFit="1"/>
      <protection hidden="1"/>
    </xf>
    <xf numFmtId="177" fontId="10" fillId="0" borderId="24"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30" xfId="2" applyFont="1" applyBorder="1" applyAlignment="1" applyProtection="1">
      <alignment horizontal="center" vertical="center" shrinkToFit="1"/>
      <protection locked="0"/>
    </xf>
    <xf numFmtId="0" fontId="10" fillId="0" borderId="31" xfId="2" applyFont="1" applyBorder="1" applyAlignment="1" applyProtection="1">
      <alignment horizontal="center" vertical="center" shrinkToFit="1"/>
      <protection locked="0"/>
    </xf>
    <xf numFmtId="0" fontId="10" fillId="0" borderId="32" xfId="2" applyFont="1" applyBorder="1" applyAlignment="1" applyProtection="1">
      <alignment horizontal="center" vertical="center" shrinkToFit="1"/>
      <protection locked="0"/>
    </xf>
    <xf numFmtId="176" fontId="10" fillId="0" borderId="18" xfId="2" applyNumberFormat="1" applyFont="1" applyBorder="1" applyAlignment="1" applyProtection="1">
      <alignment horizontal="center" vertical="center" shrinkToFit="1"/>
      <protection hidden="1"/>
    </xf>
    <xf numFmtId="178" fontId="10" fillId="0" borderId="18" xfId="2" applyNumberFormat="1" applyFont="1" applyBorder="1" applyAlignment="1">
      <alignment horizontal="center" vertical="center"/>
    </xf>
    <xf numFmtId="0" fontId="10" fillId="0" borderId="18" xfId="2" applyFont="1" applyBorder="1" applyAlignment="1">
      <alignment horizontal="center" vertical="center"/>
    </xf>
    <xf numFmtId="0" fontId="10" fillId="0" borderId="19"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0" xfId="2" applyNumberFormat="1" applyFont="1" applyFill="1" applyBorder="1" applyAlignment="1" applyProtection="1">
      <alignment horizontal="center" vertical="center" shrinkToFit="1"/>
      <protection hidden="1"/>
    </xf>
    <xf numFmtId="179" fontId="10" fillId="2" borderId="21"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35" fillId="0" borderId="22" xfId="2" applyNumberFormat="1" applyFont="1" applyFill="1" applyBorder="1" applyAlignment="1" applyProtection="1">
      <alignment horizontal="center" vertical="center"/>
      <protection locked="0"/>
    </xf>
    <xf numFmtId="0" fontId="35" fillId="0" borderId="26" xfId="2" applyNumberFormat="1" applyFont="1" applyFill="1" applyBorder="1" applyAlignment="1" applyProtection="1">
      <alignment horizontal="center" vertical="center"/>
      <protection locked="0"/>
    </xf>
    <xf numFmtId="0" fontId="35" fillId="0" borderId="23" xfId="2" applyNumberFormat="1" applyFont="1" applyFill="1" applyBorder="1" applyAlignment="1" applyProtection="1">
      <alignment horizontal="center" vertical="center"/>
      <protection locked="0"/>
    </xf>
    <xf numFmtId="0" fontId="35" fillId="0" borderId="22" xfId="2" applyFont="1" applyBorder="1" applyAlignment="1" applyProtection="1">
      <alignment horizontal="center" vertical="center"/>
      <protection locked="0"/>
    </xf>
    <xf numFmtId="0" fontId="35" fillId="0" borderId="26" xfId="2" applyFont="1" applyBorder="1" applyAlignment="1" applyProtection="1">
      <alignment horizontal="center" vertical="center"/>
      <protection locked="0"/>
    </xf>
    <xf numFmtId="0" fontId="35" fillId="0" borderId="23" xfId="2" applyFont="1" applyBorder="1" applyAlignment="1" applyProtection="1">
      <alignment horizontal="center" vertical="center"/>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5"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0" xfId="0" applyFont="1" applyFill="1" applyBorder="1" applyAlignment="1">
      <alignment horizontal="center" vertical="center"/>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0" fillId="7" borderId="11" xfId="0" applyFont="1" applyFill="1" applyBorder="1" applyAlignment="1">
      <alignment vertical="center" shrinkToFit="1"/>
    </xf>
    <xf numFmtId="0" fontId="36" fillId="0" borderId="16" xfId="2" applyFont="1" applyBorder="1" applyAlignment="1" applyProtection="1">
      <alignment horizontal="left" vertical="top" wrapText="1"/>
      <protection locked="0"/>
    </xf>
    <xf numFmtId="0" fontId="36" fillId="0" borderId="0" xfId="2" applyFont="1" applyBorder="1" applyAlignment="1" applyProtection="1">
      <alignment horizontal="left" vertical="top" wrapText="1"/>
      <protection locked="0"/>
    </xf>
    <xf numFmtId="0" fontId="36" fillId="0" borderId="17" xfId="2" applyFont="1" applyBorder="1" applyAlignment="1" applyProtection="1">
      <alignment horizontal="left" vertical="top" wrapText="1"/>
      <protection locked="0"/>
    </xf>
    <xf numFmtId="0" fontId="36" fillId="0" borderId="35" xfId="2" applyFont="1" applyBorder="1" applyAlignment="1" applyProtection="1">
      <alignment horizontal="left" vertical="top" wrapText="1"/>
      <protection locked="0"/>
    </xf>
    <xf numFmtId="0" fontId="36" fillId="0" borderId="36" xfId="2" applyFont="1" applyBorder="1" applyAlignment="1" applyProtection="1">
      <alignment horizontal="left" vertical="top" wrapText="1"/>
      <protection locked="0"/>
    </xf>
    <xf numFmtId="0" fontId="36" fillId="0" borderId="37"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135.4</c:v>
                </c:pt>
                <c:pt idx="1">
                  <c:v>102</c:v>
                </c:pt>
                <c:pt idx="2">
                  <c:v>117.3</c:v>
                </c:pt>
                <c:pt idx="3">
                  <c:v>116.7</c:v>
                </c:pt>
                <c:pt idx="4">
                  <c:v>82.8</c:v>
                </c:pt>
              </c:numCache>
            </c:numRef>
          </c:val>
          <c:extLst xmlns:c16r2="http://schemas.microsoft.com/office/drawing/2015/06/chart">
            <c:ext xmlns:c16="http://schemas.microsoft.com/office/drawing/2014/chart" uri="{C3380CC4-5D6E-409C-BE32-E72D297353CC}">
              <c16:uniqueId val="{00000000-0012-4692-9D6A-96339A7C5FB2}"/>
            </c:ext>
          </c:extLst>
        </c:ser>
        <c:dLbls>
          <c:showLegendKey val="0"/>
          <c:showVal val="0"/>
          <c:showCatName val="0"/>
          <c:showSerName val="0"/>
          <c:showPercent val="0"/>
          <c:showBubbleSize val="0"/>
        </c:dLbls>
        <c:gapWidth val="180"/>
        <c:overlap val="-90"/>
        <c:axId val="40729984"/>
        <c:axId val="407440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0012-4692-9D6A-96339A7C5FB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012-4692-9D6A-96339A7C5FB2}"/>
            </c:ext>
          </c:extLst>
        </c:ser>
        <c:dLbls>
          <c:showLegendKey val="0"/>
          <c:showVal val="0"/>
          <c:showCatName val="0"/>
          <c:showSerName val="0"/>
          <c:showPercent val="0"/>
          <c:showBubbleSize val="0"/>
        </c:dLbls>
        <c:marker val="1"/>
        <c:smooth val="0"/>
        <c:axId val="40729984"/>
        <c:axId val="40744064"/>
      </c:lineChart>
      <c:catAx>
        <c:axId val="40729984"/>
        <c:scaling>
          <c:orientation val="minMax"/>
        </c:scaling>
        <c:delete val="0"/>
        <c:axPos val="b"/>
        <c:numFmt formatCode="ge" sourceLinked="1"/>
        <c:majorTickMark val="none"/>
        <c:minorTickMark val="none"/>
        <c:tickLblPos val="none"/>
        <c:crossAx val="40744064"/>
        <c:crosses val="autoZero"/>
        <c:auto val="0"/>
        <c:lblAlgn val="ctr"/>
        <c:lblOffset val="100"/>
        <c:noMultiLvlLbl val="1"/>
      </c:catAx>
      <c:valAx>
        <c:axId val="4074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299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30C-4FD7-8254-F246401583B2}"/>
            </c:ext>
          </c:extLst>
        </c:ser>
        <c:dLbls>
          <c:showLegendKey val="0"/>
          <c:showVal val="0"/>
          <c:showCatName val="0"/>
          <c:showSerName val="0"/>
          <c:showPercent val="0"/>
          <c:showBubbleSize val="0"/>
        </c:dLbls>
        <c:gapWidth val="180"/>
        <c:overlap val="-90"/>
        <c:axId val="107912576"/>
        <c:axId val="1079270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F30C-4FD7-8254-F246401583B2}"/>
            </c:ext>
          </c:extLst>
        </c:ser>
        <c:dLbls>
          <c:showLegendKey val="0"/>
          <c:showVal val="0"/>
          <c:showCatName val="0"/>
          <c:showSerName val="0"/>
          <c:showPercent val="0"/>
          <c:showBubbleSize val="0"/>
        </c:dLbls>
        <c:marker val="1"/>
        <c:smooth val="0"/>
        <c:axId val="107912576"/>
        <c:axId val="107927040"/>
      </c:lineChart>
      <c:catAx>
        <c:axId val="107912576"/>
        <c:scaling>
          <c:orientation val="minMax"/>
        </c:scaling>
        <c:delete val="0"/>
        <c:axPos val="b"/>
        <c:numFmt formatCode="ge" sourceLinked="1"/>
        <c:majorTickMark val="none"/>
        <c:minorTickMark val="none"/>
        <c:tickLblPos val="none"/>
        <c:crossAx val="107927040"/>
        <c:crosses val="autoZero"/>
        <c:auto val="0"/>
        <c:lblAlgn val="ctr"/>
        <c:lblOffset val="100"/>
        <c:noMultiLvlLbl val="1"/>
      </c:catAx>
      <c:valAx>
        <c:axId val="10792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1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40-413A-8E60-09E984842427}"/>
            </c:ext>
          </c:extLst>
        </c:ser>
        <c:dLbls>
          <c:showLegendKey val="0"/>
          <c:showVal val="0"/>
          <c:showCatName val="0"/>
          <c:showSerName val="0"/>
          <c:showPercent val="0"/>
          <c:showBubbleSize val="0"/>
        </c:dLbls>
        <c:gapWidth val="180"/>
        <c:overlap val="-90"/>
        <c:axId val="107956864"/>
        <c:axId val="10797132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40-413A-8E60-09E984842427}"/>
            </c:ext>
          </c:extLst>
        </c:ser>
        <c:dLbls>
          <c:showLegendKey val="0"/>
          <c:showVal val="0"/>
          <c:showCatName val="0"/>
          <c:showSerName val="0"/>
          <c:showPercent val="0"/>
          <c:showBubbleSize val="0"/>
        </c:dLbls>
        <c:marker val="1"/>
        <c:smooth val="0"/>
        <c:axId val="107956864"/>
        <c:axId val="107971328"/>
      </c:lineChart>
      <c:catAx>
        <c:axId val="107956864"/>
        <c:scaling>
          <c:orientation val="minMax"/>
        </c:scaling>
        <c:delete val="0"/>
        <c:axPos val="b"/>
        <c:numFmt formatCode="ge" sourceLinked="1"/>
        <c:majorTickMark val="none"/>
        <c:minorTickMark val="none"/>
        <c:tickLblPos val="none"/>
        <c:crossAx val="107971328"/>
        <c:crosses val="autoZero"/>
        <c:auto val="0"/>
        <c:lblAlgn val="ctr"/>
        <c:lblOffset val="100"/>
        <c:noMultiLvlLbl val="1"/>
      </c:catAx>
      <c:valAx>
        <c:axId val="10797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956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B9-4DB3-A877-9FD5B4957C17}"/>
            </c:ext>
          </c:extLst>
        </c:ser>
        <c:dLbls>
          <c:showLegendKey val="0"/>
          <c:showVal val="0"/>
          <c:showCatName val="0"/>
          <c:showSerName val="0"/>
          <c:showPercent val="0"/>
          <c:showBubbleSize val="0"/>
        </c:dLbls>
        <c:gapWidth val="180"/>
        <c:overlap val="-90"/>
        <c:axId val="108005248"/>
        <c:axId val="10801561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B9-4DB3-A877-9FD5B4957C17}"/>
            </c:ext>
          </c:extLst>
        </c:ser>
        <c:dLbls>
          <c:showLegendKey val="0"/>
          <c:showVal val="0"/>
          <c:showCatName val="0"/>
          <c:showSerName val="0"/>
          <c:showPercent val="0"/>
          <c:showBubbleSize val="0"/>
        </c:dLbls>
        <c:marker val="1"/>
        <c:smooth val="0"/>
        <c:axId val="108005248"/>
        <c:axId val="108015616"/>
      </c:lineChart>
      <c:catAx>
        <c:axId val="108005248"/>
        <c:scaling>
          <c:orientation val="minMax"/>
        </c:scaling>
        <c:delete val="0"/>
        <c:axPos val="b"/>
        <c:numFmt formatCode="ge" sourceLinked="1"/>
        <c:majorTickMark val="none"/>
        <c:minorTickMark val="none"/>
        <c:tickLblPos val="none"/>
        <c:crossAx val="108015616"/>
        <c:crosses val="autoZero"/>
        <c:auto val="0"/>
        <c:lblAlgn val="ctr"/>
        <c:lblOffset val="100"/>
        <c:noMultiLvlLbl val="1"/>
      </c:catAx>
      <c:valAx>
        <c:axId val="10801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005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26-46AD-A79E-FD90673E87D1}"/>
            </c:ext>
          </c:extLst>
        </c:ser>
        <c:dLbls>
          <c:showLegendKey val="0"/>
          <c:showVal val="0"/>
          <c:showCatName val="0"/>
          <c:showSerName val="0"/>
          <c:showPercent val="0"/>
          <c:showBubbleSize val="0"/>
        </c:dLbls>
        <c:gapWidth val="180"/>
        <c:overlap val="-90"/>
        <c:axId val="108049536"/>
        <c:axId val="10805145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26-46AD-A79E-FD90673E87D1}"/>
            </c:ext>
          </c:extLst>
        </c:ser>
        <c:dLbls>
          <c:showLegendKey val="0"/>
          <c:showVal val="0"/>
          <c:showCatName val="0"/>
          <c:showSerName val="0"/>
          <c:showPercent val="0"/>
          <c:showBubbleSize val="0"/>
        </c:dLbls>
        <c:marker val="1"/>
        <c:smooth val="0"/>
        <c:axId val="108049536"/>
        <c:axId val="108051456"/>
      </c:lineChart>
      <c:catAx>
        <c:axId val="108049536"/>
        <c:scaling>
          <c:orientation val="minMax"/>
        </c:scaling>
        <c:delete val="0"/>
        <c:axPos val="b"/>
        <c:numFmt formatCode="ge" sourceLinked="1"/>
        <c:majorTickMark val="none"/>
        <c:minorTickMark val="none"/>
        <c:tickLblPos val="none"/>
        <c:crossAx val="108051456"/>
        <c:crosses val="autoZero"/>
        <c:auto val="0"/>
        <c:lblAlgn val="ctr"/>
        <c:lblOffset val="100"/>
        <c:noMultiLvlLbl val="1"/>
      </c:catAx>
      <c:valAx>
        <c:axId val="108051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80495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25-4AFD-BC15-FF0EAFE2E004}"/>
            </c:ext>
          </c:extLst>
        </c:ser>
        <c:dLbls>
          <c:showLegendKey val="0"/>
          <c:showVal val="0"/>
          <c:showCatName val="0"/>
          <c:showSerName val="0"/>
          <c:showPercent val="0"/>
          <c:showBubbleSize val="0"/>
        </c:dLbls>
        <c:gapWidth val="180"/>
        <c:overlap val="-90"/>
        <c:axId val="110444928"/>
        <c:axId val="1104468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25-4AFD-BC15-FF0EAFE2E004}"/>
            </c:ext>
          </c:extLst>
        </c:ser>
        <c:dLbls>
          <c:showLegendKey val="0"/>
          <c:showVal val="0"/>
          <c:showCatName val="0"/>
          <c:showSerName val="0"/>
          <c:showPercent val="0"/>
          <c:showBubbleSize val="0"/>
        </c:dLbls>
        <c:marker val="1"/>
        <c:smooth val="0"/>
        <c:axId val="110444928"/>
        <c:axId val="110446848"/>
      </c:lineChart>
      <c:catAx>
        <c:axId val="110444928"/>
        <c:scaling>
          <c:orientation val="minMax"/>
        </c:scaling>
        <c:delete val="0"/>
        <c:axPos val="b"/>
        <c:numFmt formatCode="ge" sourceLinked="1"/>
        <c:majorTickMark val="none"/>
        <c:minorTickMark val="none"/>
        <c:tickLblPos val="none"/>
        <c:crossAx val="110446848"/>
        <c:crosses val="autoZero"/>
        <c:auto val="0"/>
        <c:lblAlgn val="ctr"/>
        <c:lblOffset val="100"/>
        <c:noMultiLvlLbl val="1"/>
      </c:catAx>
      <c:valAx>
        <c:axId val="11044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44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6B-4818-B579-4F6F492114E8}"/>
            </c:ext>
          </c:extLst>
        </c:ser>
        <c:dLbls>
          <c:showLegendKey val="0"/>
          <c:showVal val="0"/>
          <c:showCatName val="0"/>
          <c:showSerName val="0"/>
          <c:showPercent val="0"/>
          <c:showBubbleSize val="0"/>
        </c:dLbls>
        <c:gapWidth val="180"/>
        <c:overlap val="-90"/>
        <c:axId val="110480768"/>
        <c:axId val="11049523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6B-4818-B579-4F6F492114E8}"/>
            </c:ext>
          </c:extLst>
        </c:ser>
        <c:dLbls>
          <c:showLegendKey val="0"/>
          <c:showVal val="0"/>
          <c:showCatName val="0"/>
          <c:showSerName val="0"/>
          <c:showPercent val="0"/>
          <c:showBubbleSize val="0"/>
        </c:dLbls>
        <c:marker val="1"/>
        <c:smooth val="0"/>
        <c:axId val="110480768"/>
        <c:axId val="110495232"/>
      </c:lineChart>
      <c:catAx>
        <c:axId val="110480768"/>
        <c:scaling>
          <c:orientation val="minMax"/>
        </c:scaling>
        <c:delete val="0"/>
        <c:axPos val="b"/>
        <c:numFmt formatCode="ge" sourceLinked="1"/>
        <c:majorTickMark val="none"/>
        <c:minorTickMark val="none"/>
        <c:tickLblPos val="none"/>
        <c:crossAx val="110495232"/>
        <c:crosses val="autoZero"/>
        <c:auto val="0"/>
        <c:lblAlgn val="ctr"/>
        <c:lblOffset val="100"/>
        <c:noMultiLvlLbl val="1"/>
      </c:catAx>
      <c:valAx>
        <c:axId val="11049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8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5D-40DE-BB98-8E826AEA108C}"/>
            </c:ext>
          </c:extLst>
        </c:ser>
        <c:dLbls>
          <c:showLegendKey val="0"/>
          <c:showVal val="0"/>
          <c:showCatName val="0"/>
          <c:showSerName val="0"/>
          <c:showPercent val="0"/>
          <c:showBubbleSize val="0"/>
        </c:dLbls>
        <c:gapWidth val="180"/>
        <c:overlap val="-90"/>
        <c:axId val="110516864"/>
        <c:axId val="11053132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5D-40DE-BB98-8E826AEA108C}"/>
            </c:ext>
          </c:extLst>
        </c:ser>
        <c:dLbls>
          <c:showLegendKey val="0"/>
          <c:showVal val="0"/>
          <c:showCatName val="0"/>
          <c:showSerName val="0"/>
          <c:showPercent val="0"/>
          <c:showBubbleSize val="0"/>
        </c:dLbls>
        <c:marker val="1"/>
        <c:smooth val="0"/>
        <c:axId val="110516864"/>
        <c:axId val="110531328"/>
      </c:lineChart>
      <c:catAx>
        <c:axId val="110516864"/>
        <c:scaling>
          <c:orientation val="minMax"/>
        </c:scaling>
        <c:delete val="0"/>
        <c:axPos val="b"/>
        <c:numFmt formatCode="ge" sourceLinked="1"/>
        <c:majorTickMark val="none"/>
        <c:minorTickMark val="none"/>
        <c:tickLblPos val="none"/>
        <c:crossAx val="110531328"/>
        <c:crosses val="autoZero"/>
        <c:auto val="0"/>
        <c:lblAlgn val="ctr"/>
        <c:lblOffset val="100"/>
        <c:noMultiLvlLbl val="1"/>
      </c:catAx>
      <c:valAx>
        <c:axId val="11053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516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EE-4571-96B2-8895854B7C82}"/>
            </c:ext>
          </c:extLst>
        </c:ser>
        <c:dLbls>
          <c:showLegendKey val="0"/>
          <c:showVal val="0"/>
          <c:showCatName val="0"/>
          <c:showSerName val="0"/>
          <c:showPercent val="0"/>
          <c:showBubbleSize val="0"/>
        </c:dLbls>
        <c:gapWidth val="180"/>
        <c:overlap val="-90"/>
        <c:axId val="110638976"/>
        <c:axId val="11064524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EE-4571-96B2-8895854B7C82}"/>
            </c:ext>
          </c:extLst>
        </c:ser>
        <c:dLbls>
          <c:showLegendKey val="0"/>
          <c:showVal val="0"/>
          <c:showCatName val="0"/>
          <c:showSerName val="0"/>
          <c:showPercent val="0"/>
          <c:showBubbleSize val="0"/>
        </c:dLbls>
        <c:marker val="1"/>
        <c:smooth val="0"/>
        <c:axId val="110638976"/>
        <c:axId val="110645248"/>
      </c:lineChart>
      <c:catAx>
        <c:axId val="110638976"/>
        <c:scaling>
          <c:orientation val="minMax"/>
        </c:scaling>
        <c:delete val="0"/>
        <c:axPos val="b"/>
        <c:numFmt formatCode="ge" sourceLinked="1"/>
        <c:majorTickMark val="none"/>
        <c:minorTickMark val="none"/>
        <c:tickLblPos val="none"/>
        <c:crossAx val="110645248"/>
        <c:crosses val="autoZero"/>
        <c:auto val="0"/>
        <c:lblAlgn val="ctr"/>
        <c:lblOffset val="100"/>
        <c:noMultiLvlLbl val="1"/>
      </c:catAx>
      <c:valAx>
        <c:axId val="11064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AB-4623-9C64-C0C0E560731E}"/>
            </c:ext>
          </c:extLst>
        </c:ser>
        <c:dLbls>
          <c:showLegendKey val="0"/>
          <c:showVal val="0"/>
          <c:showCatName val="0"/>
          <c:showSerName val="0"/>
          <c:showPercent val="0"/>
          <c:showBubbleSize val="0"/>
        </c:dLbls>
        <c:gapWidth val="180"/>
        <c:overlap val="-90"/>
        <c:axId val="110671360"/>
        <c:axId val="11067328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AB-4623-9C64-C0C0E560731E}"/>
            </c:ext>
          </c:extLst>
        </c:ser>
        <c:dLbls>
          <c:showLegendKey val="0"/>
          <c:showVal val="0"/>
          <c:showCatName val="0"/>
          <c:showSerName val="0"/>
          <c:showPercent val="0"/>
          <c:showBubbleSize val="0"/>
        </c:dLbls>
        <c:marker val="1"/>
        <c:smooth val="0"/>
        <c:axId val="110671360"/>
        <c:axId val="110673280"/>
      </c:lineChart>
      <c:catAx>
        <c:axId val="110671360"/>
        <c:scaling>
          <c:orientation val="minMax"/>
        </c:scaling>
        <c:delete val="0"/>
        <c:axPos val="b"/>
        <c:numFmt formatCode="ge" sourceLinked="1"/>
        <c:majorTickMark val="none"/>
        <c:minorTickMark val="none"/>
        <c:tickLblPos val="none"/>
        <c:crossAx val="110673280"/>
        <c:crosses val="autoZero"/>
        <c:auto val="0"/>
        <c:lblAlgn val="ctr"/>
        <c:lblOffset val="100"/>
        <c:noMultiLvlLbl val="1"/>
      </c:catAx>
      <c:valAx>
        <c:axId val="11067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6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D2-487E-A57A-3A581F8D0F63}"/>
            </c:ext>
          </c:extLst>
        </c:ser>
        <c:dLbls>
          <c:showLegendKey val="0"/>
          <c:showVal val="0"/>
          <c:showCatName val="0"/>
          <c:showSerName val="0"/>
          <c:showPercent val="0"/>
          <c:showBubbleSize val="0"/>
        </c:dLbls>
        <c:gapWidth val="180"/>
        <c:overlap val="-90"/>
        <c:axId val="113149056"/>
        <c:axId val="11315097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D2-487E-A57A-3A581F8D0F63}"/>
            </c:ext>
          </c:extLst>
        </c:ser>
        <c:dLbls>
          <c:showLegendKey val="0"/>
          <c:showVal val="0"/>
          <c:showCatName val="0"/>
          <c:showSerName val="0"/>
          <c:showPercent val="0"/>
          <c:showBubbleSize val="0"/>
        </c:dLbls>
        <c:marker val="1"/>
        <c:smooth val="0"/>
        <c:axId val="113149056"/>
        <c:axId val="113150976"/>
      </c:lineChart>
      <c:catAx>
        <c:axId val="113149056"/>
        <c:scaling>
          <c:orientation val="minMax"/>
        </c:scaling>
        <c:delete val="0"/>
        <c:axPos val="b"/>
        <c:numFmt formatCode="ge" sourceLinked="1"/>
        <c:majorTickMark val="none"/>
        <c:minorTickMark val="none"/>
        <c:tickLblPos val="none"/>
        <c:crossAx val="113150976"/>
        <c:crosses val="autoZero"/>
        <c:auto val="0"/>
        <c:lblAlgn val="ctr"/>
        <c:lblOffset val="100"/>
        <c:noMultiLvlLbl val="1"/>
      </c:catAx>
      <c:valAx>
        <c:axId val="11315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14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279.2</c:v>
                </c:pt>
                <c:pt idx="1">
                  <c:v>179.9</c:v>
                </c:pt>
                <c:pt idx="2">
                  <c:v>205.5</c:v>
                </c:pt>
                <c:pt idx="3">
                  <c:v>216.7</c:v>
                </c:pt>
                <c:pt idx="4">
                  <c:v>136.1</c:v>
                </c:pt>
              </c:numCache>
            </c:numRef>
          </c:val>
          <c:extLst xmlns:c16r2="http://schemas.microsoft.com/office/drawing/2015/06/chart">
            <c:ext xmlns:c16="http://schemas.microsoft.com/office/drawing/2014/chart" uri="{C3380CC4-5D6E-409C-BE32-E72D297353CC}">
              <c16:uniqueId val="{00000000-E18C-4931-A373-C08088964FDC}"/>
            </c:ext>
          </c:extLst>
        </c:ser>
        <c:dLbls>
          <c:showLegendKey val="0"/>
          <c:showVal val="0"/>
          <c:showCatName val="0"/>
          <c:showSerName val="0"/>
          <c:showPercent val="0"/>
          <c:showBubbleSize val="0"/>
        </c:dLbls>
        <c:gapWidth val="180"/>
        <c:overlap val="-90"/>
        <c:axId val="106992384"/>
        <c:axId val="10699392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E18C-4931-A373-C08088964FD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18C-4931-A373-C08088964FDC}"/>
            </c:ext>
          </c:extLst>
        </c:ser>
        <c:dLbls>
          <c:showLegendKey val="0"/>
          <c:showVal val="0"/>
          <c:showCatName val="0"/>
          <c:showSerName val="0"/>
          <c:showPercent val="0"/>
          <c:showBubbleSize val="0"/>
        </c:dLbls>
        <c:marker val="1"/>
        <c:smooth val="0"/>
        <c:axId val="106992384"/>
        <c:axId val="106993920"/>
      </c:lineChart>
      <c:catAx>
        <c:axId val="106992384"/>
        <c:scaling>
          <c:orientation val="minMax"/>
        </c:scaling>
        <c:delete val="0"/>
        <c:axPos val="b"/>
        <c:numFmt formatCode="ge" sourceLinked="1"/>
        <c:majorTickMark val="none"/>
        <c:minorTickMark val="none"/>
        <c:tickLblPos val="none"/>
        <c:crossAx val="106993920"/>
        <c:crosses val="autoZero"/>
        <c:auto val="0"/>
        <c:lblAlgn val="ctr"/>
        <c:lblOffset val="100"/>
        <c:noMultiLvlLbl val="1"/>
      </c:catAx>
      <c:valAx>
        <c:axId val="10699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992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E3-434F-9388-EE570D69C740}"/>
            </c:ext>
          </c:extLst>
        </c:ser>
        <c:dLbls>
          <c:showLegendKey val="0"/>
          <c:showVal val="0"/>
          <c:showCatName val="0"/>
          <c:showSerName val="0"/>
          <c:showPercent val="0"/>
          <c:showBubbleSize val="0"/>
        </c:dLbls>
        <c:gapWidth val="180"/>
        <c:overlap val="-90"/>
        <c:axId val="113201536"/>
        <c:axId val="11320345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E3-434F-9388-EE570D69C740}"/>
            </c:ext>
          </c:extLst>
        </c:ser>
        <c:dLbls>
          <c:showLegendKey val="0"/>
          <c:showVal val="0"/>
          <c:showCatName val="0"/>
          <c:showSerName val="0"/>
          <c:showPercent val="0"/>
          <c:showBubbleSize val="0"/>
        </c:dLbls>
        <c:marker val="1"/>
        <c:smooth val="0"/>
        <c:axId val="113201536"/>
        <c:axId val="113203456"/>
      </c:lineChart>
      <c:catAx>
        <c:axId val="113201536"/>
        <c:scaling>
          <c:orientation val="minMax"/>
        </c:scaling>
        <c:delete val="0"/>
        <c:axPos val="b"/>
        <c:numFmt formatCode="ge" sourceLinked="1"/>
        <c:majorTickMark val="none"/>
        <c:minorTickMark val="none"/>
        <c:tickLblPos val="none"/>
        <c:crossAx val="113203456"/>
        <c:crosses val="autoZero"/>
        <c:auto val="0"/>
        <c:lblAlgn val="ctr"/>
        <c:lblOffset val="100"/>
        <c:noMultiLvlLbl val="1"/>
      </c:catAx>
      <c:valAx>
        <c:axId val="11320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20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20.5</c:v>
                </c:pt>
                <c:pt idx="1">
                  <c:v>17.8</c:v>
                </c:pt>
                <c:pt idx="2">
                  <c:v>20.7</c:v>
                </c:pt>
                <c:pt idx="3">
                  <c:v>17.2</c:v>
                </c:pt>
                <c:pt idx="4">
                  <c:v>16</c:v>
                </c:pt>
              </c:numCache>
            </c:numRef>
          </c:val>
          <c:extLst xmlns:c16r2="http://schemas.microsoft.com/office/drawing/2015/06/chart">
            <c:ext xmlns:c16="http://schemas.microsoft.com/office/drawing/2014/chart" uri="{C3380CC4-5D6E-409C-BE32-E72D297353CC}">
              <c16:uniqueId val="{00000000-91DC-46A9-AF05-B3921C17621E}"/>
            </c:ext>
          </c:extLst>
        </c:ser>
        <c:dLbls>
          <c:showLegendKey val="0"/>
          <c:showVal val="0"/>
          <c:showCatName val="0"/>
          <c:showSerName val="0"/>
          <c:showPercent val="0"/>
          <c:showBubbleSize val="0"/>
        </c:dLbls>
        <c:gapWidth val="180"/>
        <c:overlap val="-90"/>
        <c:axId val="113242112"/>
        <c:axId val="11324403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91DC-46A9-AF05-B3921C17621E}"/>
            </c:ext>
          </c:extLst>
        </c:ser>
        <c:dLbls>
          <c:showLegendKey val="0"/>
          <c:showVal val="0"/>
          <c:showCatName val="0"/>
          <c:showSerName val="0"/>
          <c:showPercent val="0"/>
          <c:showBubbleSize val="0"/>
        </c:dLbls>
        <c:marker val="1"/>
        <c:smooth val="0"/>
        <c:axId val="113242112"/>
        <c:axId val="113244032"/>
      </c:lineChart>
      <c:catAx>
        <c:axId val="113242112"/>
        <c:scaling>
          <c:orientation val="minMax"/>
        </c:scaling>
        <c:delete val="0"/>
        <c:axPos val="b"/>
        <c:numFmt formatCode="ge" sourceLinked="1"/>
        <c:majorTickMark val="none"/>
        <c:minorTickMark val="none"/>
        <c:tickLblPos val="none"/>
        <c:crossAx val="113244032"/>
        <c:crosses val="autoZero"/>
        <c:auto val="0"/>
        <c:lblAlgn val="ctr"/>
        <c:lblOffset val="100"/>
        <c:noMultiLvlLbl val="1"/>
      </c:catAx>
      <c:valAx>
        <c:axId val="11324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24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21.3</c:v>
                </c:pt>
                <c:pt idx="1">
                  <c:v>44</c:v>
                </c:pt>
                <c:pt idx="2">
                  <c:v>31.5</c:v>
                </c:pt>
                <c:pt idx="3">
                  <c:v>20.6</c:v>
                </c:pt>
                <c:pt idx="4">
                  <c:v>45.9</c:v>
                </c:pt>
              </c:numCache>
            </c:numRef>
          </c:val>
          <c:extLst xmlns:c16r2="http://schemas.microsoft.com/office/drawing/2015/06/chart">
            <c:ext xmlns:c16="http://schemas.microsoft.com/office/drawing/2014/chart" uri="{C3380CC4-5D6E-409C-BE32-E72D297353CC}">
              <c16:uniqueId val="{00000000-2916-4585-B5C7-4EC91B71F39D}"/>
            </c:ext>
          </c:extLst>
        </c:ser>
        <c:dLbls>
          <c:showLegendKey val="0"/>
          <c:showVal val="0"/>
          <c:showCatName val="0"/>
          <c:showSerName val="0"/>
          <c:showPercent val="0"/>
          <c:showBubbleSize val="0"/>
        </c:dLbls>
        <c:gapWidth val="180"/>
        <c:overlap val="-90"/>
        <c:axId val="113310720"/>
        <c:axId val="11331699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2916-4585-B5C7-4EC91B71F39D}"/>
            </c:ext>
          </c:extLst>
        </c:ser>
        <c:dLbls>
          <c:showLegendKey val="0"/>
          <c:showVal val="0"/>
          <c:showCatName val="0"/>
          <c:showSerName val="0"/>
          <c:showPercent val="0"/>
          <c:showBubbleSize val="0"/>
        </c:dLbls>
        <c:marker val="1"/>
        <c:smooth val="0"/>
        <c:axId val="113310720"/>
        <c:axId val="113316992"/>
      </c:lineChart>
      <c:catAx>
        <c:axId val="113310720"/>
        <c:scaling>
          <c:orientation val="minMax"/>
        </c:scaling>
        <c:delete val="0"/>
        <c:axPos val="b"/>
        <c:numFmt formatCode="ge" sourceLinked="1"/>
        <c:majorTickMark val="none"/>
        <c:minorTickMark val="none"/>
        <c:tickLblPos val="none"/>
        <c:crossAx val="113316992"/>
        <c:crosses val="autoZero"/>
        <c:auto val="0"/>
        <c:lblAlgn val="ctr"/>
        <c:lblOffset val="100"/>
        <c:noMultiLvlLbl val="1"/>
      </c:catAx>
      <c:valAx>
        <c:axId val="113316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310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217.8</c:v>
                </c:pt>
                <c:pt idx="1">
                  <c:v>204.3</c:v>
                </c:pt>
                <c:pt idx="2">
                  <c:v>141.6</c:v>
                </c:pt>
                <c:pt idx="3">
                  <c:v>115.7</c:v>
                </c:pt>
                <c:pt idx="4">
                  <c:v>93.1</c:v>
                </c:pt>
              </c:numCache>
            </c:numRef>
          </c:val>
          <c:extLst xmlns:c16r2="http://schemas.microsoft.com/office/drawing/2015/06/chart">
            <c:ext xmlns:c16="http://schemas.microsoft.com/office/drawing/2014/chart" uri="{C3380CC4-5D6E-409C-BE32-E72D297353CC}">
              <c16:uniqueId val="{00000000-A9CA-4675-80C6-17F92A4DC8B4}"/>
            </c:ext>
          </c:extLst>
        </c:ser>
        <c:dLbls>
          <c:showLegendKey val="0"/>
          <c:showVal val="0"/>
          <c:showCatName val="0"/>
          <c:showSerName val="0"/>
          <c:showPercent val="0"/>
          <c:showBubbleSize val="0"/>
        </c:dLbls>
        <c:gapWidth val="180"/>
        <c:overlap val="-90"/>
        <c:axId val="113350528"/>
        <c:axId val="11335680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A9CA-4675-80C6-17F92A4DC8B4}"/>
            </c:ext>
          </c:extLst>
        </c:ser>
        <c:dLbls>
          <c:showLegendKey val="0"/>
          <c:showVal val="0"/>
          <c:showCatName val="0"/>
          <c:showSerName val="0"/>
          <c:showPercent val="0"/>
          <c:showBubbleSize val="0"/>
        </c:dLbls>
        <c:marker val="1"/>
        <c:smooth val="0"/>
        <c:axId val="113350528"/>
        <c:axId val="113356800"/>
      </c:lineChart>
      <c:catAx>
        <c:axId val="113350528"/>
        <c:scaling>
          <c:orientation val="minMax"/>
        </c:scaling>
        <c:delete val="0"/>
        <c:axPos val="b"/>
        <c:numFmt formatCode="ge" sourceLinked="1"/>
        <c:majorTickMark val="none"/>
        <c:minorTickMark val="none"/>
        <c:tickLblPos val="none"/>
        <c:crossAx val="113356800"/>
        <c:crosses val="autoZero"/>
        <c:auto val="0"/>
        <c:lblAlgn val="ctr"/>
        <c:lblOffset val="100"/>
        <c:noMultiLvlLbl val="1"/>
      </c:catAx>
      <c:valAx>
        <c:axId val="11335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350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D1-468C-A878-8A9782E4FEA1}"/>
            </c:ext>
          </c:extLst>
        </c:ser>
        <c:dLbls>
          <c:showLegendKey val="0"/>
          <c:showVal val="0"/>
          <c:showCatName val="0"/>
          <c:showSerName val="0"/>
          <c:showPercent val="0"/>
          <c:showBubbleSize val="0"/>
        </c:dLbls>
        <c:gapWidth val="180"/>
        <c:overlap val="-90"/>
        <c:axId val="113026176"/>
        <c:axId val="11302809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D1-468C-A878-8A9782E4FEA1}"/>
            </c:ext>
          </c:extLst>
        </c:ser>
        <c:dLbls>
          <c:showLegendKey val="0"/>
          <c:showVal val="0"/>
          <c:showCatName val="0"/>
          <c:showSerName val="0"/>
          <c:showPercent val="0"/>
          <c:showBubbleSize val="0"/>
        </c:dLbls>
        <c:marker val="1"/>
        <c:smooth val="0"/>
        <c:axId val="113026176"/>
        <c:axId val="113028096"/>
      </c:lineChart>
      <c:catAx>
        <c:axId val="113026176"/>
        <c:scaling>
          <c:orientation val="minMax"/>
        </c:scaling>
        <c:delete val="0"/>
        <c:axPos val="b"/>
        <c:numFmt formatCode="ge" sourceLinked="1"/>
        <c:majorTickMark val="none"/>
        <c:minorTickMark val="none"/>
        <c:tickLblPos val="none"/>
        <c:crossAx val="113028096"/>
        <c:crosses val="autoZero"/>
        <c:auto val="0"/>
        <c:lblAlgn val="ctr"/>
        <c:lblOffset val="100"/>
        <c:noMultiLvlLbl val="1"/>
      </c:catAx>
      <c:valAx>
        <c:axId val="113028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0261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6FB-4F2B-BCA7-0CF5B86AA423}"/>
            </c:ext>
          </c:extLst>
        </c:ser>
        <c:dLbls>
          <c:showLegendKey val="0"/>
          <c:showVal val="0"/>
          <c:showCatName val="0"/>
          <c:showSerName val="0"/>
          <c:showPercent val="0"/>
          <c:showBubbleSize val="0"/>
        </c:dLbls>
        <c:gapWidth val="180"/>
        <c:overlap val="-90"/>
        <c:axId val="113291648"/>
        <c:axId val="1132935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A6FB-4F2B-BCA7-0CF5B86AA423}"/>
            </c:ext>
          </c:extLst>
        </c:ser>
        <c:dLbls>
          <c:showLegendKey val="0"/>
          <c:showVal val="0"/>
          <c:showCatName val="0"/>
          <c:showSerName val="0"/>
          <c:showPercent val="0"/>
          <c:showBubbleSize val="0"/>
        </c:dLbls>
        <c:marker val="1"/>
        <c:smooth val="0"/>
        <c:axId val="113291648"/>
        <c:axId val="113293568"/>
      </c:lineChart>
      <c:catAx>
        <c:axId val="113291648"/>
        <c:scaling>
          <c:orientation val="minMax"/>
        </c:scaling>
        <c:delete val="0"/>
        <c:axPos val="b"/>
        <c:numFmt formatCode="ge" sourceLinked="1"/>
        <c:majorTickMark val="none"/>
        <c:minorTickMark val="none"/>
        <c:tickLblPos val="none"/>
        <c:crossAx val="113293568"/>
        <c:crosses val="autoZero"/>
        <c:auto val="0"/>
        <c:lblAlgn val="ctr"/>
        <c:lblOffset val="100"/>
        <c:noMultiLvlLbl val="1"/>
      </c:catAx>
      <c:valAx>
        <c:axId val="113293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291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23-4300-AED7-BD78A2D0B92B}"/>
            </c:ext>
          </c:extLst>
        </c:ser>
        <c:dLbls>
          <c:showLegendKey val="0"/>
          <c:showVal val="0"/>
          <c:showCatName val="0"/>
          <c:showSerName val="0"/>
          <c:showPercent val="0"/>
          <c:showBubbleSize val="0"/>
        </c:dLbls>
        <c:gapWidth val="180"/>
        <c:overlap val="-90"/>
        <c:axId val="112979328"/>
        <c:axId val="11300198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23-4300-AED7-BD78A2D0B92B}"/>
            </c:ext>
          </c:extLst>
        </c:ser>
        <c:dLbls>
          <c:showLegendKey val="0"/>
          <c:showVal val="0"/>
          <c:showCatName val="0"/>
          <c:showSerName val="0"/>
          <c:showPercent val="0"/>
          <c:showBubbleSize val="0"/>
        </c:dLbls>
        <c:marker val="1"/>
        <c:smooth val="0"/>
        <c:axId val="112979328"/>
        <c:axId val="113001984"/>
      </c:lineChart>
      <c:catAx>
        <c:axId val="112979328"/>
        <c:scaling>
          <c:orientation val="minMax"/>
        </c:scaling>
        <c:delete val="0"/>
        <c:axPos val="b"/>
        <c:numFmt formatCode="ge" sourceLinked="1"/>
        <c:majorTickMark val="none"/>
        <c:minorTickMark val="none"/>
        <c:tickLblPos val="none"/>
        <c:crossAx val="113001984"/>
        <c:crosses val="autoZero"/>
        <c:auto val="0"/>
        <c:lblAlgn val="ctr"/>
        <c:lblOffset val="100"/>
        <c:noMultiLvlLbl val="1"/>
      </c:catAx>
      <c:valAx>
        <c:axId val="11300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97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E1-4F15-8AB7-AFEC63CD6463}"/>
            </c:ext>
          </c:extLst>
        </c:ser>
        <c:dLbls>
          <c:showLegendKey val="0"/>
          <c:showVal val="0"/>
          <c:showCatName val="0"/>
          <c:showSerName val="0"/>
          <c:showPercent val="0"/>
          <c:showBubbleSize val="0"/>
        </c:dLbls>
        <c:gapWidth val="180"/>
        <c:overlap val="-90"/>
        <c:axId val="113781376"/>
        <c:axId val="11378355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E1-4F15-8AB7-AFEC63CD6463}"/>
            </c:ext>
          </c:extLst>
        </c:ser>
        <c:dLbls>
          <c:showLegendKey val="0"/>
          <c:showVal val="0"/>
          <c:showCatName val="0"/>
          <c:showSerName val="0"/>
          <c:showPercent val="0"/>
          <c:showBubbleSize val="0"/>
        </c:dLbls>
        <c:marker val="1"/>
        <c:smooth val="0"/>
        <c:axId val="113781376"/>
        <c:axId val="113783552"/>
      </c:lineChart>
      <c:catAx>
        <c:axId val="113781376"/>
        <c:scaling>
          <c:orientation val="minMax"/>
        </c:scaling>
        <c:delete val="0"/>
        <c:axPos val="b"/>
        <c:numFmt formatCode="ge" sourceLinked="1"/>
        <c:majorTickMark val="none"/>
        <c:minorTickMark val="none"/>
        <c:tickLblPos val="none"/>
        <c:crossAx val="113783552"/>
        <c:crosses val="autoZero"/>
        <c:auto val="0"/>
        <c:lblAlgn val="ctr"/>
        <c:lblOffset val="100"/>
        <c:noMultiLvlLbl val="1"/>
      </c:catAx>
      <c:valAx>
        <c:axId val="11378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78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C4-4A81-9320-AE63A5F84FE0}"/>
            </c:ext>
          </c:extLst>
        </c:ser>
        <c:dLbls>
          <c:showLegendKey val="0"/>
          <c:showVal val="0"/>
          <c:showCatName val="0"/>
          <c:showSerName val="0"/>
          <c:showPercent val="0"/>
          <c:showBubbleSize val="0"/>
        </c:dLbls>
        <c:gapWidth val="180"/>
        <c:overlap val="-90"/>
        <c:axId val="113825280"/>
        <c:axId val="11382720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C4-4A81-9320-AE63A5F84FE0}"/>
            </c:ext>
          </c:extLst>
        </c:ser>
        <c:dLbls>
          <c:showLegendKey val="0"/>
          <c:showVal val="0"/>
          <c:showCatName val="0"/>
          <c:showSerName val="0"/>
          <c:showPercent val="0"/>
          <c:showBubbleSize val="0"/>
        </c:dLbls>
        <c:marker val="1"/>
        <c:smooth val="0"/>
        <c:axId val="113825280"/>
        <c:axId val="113827200"/>
      </c:lineChart>
      <c:catAx>
        <c:axId val="113825280"/>
        <c:scaling>
          <c:orientation val="minMax"/>
        </c:scaling>
        <c:delete val="0"/>
        <c:axPos val="b"/>
        <c:numFmt formatCode="ge" sourceLinked="1"/>
        <c:majorTickMark val="none"/>
        <c:minorTickMark val="none"/>
        <c:tickLblPos val="none"/>
        <c:crossAx val="113827200"/>
        <c:crosses val="autoZero"/>
        <c:auto val="0"/>
        <c:lblAlgn val="ctr"/>
        <c:lblOffset val="100"/>
        <c:noMultiLvlLbl val="1"/>
      </c:catAx>
      <c:valAx>
        <c:axId val="113827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825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C5-408C-8F5D-D6CFCEB71288}"/>
            </c:ext>
          </c:extLst>
        </c:ser>
        <c:dLbls>
          <c:showLegendKey val="0"/>
          <c:showVal val="0"/>
          <c:showCatName val="0"/>
          <c:showSerName val="0"/>
          <c:showPercent val="0"/>
          <c:showBubbleSize val="0"/>
        </c:dLbls>
        <c:gapWidth val="180"/>
        <c:overlap val="-90"/>
        <c:axId val="113664768"/>
        <c:axId val="11366668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C5-408C-8F5D-D6CFCEB71288}"/>
            </c:ext>
          </c:extLst>
        </c:ser>
        <c:dLbls>
          <c:showLegendKey val="0"/>
          <c:showVal val="0"/>
          <c:showCatName val="0"/>
          <c:showSerName val="0"/>
          <c:showPercent val="0"/>
          <c:showBubbleSize val="0"/>
        </c:dLbls>
        <c:marker val="1"/>
        <c:smooth val="0"/>
        <c:axId val="113664768"/>
        <c:axId val="113666688"/>
      </c:lineChart>
      <c:catAx>
        <c:axId val="113664768"/>
        <c:scaling>
          <c:orientation val="minMax"/>
        </c:scaling>
        <c:delete val="0"/>
        <c:axPos val="b"/>
        <c:numFmt formatCode="ge" sourceLinked="1"/>
        <c:majorTickMark val="none"/>
        <c:minorTickMark val="none"/>
        <c:tickLblPos val="none"/>
        <c:crossAx val="113666688"/>
        <c:crosses val="autoZero"/>
        <c:auto val="0"/>
        <c:lblAlgn val="ctr"/>
        <c:lblOffset val="100"/>
        <c:noMultiLvlLbl val="1"/>
      </c:catAx>
      <c:valAx>
        <c:axId val="11366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66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D1-4A5F-879A-A23177F3278F}"/>
            </c:ext>
          </c:extLst>
        </c:ser>
        <c:dLbls>
          <c:showLegendKey val="0"/>
          <c:showVal val="0"/>
          <c:showCatName val="0"/>
          <c:showSerName val="0"/>
          <c:showPercent val="0"/>
          <c:showBubbleSize val="0"/>
        </c:dLbls>
        <c:gapWidth val="180"/>
        <c:overlap val="-90"/>
        <c:axId val="41793408"/>
        <c:axId val="417949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D1-4A5F-879A-A23177F3278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1D1-4A5F-879A-A23177F3278F}"/>
            </c:ext>
          </c:extLst>
        </c:ser>
        <c:dLbls>
          <c:showLegendKey val="0"/>
          <c:showVal val="0"/>
          <c:showCatName val="0"/>
          <c:showSerName val="0"/>
          <c:showPercent val="0"/>
          <c:showBubbleSize val="0"/>
        </c:dLbls>
        <c:marker val="1"/>
        <c:smooth val="0"/>
        <c:axId val="41793408"/>
        <c:axId val="41794944"/>
      </c:lineChart>
      <c:catAx>
        <c:axId val="41793408"/>
        <c:scaling>
          <c:orientation val="minMax"/>
        </c:scaling>
        <c:delete val="0"/>
        <c:axPos val="b"/>
        <c:numFmt formatCode="ge" sourceLinked="1"/>
        <c:majorTickMark val="none"/>
        <c:minorTickMark val="none"/>
        <c:tickLblPos val="none"/>
        <c:crossAx val="41794944"/>
        <c:crosses val="autoZero"/>
        <c:auto val="0"/>
        <c:lblAlgn val="ctr"/>
        <c:lblOffset val="100"/>
        <c:noMultiLvlLbl val="1"/>
      </c:catAx>
      <c:valAx>
        <c:axId val="41794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2B-4096-8372-4D2CF8B60212}"/>
            </c:ext>
          </c:extLst>
        </c:ser>
        <c:dLbls>
          <c:showLegendKey val="0"/>
          <c:showVal val="0"/>
          <c:showCatName val="0"/>
          <c:showSerName val="0"/>
          <c:showPercent val="0"/>
          <c:showBubbleSize val="0"/>
        </c:dLbls>
        <c:gapWidth val="180"/>
        <c:overlap val="-90"/>
        <c:axId val="113840128"/>
        <c:axId val="11384204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2B-4096-8372-4D2CF8B60212}"/>
            </c:ext>
          </c:extLst>
        </c:ser>
        <c:dLbls>
          <c:showLegendKey val="0"/>
          <c:showVal val="0"/>
          <c:showCatName val="0"/>
          <c:showSerName val="0"/>
          <c:showPercent val="0"/>
          <c:showBubbleSize val="0"/>
        </c:dLbls>
        <c:marker val="1"/>
        <c:smooth val="0"/>
        <c:axId val="113840128"/>
        <c:axId val="113842048"/>
      </c:lineChart>
      <c:catAx>
        <c:axId val="113840128"/>
        <c:scaling>
          <c:orientation val="minMax"/>
        </c:scaling>
        <c:delete val="0"/>
        <c:axPos val="b"/>
        <c:numFmt formatCode="ge" sourceLinked="1"/>
        <c:majorTickMark val="none"/>
        <c:minorTickMark val="none"/>
        <c:tickLblPos val="none"/>
        <c:crossAx val="113842048"/>
        <c:crosses val="autoZero"/>
        <c:auto val="0"/>
        <c:lblAlgn val="ctr"/>
        <c:lblOffset val="100"/>
        <c:noMultiLvlLbl val="1"/>
      </c:catAx>
      <c:valAx>
        <c:axId val="11384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840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14525.1</c:v>
                </c:pt>
                <c:pt idx="1">
                  <c:v>19839.2</c:v>
                </c:pt>
                <c:pt idx="2">
                  <c:v>17237.099999999999</c:v>
                </c:pt>
                <c:pt idx="3">
                  <c:v>19337.2</c:v>
                </c:pt>
                <c:pt idx="4">
                  <c:v>24434.1</c:v>
                </c:pt>
              </c:numCache>
            </c:numRef>
          </c:val>
          <c:extLst xmlns:c16r2="http://schemas.microsoft.com/office/drawing/2015/06/chart">
            <c:ext xmlns:c16="http://schemas.microsoft.com/office/drawing/2014/chart" uri="{C3380CC4-5D6E-409C-BE32-E72D297353CC}">
              <c16:uniqueId val="{00000000-A2A6-4588-9EA9-22273875B04F}"/>
            </c:ext>
          </c:extLst>
        </c:ser>
        <c:dLbls>
          <c:showLegendKey val="0"/>
          <c:showVal val="0"/>
          <c:showCatName val="0"/>
          <c:showSerName val="0"/>
          <c:showPercent val="0"/>
          <c:showBubbleSize val="0"/>
        </c:dLbls>
        <c:gapWidth val="180"/>
        <c:overlap val="-90"/>
        <c:axId val="108098304"/>
        <c:axId val="1081002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A2A6-4588-9EA9-22273875B04F}"/>
            </c:ext>
          </c:extLst>
        </c:ser>
        <c:dLbls>
          <c:showLegendKey val="0"/>
          <c:showVal val="0"/>
          <c:showCatName val="0"/>
          <c:showSerName val="0"/>
          <c:showPercent val="0"/>
          <c:showBubbleSize val="0"/>
        </c:dLbls>
        <c:marker val="1"/>
        <c:smooth val="0"/>
        <c:axId val="108098304"/>
        <c:axId val="108100224"/>
      </c:lineChart>
      <c:catAx>
        <c:axId val="108098304"/>
        <c:scaling>
          <c:orientation val="minMax"/>
        </c:scaling>
        <c:delete val="0"/>
        <c:axPos val="b"/>
        <c:numFmt formatCode="ge" sourceLinked="1"/>
        <c:majorTickMark val="none"/>
        <c:minorTickMark val="none"/>
        <c:tickLblPos val="none"/>
        <c:crossAx val="108100224"/>
        <c:crosses val="autoZero"/>
        <c:auto val="0"/>
        <c:lblAlgn val="ctr"/>
        <c:lblOffset val="100"/>
        <c:noMultiLvlLbl val="1"/>
      </c:catAx>
      <c:valAx>
        <c:axId val="10810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098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38526</c:v>
                </c:pt>
                <c:pt idx="1">
                  <c:v>23875</c:v>
                </c:pt>
                <c:pt idx="2">
                  <c:v>32065</c:v>
                </c:pt>
                <c:pt idx="3">
                  <c:v>31117</c:v>
                </c:pt>
                <c:pt idx="4">
                  <c:v>12812</c:v>
                </c:pt>
              </c:numCache>
            </c:numRef>
          </c:val>
          <c:extLst xmlns:c16r2="http://schemas.microsoft.com/office/drawing/2015/06/chart">
            <c:ext xmlns:c16="http://schemas.microsoft.com/office/drawing/2014/chart" uri="{C3380CC4-5D6E-409C-BE32-E72D297353CC}">
              <c16:uniqueId val="{00000000-EAE4-4687-B100-B04E604D95C0}"/>
            </c:ext>
          </c:extLst>
        </c:ser>
        <c:dLbls>
          <c:showLegendKey val="0"/>
          <c:showVal val="0"/>
          <c:showCatName val="0"/>
          <c:showSerName val="0"/>
          <c:showPercent val="0"/>
          <c:showBubbleSize val="0"/>
        </c:dLbls>
        <c:gapWidth val="180"/>
        <c:overlap val="-90"/>
        <c:axId val="110302720"/>
        <c:axId val="11030464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EAE4-4687-B100-B04E604D95C0}"/>
            </c:ext>
          </c:extLst>
        </c:ser>
        <c:dLbls>
          <c:showLegendKey val="0"/>
          <c:showVal val="0"/>
          <c:showCatName val="0"/>
          <c:showSerName val="0"/>
          <c:showPercent val="0"/>
          <c:showBubbleSize val="0"/>
        </c:dLbls>
        <c:marker val="1"/>
        <c:smooth val="0"/>
        <c:axId val="110302720"/>
        <c:axId val="110304640"/>
      </c:lineChart>
      <c:catAx>
        <c:axId val="110302720"/>
        <c:scaling>
          <c:orientation val="minMax"/>
        </c:scaling>
        <c:delete val="0"/>
        <c:axPos val="b"/>
        <c:numFmt formatCode="ge" sourceLinked="1"/>
        <c:majorTickMark val="none"/>
        <c:minorTickMark val="none"/>
        <c:tickLblPos val="none"/>
        <c:crossAx val="110304640"/>
        <c:crosses val="autoZero"/>
        <c:auto val="0"/>
        <c:lblAlgn val="ctr"/>
        <c:lblOffset val="100"/>
        <c:noMultiLvlLbl val="1"/>
      </c:catAx>
      <c:valAx>
        <c:axId val="1103046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302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20.5</c:v>
                </c:pt>
                <c:pt idx="1">
                  <c:v>17.8</c:v>
                </c:pt>
                <c:pt idx="2">
                  <c:v>20.7</c:v>
                </c:pt>
                <c:pt idx="3">
                  <c:v>17.2</c:v>
                </c:pt>
                <c:pt idx="4">
                  <c:v>16</c:v>
                </c:pt>
              </c:numCache>
            </c:numRef>
          </c:val>
          <c:extLst xmlns:c16r2="http://schemas.microsoft.com/office/drawing/2015/06/chart">
            <c:ext xmlns:c16="http://schemas.microsoft.com/office/drawing/2014/chart" uri="{C3380CC4-5D6E-409C-BE32-E72D297353CC}">
              <c16:uniqueId val="{00000000-D9D9-4E25-8E34-21CAD66D440F}"/>
            </c:ext>
          </c:extLst>
        </c:ser>
        <c:dLbls>
          <c:showLegendKey val="0"/>
          <c:showVal val="0"/>
          <c:showCatName val="0"/>
          <c:showSerName val="0"/>
          <c:showPercent val="0"/>
          <c:showBubbleSize val="0"/>
        </c:dLbls>
        <c:gapWidth val="180"/>
        <c:overlap val="-90"/>
        <c:axId val="110240896"/>
        <c:axId val="11024281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D9D9-4E25-8E34-21CAD66D440F}"/>
            </c:ext>
          </c:extLst>
        </c:ser>
        <c:dLbls>
          <c:showLegendKey val="0"/>
          <c:showVal val="0"/>
          <c:showCatName val="0"/>
          <c:showSerName val="0"/>
          <c:showPercent val="0"/>
          <c:showBubbleSize val="0"/>
        </c:dLbls>
        <c:marker val="1"/>
        <c:smooth val="0"/>
        <c:axId val="110240896"/>
        <c:axId val="110242816"/>
      </c:lineChart>
      <c:catAx>
        <c:axId val="110240896"/>
        <c:scaling>
          <c:orientation val="minMax"/>
        </c:scaling>
        <c:delete val="0"/>
        <c:axPos val="b"/>
        <c:numFmt formatCode="ge" sourceLinked="1"/>
        <c:majorTickMark val="none"/>
        <c:minorTickMark val="none"/>
        <c:tickLblPos val="none"/>
        <c:crossAx val="110242816"/>
        <c:crosses val="autoZero"/>
        <c:auto val="0"/>
        <c:lblAlgn val="ctr"/>
        <c:lblOffset val="100"/>
        <c:noMultiLvlLbl val="1"/>
      </c:catAx>
      <c:valAx>
        <c:axId val="11024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24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21.3</c:v>
                </c:pt>
                <c:pt idx="1">
                  <c:v>44</c:v>
                </c:pt>
                <c:pt idx="2">
                  <c:v>31.5</c:v>
                </c:pt>
                <c:pt idx="3">
                  <c:v>20.6</c:v>
                </c:pt>
                <c:pt idx="4">
                  <c:v>45.9</c:v>
                </c:pt>
              </c:numCache>
            </c:numRef>
          </c:val>
          <c:extLst xmlns:c16r2="http://schemas.microsoft.com/office/drawing/2015/06/chart">
            <c:ext xmlns:c16="http://schemas.microsoft.com/office/drawing/2014/chart" uri="{C3380CC4-5D6E-409C-BE32-E72D297353CC}">
              <c16:uniqueId val="{00000000-AA46-4283-AA32-7D8A65915AEA}"/>
            </c:ext>
          </c:extLst>
        </c:ser>
        <c:dLbls>
          <c:showLegendKey val="0"/>
          <c:showVal val="0"/>
          <c:showCatName val="0"/>
          <c:showSerName val="0"/>
          <c:showPercent val="0"/>
          <c:showBubbleSize val="0"/>
        </c:dLbls>
        <c:gapWidth val="180"/>
        <c:overlap val="-90"/>
        <c:axId val="110293376"/>
        <c:axId val="11029529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AA46-4283-AA32-7D8A65915AEA}"/>
            </c:ext>
          </c:extLst>
        </c:ser>
        <c:dLbls>
          <c:showLegendKey val="0"/>
          <c:showVal val="0"/>
          <c:showCatName val="0"/>
          <c:showSerName val="0"/>
          <c:showPercent val="0"/>
          <c:showBubbleSize val="0"/>
        </c:dLbls>
        <c:marker val="1"/>
        <c:smooth val="0"/>
        <c:axId val="110293376"/>
        <c:axId val="110295296"/>
      </c:lineChart>
      <c:catAx>
        <c:axId val="110293376"/>
        <c:scaling>
          <c:orientation val="minMax"/>
        </c:scaling>
        <c:delete val="0"/>
        <c:axPos val="b"/>
        <c:numFmt formatCode="ge" sourceLinked="1"/>
        <c:majorTickMark val="none"/>
        <c:minorTickMark val="none"/>
        <c:tickLblPos val="none"/>
        <c:crossAx val="110295296"/>
        <c:crosses val="autoZero"/>
        <c:auto val="0"/>
        <c:lblAlgn val="ctr"/>
        <c:lblOffset val="100"/>
        <c:noMultiLvlLbl val="1"/>
      </c:catAx>
      <c:valAx>
        <c:axId val="110295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293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217.8</c:v>
                </c:pt>
                <c:pt idx="1">
                  <c:v>204.3</c:v>
                </c:pt>
                <c:pt idx="2">
                  <c:v>141.6</c:v>
                </c:pt>
                <c:pt idx="3">
                  <c:v>115.7</c:v>
                </c:pt>
                <c:pt idx="4">
                  <c:v>93.1</c:v>
                </c:pt>
              </c:numCache>
            </c:numRef>
          </c:val>
          <c:extLst xmlns:c16r2="http://schemas.microsoft.com/office/drawing/2015/06/chart">
            <c:ext xmlns:c16="http://schemas.microsoft.com/office/drawing/2014/chart" uri="{C3380CC4-5D6E-409C-BE32-E72D297353CC}">
              <c16:uniqueId val="{00000000-FDA5-4092-BBDD-AAF26764060D}"/>
            </c:ext>
          </c:extLst>
        </c:ser>
        <c:dLbls>
          <c:showLegendKey val="0"/>
          <c:showVal val="0"/>
          <c:showCatName val="0"/>
          <c:showSerName val="0"/>
          <c:showPercent val="0"/>
          <c:showBubbleSize val="0"/>
        </c:dLbls>
        <c:gapWidth val="180"/>
        <c:overlap val="-90"/>
        <c:axId val="110377984"/>
        <c:axId val="1103965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FDA5-4092-BBDD-AAF26764060D}"/>
            </c:ext>
          </c:extLst>
        </c:ser>
        <c:dLbls>
          <c:showLegendKey val="0"/>
          <c:showVal val="0"/>
          <c:showCatName val="0"/>
          <c:showSerName val="0"/>
          <c:showPercent val="0"/>
          <c:showBubbleSize val="0"/>
        </c:dLbls>
        <c:marker val="1"/>
        <c:smooth val="0"/>
        <c:axId val="110377984"/>
        <c:axId val="110396544"/>
      </c:lineChart>
      <c:catAx>
        <c:axId val="110377984"/>
        <c:scaling>
          <c:orientation val="minMax"/>
        </c:scaling>
        <c:delete val="0"/>
        <c:axPos val="b"/>
        <c:numFmt formatCode="ge" sourceLinked="1"/>
        <c:majorTickMark val="none"/>
        <c:minorTickMark val="none"/>
        <c:tickLblPos val="none"/>
        <c:crossAx val="110396544"/>
        <c:crosses val="autoZero"/>
        <c:auto val="0"/>
        <c:lblAlgn val="ctr"/>
        <c:lblOffset val="100"/>
        <c:noMultiLvlLbl val="1"/>
      </c:catAx>
      <c:valAx>
        <c:axId val="11039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377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8D-474F-A52F-99EAD746F497}"/>
            </c:ext>
          </c:extLst>
        </c:ser>
        <c:dLbls>
          <c:showLegendKey val="0"/>
          <c:showVal val="0"/>
          <c:showCatName val="0"/>
          <c:showSerName val="0"/>
          <c:showPercent val="0"/>
          <c:showBubbleSize val="0"/>
        </c:dLbls>
        <c:gapWidth val="180"/>
        <c:overlap val="-90"/>
        <c:axId val="107876736"/>
        <c:axId val="10787865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8D-474F-A52F-99EAD746F497}"/>
            </c:ext>
          </c:extLst>
        </c:ser>
        <c:dLbls>
          <c:showLegendKey val="0"/>
          <c:showVal val="0"/>
          <c:showCatName val="0"/>
          <c:showSerName val="0"/>
          <c:showPercent val="0"/>
          <c:showBubbleSize val="0"/>
        </c:dLbls>
        <c:marker val="1"/>
        <c:smooth val="0"/>
        <c:axId val="107876736"/>
        <c:axId val="107878656"/>
      </c:lineChart>
      <c:catAx>
        <c:axId val="107876736"/>
        <c:scaling>
          <c:orientation val="minMax"/>
        </c:scaling>
        <c:delete val="0"/>
        <c:axPos val="b"/>
        <c:numFmt formatCode="ge" sourceLinked="1"/>
        <c:majorTickMark val="none"/>
        <c:minorTickMark val="none"/>
        <c:tickLblPos val="none"/>
        <c:crossAx val="107878656"/>
        <c:crosses val="autoZero"/>
        <c:auto val="0"/>
        <c:lblAlgn val="ctr"/>
        <c:lblOffset val="100"/>
        <c:noMultiLvlLbl val="1"/>
      </c:catAx>
      <c:valAx>
        <c:axId val="10787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78767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98841" y="7280400"/>
          <a:ext cx="5688086" cy="287234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58770" y="7280400"/>
          <a:ext cx="5681284" cy="287234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11895" y="7280400"/>
          <a:ext cx="5688087" cy="287234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375906" y="7280400"/>
          <a:ext cx="5690808" cy="287234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356245" y="7280400"/>
          <a:ext cx="5697611" cy="287234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26342" y="12013045"/>
          <a:ext cx="5686265" cy="2893989"/>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26342" y="15061046"/>
          <a:ext cx="5686265" cy="288965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26342" y="18122034"/>
          <a:ext cx="5686265" cy="288965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26342" y="21165705"/>
          <a:ext cx="5686265" cy="288966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26342" y="24176183"/>
          <a:ext cx="5686265" cy="288965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01298" y="12013045"/>
          <a:ext cx="5182453" cy="2893989"/>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01298" y="15061046"/>
          <a:ext cx="5182453" cy="288965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01298" y="18122034"/>
          <a:ext cx="5182453" cy="288965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01298" y="21165705"/>
          <a:ext cx="5182453" cy="288966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01298" y="24176183"/>
          <a:ext cx="5182453" cy="288965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877108" y="12013045"/>
          <a:ext cx="5191977" cy="2893989"/>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877108" y="15061046"/>
          <a:ext cx="5191977" cy="288965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877108" y="18122034"/>
          <a:ext cx="5191977" cy="288965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877108" y="21165705"/>
          <a:ext cx="5191977" cy="288966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877108" y="24176183"/>
          <a:ext cx="5191977" cy="288965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731269" y="12013045"/>
          <a:ext cx="5191978" cy="2893989"/>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731269" y="15061046"/>
          <a:ext cx="5191978" cy="288965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731269" y="18122034"/>
          <a:ext cx="5191978" cy="288965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731269" y="21165705"/>
          <a:ext cx="5191978" cy="288966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731269" y="24176183"/>
          <a:ext cx="5191978" cy="288965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642952" y="12013045"/>
          <a:ext cx="5191977" cy="2893989"/>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642952" y="15061046"/>
          <a:ext cx="5191977" cy="288965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642952" y="18122034"/>
          <a:ext cx="5191977" cy="288965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642952" y="21165705"/>
          <a:ext cx="5191977" cy="288966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642952" y="24176183"/>
          <a:ext cx="5191977" cy="288965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6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6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6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7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7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7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7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7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7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7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7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70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70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71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71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71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71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71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71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71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717"/>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718"/>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719"/>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720"/>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721"/>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722"/>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723"/>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724"/>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725"/>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726"/>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743"/>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74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W1" zoomScale="60" zoomScaleNormal="60" workbookViewId="0">
      <selection activeCell="AK39" sqref="AK39:AQ3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愛媛県　伊方町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5"/>
      <c r="D2" s="125"/>
      <c r="E2" s="125"/>
      <c r="F2" s="125" t="s">
        <v>3</v>
      </c>
      <c r="G2" s="125"/>
      <c r="H2" s="125"/>
      <c r="I2" s="125"/>
      <c r="J2" s="125" t="s">
        <v>4</v>
      </c>
      <c r="K2" s="125"/>
      <c r="L2" s="125"/>
      <c r="M2" s="125"/>
      <c r="N2" s="125" t="s">
        <v>5</v>
      </c>
      <c r="O2" s="125"/>
      <c r="P2" s="125"/>
      <c r="Q2" s="126"/>
      <c r="R2" s="1"/>
      <c r="S2" s="191" t="s">
        <v>6</v>
      </c>
      <c r="T2" s="192"/>
      <c r="U2" s="192"/>
      <c r="V2" s="192"/>
      <c r="W2" s="192"/>
      <c r="X2" s="192"/>
      <c r="Y2" s="192"/>
      <c r="Z2" s="192"/>
      <c r="AA2" s="192"/>
      <c r="AB2" s="192"/>
      <c r="AC2" s="192"/>
      <c r="AD2" s="192"/>
      <c r="AE2" s="192"/>
      <c r="AF2" s="192"/>
      <c r="AG2" s="192"/>
      <c r="AH2" s="193"/>
      <c r="AI2" s="1"/>
      <c r="AJ2" s="1"/>
      <c r="AK2" s="188" t="s">
        <v>7</v>
      </c>
      <c r="AL2" s="189"/>
      <c r="AM2" s="189"/>
      <c r="AN2" s="189"/>
      <c r="AO2" s="189"/>
      <c r="AP2" s="189"/>
      <c r="AQ2" s="190"/>
    </row>
    <row r="3" spans="1:43" ht="23.1" customHeight="1">
      <c r="A3" s="1"/>
      <c r="B3" s="172" t="str">
        <f>データ!I6</f>
        <v>法非適用</v>
      </c>
      <c r="C3" s="173"/>
      <c r="D3" s="173"/>
      <c r="E3" s="173"/>
      <c r="F3" s="173" t="str">
        <f>データ!J6</f>
        <v>電気事業</v>
      </c>
      <c r="G3" s="173"/>
      <c r="H3" s="173"/>
      <c r="I3" s="173"/>
      <c r="J3" s="173" t="str">
        <f>データ!K6</f>
        <v>非設置</v>
      </c>
      <c r="K3" s="173"/>
      <c r="L3" s="173"/>
      <c r="M3" s="173"/>
      <c r="N3" s="174" t="str">
        <f>データ!L6</f>
        <v>該当数値なし</v>
      </c>
      <c r="O3" s="174"/>
      <c r="P3" s="174"/>
      <c r="Q3" s="175"/>
      <c r="R3" s="1"/>
      <c r="S3" s="176" t="s">
        <v>8</v>
      </c>
      <c r="T3" s="177"/>
      <c r="U3" s="177"/>
      <c r="V3" s="177"/>
      <c r="W3" s="177"/>
      <c r="X3" s="177"/>
      <c r="Y3" s="177"/>
      <c r="Z3" s="177"/>
      <c r="AA3" s="177"/>
      <c r="AB3" s="177"/>
      <c r="AC3" s="177"/>
      <c r="AD3" s="177"/>
      <c r="AE3" s="177"/>
      <c r="AF3" s="177"/>
      <c r="AG3" s="177"/>
      <c r="AH3" s="178"/>
      <c r="AI3" s="1"/>
      <c r="AJ3" s="1"/>
      <c r="AK3" s="112" t="s">
        <v>287</v>
      </c>
      <c r="AL3" s="113"/>
      <c r="AM3" s="113"/>
      <c r="AN3" s="113"/>
      <c r="AO3" s="113"/>
      <c r="AP3" s="113"/>
      <c r="AQ3" s="114"/>
    </row>
    <row r="4" spans="1:43" ht="23.1" customHeight="1">
      <c r="A4" s="1"/>
      <c r="B4" s="148" t="s">
        <v>9</v>
      </c>
      <c r="C4" s="149"/>
      <c r="D4" s="149"/>
      <c r="E4" s="149"/>
      <c r="F4" s="149" t="s">
        <v>10</v>
      </c>
      <c r="G4" s="149"/>
      <c r="H4" s="149"/>
      <c r="I4" s="149"/>
      <c r="J4" s="149" t="s">
        <v>11</v>
      </c>
      <c r="K4" s="149"/>
      <c r="L4" s="149"/>
      <c r="M4" s="149"/>
      <c r="N4" s="149" t="s">
        <v>12</v>
      </c>
      <c r="O4" s="149"/>
      <c r="P4" s="149"/>
      <c r="Q4" s="150"/>
      <c r="R4" s="1"/>
      <c r="S4" s="179"/>
      <c r="T4" s="180"/>
      <c r="U4" s="180"/>
      <c r="V4" s="180"/>
      <c r="W4" s="180"/>
      <c r="X4" s="180"/>
      <c r="Y4" s="180"/>
      <c r="Z4" s="180"/>
      <c r="AA4" s="180"/>
      <c r="AB4" s="180"/>
      <c r="AC4" s="180"/>
      <c r="AD4" s="180"/>
      <c r="AE4" s="180"/>
      <c r="AF4" s="180"/>
      <c r="AG4" s="180"/>
      <c r="AH4" s="181"/>
      <c r="AI4" s="1"/>
      <c r="AJ4" s="1"/>
      <c r="AK4" s="112"/>
      <c r="AL4" s="113"/>
      <c r="AM4" s="113"/>
      <c r="AN4" s="113"/>
      <c r="AO4" s="113"/>
      <c r="AP4" s="113"/>
      <c r="AQ4" s="114"/>
    </row>
    <row r="5" spans="1:43" ht="23.1" customHeight="1">
      <c r="A5" s="1"/>
      <c r="B5" s="185" t="str">
        <f>データ!M6</f>
        <v>-</v>
      </c>
      <c r="C5" s="186"/>
      <c r="D5" s="186"/>
      <c r="E5" s="186"/>
      <c r="F5" s="163" t="str">
        <f>データ!N6</f>
        <v>-</v>
      </c>
      <c r="G5" s="163"/>
      <c r="H5" s="163"/>
      <c r="I5" s="163"/>
      <c r="J5" s="163">
        <f>データ!O6</f>
        <v>1</v>
      </c>
      <c r="K5" s="163"/>
      <c r="L5" s="163"/>
      <c r="M5" s="163"/>
      <c r="N5" s="163" t="str">
        <f>データ!P6</f>
        <v>-</v>
      </c>
      <c r="O5" s="163"/>
      <c r="P5" s="163"/>
      <c r="Q5" s="187"/>
      <c r="R5" s="1"/>
      <c r="S5" s="179"/>
      <c r="T5" s="180"/>
      <c r="U5" s="180"/>
      <c r="V5" s="180"/>
      <c r="W5" s="180"/>
      <c r="X5" s="180"/>
      <c r="Y5" s="180"/>
      <c r="Z5" s="180"/>
      <c r="AA5" s="180"/>
      <c r="AB5" s="180"/>
      <c r="AC5" s="180"/>
      <c r="AD5" s="180"/>
      <c r="AE5" s="180"/>
      <c r="AF5" s="180"/>
      <c r="AG5" s="180"/>
      <c r="AH5" s="181"/>
      <c r="AI5" s="1"/>
      <c r="AJ5" s="1"/>
      <c r="AK5" s="112"/>
      <c r="AL5" s="113"/>
      <c r="AM5" s="113"/>
      <c r="AN5" s="113"/>
      <c r="AO5" s="113"/>
      <c r="AP5" s="113"/>
      <c r="AQ5" s="114"/>
    </row>
    <row r="6" spans="1:43" ht="23.1" customHeight="1">
      <c r="A6" s="1"/>
      <c r="B6" s="148" t="s">
        <v>13</v>
      </c>
      <c r="C6" s="149"/>
      <c r="D6" s="149"/>
      <c r="E6" s="149"/>
      <c r="F6" s="149" t="s">
        <v>14</v>
      </c>
      <c r="G6" s="149"/>
      <c r="H6" s="149"/>
      <c r="I6" s="149"/>
      <c r="J6" s="149" t="s">
        <v>15</v>
      </c>
      <c r="K6" s="149"/>
      <c r="L6" s="149"/>
      <c r="M6" s="149"/>
      <c r="N6" s="149" t="s">
        <v>16</v>
      </c>
      <c r="O6" s="149"/>
      <c r="P6" s="149"/>
      <c r="Q6" s="150"/>
      <c r="R6" s="1"/>
      <c r="S6" s="179"/>
      <c r="T6" s="180"/>
      <c r="U6" s="180"/>
      <c r="V6" s="180"/>
      <c r="W6" s="180"/>
      <c r="X6" s="180"/>
      <c r="Y6" s="180"/>
      <c r="Z6" s="180"/>
      <c r="AA6" s="180"/>
      <c r="AB6" s="180"/>
      <c r="AC6" s="180"/>
      <c r="AD6" s="180"/>
      <c r="AE6" s="180"/>
      <c r="AF6" s="180"/>
      <c r="AG6" s="180"/>
      <c r="AH6" s="181"/>
      <c r="AI6" s="1"/>
      <c r="AJ6" s="1"/>
      <c r="AK6" s="112"/>
      <c r="AL6" s="113"/>
      <c r="AM6" s="113"/>
      <c r="AN6" s="113"/>
      <c r="AO6" s="113"/>
      <c r="AP6" s="113"/>
      <c r="AQ6" s="114"/>
    </row>
    <row r="7" spans="1:43" ht="22.5" customHeight="1">
      <c r="A7" s="1"/>
      <c r="B7" s="162" t="str">
        <f>データ!Q6</f>
        <v>-</v>
      </c>
      <c r="C7" s="163"/>
      <c r="D7" s="163"/>
      <c r="E7" s="163"/>
      <c r="F7" s="164" t="s">
        <v>128</v>
      </c>
      <c r="G7" s="165"/>
      <c r="H7" s="165"/>
      <c r="I7" s="166"/>
      <c r="J7" s="167" t="s">
        <v>128</v>
      </c>
      <c r="K7" s="168"/>
      <c r="L7" s="168"/>
      <c r="M7" s="169"/>
      <c r="N7" s="170" t="str">
        <f>データ!T6</f>
        <v>無</v>
      </c>
      <c r="O7" s="170"/>
      <c r="P7" s="170"/>
      <c r="Q7" s="171"/>
      <c r="R7" s="1"/>
      <c r="S7" s="179"/>
      <c r="T7" s="180"/>
      <c r="U7" s="180"/>
      <c r="V7" s="180"/>
      <c r="W7" s="180"/>
      <c r="X7" s="180"/>
      <c r="Y7" s="180"/>
      <c r="Z7" s="180"/>
      <c r="AA7" s="180"/>
      <c r="AB7" s="180"/>
      <c r="AC7" s="180"/>
      <c r="AD7" s="180"/>
      <c r="AE7" s="180"/>
      <c r="AF7" s="180"/>
      <c r="AG7" s="180"/>
      <c r="AH7" s="181"/>
      <c r="AI7" s="1"/>
      <c r="AJ7" s="1"/>
      <c r="AK7" s="112"/>
      <c r="AL7" s="113"/>
      <c r="AM7" s="113"/>
      <c r="AN7" s="113"/>
      <c r="AO7" s="113"/>
      <c r="AP7" s="113"/>
      <c r="AQ7" s="114"/>
    </row>
    <row r="8" spans="1:43" ht="23.1" customHeight="1">
      <c r="A8" s="1"/>
      <c r="B8" s="148" t="s">
        <v>17</v>
      </c>
      <c r="C8" s="149"/>
      <c r="D8" s="149"/>
      <c r="E8" s="149"/>
      <c r="F8" s="149" t="s">
        <v>18</v>
      </c>
      <c r="G8" s="149"/>
      <c r="H8" s="149"/>
      <c r="I8" s="149"/>
      <c r="J8" s="149"/>
      <c r="K8" s="149"/>
      <c r="L8" s="149"/>
      <c r="M8" s="149"/>
      <c r="N8" s="149"/>
      <c r="O8" s="149"/>
      <c r="P8" s="149"/>
      <c r="Q8" s="150"/>
      <c r="R8" s="1"/>
      <c r="S8" s="179"/>
      <c r="T8" s="180"/>
      <c r="U8" s="180"/>
      <c r="V8" s="180"/>
      <c r="W8" s="180"/>
      <c r="X8" s="180"/>
      <c r="Y8" s="180"/>
      <c r="Z8" s="180"/>
      <c r="AA8" s="180"/>
      <c r="AB8" s="180"/>
      <c r="AC8" s="180"/>
      <c r="AD8" s="180"/>
      <c r="AE8" s="180"/>
      <c r="AF8" s="180"/>
      <c r="AG8" s="180"/>
      <c r="AH8" s="181"/>
      <c r="AI8" s="1"/>
      <c r="AJ8" s="1"/>
      <c r="AK8" s="112"/>
      <c r="AL8" s="113"/>
      <c r="AM8" s="113"/>
      <c r="AN8" s="113"/>
      <c r="AO8" s="113"/>
      <c r="AP8" s="113"/>
      <c r="AQ8" s="114"/>
    </row>
    <row r="9" spans="1:43" ht="23.1" customHeight="1" thickBot="1">
      <c r="A9" s="1"/>
      <c r="B9" s="151" t="s">
        <v>284</v>
      </c>
      <c r="C9" s="152"/>
      <c r="D9" s="152"/>
      <c r="E9" s="153"/>
      <c r="F9" s="154" t="str">
        <f>データ!V6</f>
        <v>-</v>
      </c>
      <c r="G9" s="154"/>
      <c r="H9" s="154"/>
      <c r="I9" s="154"/>
      <c r="J9" s="155"/>
      <c r="K9" s="155"/>
      <c r="L9" s="155"/>
      <c r="M9" s="155"/>
      <c r="N9" s="156"/>
      <c r="O9" s="156"/>
      <c r="P9" s="156"/>
      <c r="Q9" s="157"/>
      <c r="R9" s="1"/>
      <c r="S9" s="179"/>
      <c r="T9" s="180"/>
      <c r="U9" s="180"/>
      <c r="V9" s="180"/>
      <c r="W9" s="180"/>
      <c r="X9" s="180"/>
      <c r="Y9" s="180"/>
      <c r="Z9" s="180"/>
      <c r="AA9" s="180"/>
      <c r="AB9" s="180"/>
      <c r="AC9" s="180"/>
      <c r="AD9" s="180"/>
      <c r="AE9" s="180"/>
      <c r="AF9" s="180"/>
      <c r="AG9" s="180"/>
      <c r="AH9" s="181"/>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79"/>
      <c r="T10" s="180"/>
      <c r="U10" s="180"/>
      <c r="V10" s="180"/>
      <c r="W10" s="180"/>
      <c r="X10" s="180"/>
      <c r="Y10" s="180"/>
      <c r="Z10" s="180"/>
      <c r="AA10" s="180"/>
      <c r="AB10" s="180"/>
      <c r="AC10" s="180"/>
      <c r="AD10" s="180"/>
      <c r="AE10" s="180"/>
      <c r="AF10" s="180"/>
      <c r="AG10" s="180"/>
      <c r="AH10" s="181"/>
      <c r="AI10" s="1"/>
      <c r="AJ10" s="1"/>
      <c r="AK10" s="112"/>
      <c r="AL10" s="113"/>
      <c r="AM10" s="113"/>
      <c r="AN10" s="113"/>
      <c r="AO10" s="113"/>
      <c r="AP10" s="113"/>
      <c r="AQ10" s="114"/>
    </row>
    <row r="11" spans="1:43" ht="23.1" customHeight="1">
      <c r="A11" s="1"/>
      <c r="B11" s="158" t="s">
        <v>20</v>
      </c>
      <c r="C11" s="125"/>
      <c r="D11" s="125"/>
      <c r="E11" s="125"/>
      <c r="F11" s="159">
        <f>データ!B10</f>
        <v>41275</v>
      </c>
      <c r="G11" s="160"/>
      <c r="H11" s="159">
        <f>データ!C10</f>
        <v>41640</v>
      </c>
      <c r="I11" s="160"/>
      <c r="J11" s="159">
        <f>データ!D10</f>
        <v>42005</v>
      </c>
      <c r="K11" s="160"/>
      <c r="L11" s="159">
        <f>データ!E10</f>
        <v>42370</v>
      </c>
      <c r="M11" s="160"/>
      <c r="N11" s="159">
        <f>データ!F10</f>
        <v>42736</v>
      </c>
      <c r="O11" s="161"/>
      <c r="P11" s="8"/>
      <c r="Q11" s="8"/>
      <c r="R11" s="1"/>
      <c r="S11" s="179"/>
      <c r="T11" s="180"/>
      <c r="U11" s="180"/>
      <c r="V11" s="180"/>
      <c r="W11" s="180"/>
      <c r="X11" s="180"/>
      <c r="Y11" s="180"/>
      <c r="Z11" s="180"/>
      <c r="AA11" s="180"/>
      <c r="AB11" s="180"/>
      <c r="AC11" s="180"/>
      <c r="AD11" s="180"/>
      <c r="AE11" s="180"/>
      <c r="AF11" s="180"/>
      <c r="AG11" s="180"/>
      <c r="AH11" s="181"/>
      <c r="AI11" s="1"/>
      <c r="AJ11" s="1"/>
      <c r="AK11" s="112"/>
      <c r="AL11" s="113"/>
      <c r="AM11" s="113"/>
      <c r="AN11" s="113"/>
      <c r="AO11" s="113"/>
      <c r="AP11" s="113"/>
      <c r="AQ11" s="114"/>
    </row>
    <row r="12" spans="1:43" ht="23.1" customHeight="1">
      <c r="A12" s="1"/>
      <c r="B12" s="148" t="s">
        <v>21</v>
      </c>
      <c r="C12" s="149"/>
      <c r="D12" s="149"/>
      <c r="E12" s="149"/>
      <c r="F12" s="144" t="str">
        <f>データ!W6</f>
        <v>-</v>
      </c>
      <c r="G12" s="145"/>
      <c r="H12" s="144" t="str">
        <f>データ!X6</f>
        <v>-</v>
      </c>
      <c r="I12" s="145"/>
      <c r="J12" s="144" t="str">
        <f>データ!Y6</f>
        <v>-</v>
      </c>
      <c r="K12" s="145"/>
      <c r="L12" s="144" t="str">
        <f>データ!Z6</f>
        <v>-</v>
      </c>
      <c r="M12" s="145"/>
      <c r="N12" s="146" t="str">
        <f>データ!AA6</f>
        <v>-</v>
      </c>
      <c r="O12" s="147"/>
      <c r="P12" s="8"/>
      <c r="Q12" s="8"/>
      <c r="R12" s="1"/>
      <c r="S12" s="179"/>
      <c r="T12" s="180"/>
      <c r="U12" s="180"/>
      <c r="V12" s="180"/>
      <c r="W12" s="180"/>
      <c r="X12" s="180"/>
      <c r="Y12" s="180"/>
      <c r="Z12" s="180"/>
      <c r="AA12" s="180"/>
      <c r="AB12" s="180"/>
      <c r="AC12" s="180"/>
      <c r="AD12" s="180"/>
      <c r="AE12" s="180"/>
      <c r="AF12" s="180"/>
      <c r="AG12" s="180"/>
      <c r="AH12" s="181"/>
      <c r="AI12" s="1"/>
      <c r="AJ12" s="1"/>
      <c r="AK12" s="112"/>
      <c r="AL12" s="113"/>
      <c r="AM12" s="113"/>
      <c r="AN12" s="113"/>
      <c r="AO12" s="113"/>
      <c r="AP12" s="113"/>
      <c r="AQ12" s="114"/>
    </row>
    <row r="13" spans="1:43" ht="23.1" customHeight="1">
      <c r="A13" s="1"/>
      <c r="B13" s="141" t="s">
        <v>22</v>
      </c>
      <c r="C13" s="142"/>
      <c r="D13" s="142"/>
      <c r="E13" s="143"/>
      <c r="F13" s="144" t="str">
        <f>データ!AB6</f>
        <v>-</v>
      </c>
      <c r="G13" s="145"/>
      <c r="H13" s="144" t="str">
        <f>データ!AC6</f>
        <v>-</v>
      </c>
      <c r="I13" s="145"/>
      <c r="J13" s="144" t="str">
        <f>データ!AD6</f>
        <v>-</v>
      </c>
      <c r="K13" s="145"/>
      <c r="L13" s="144" t="str">
        <f>データ!AE6</f>
        <v>-</v>
      </c>
      <c r="M13" s="145"/>
      <c r="N13" s="146" t="str">
        <f>データ!AF6</f>
        <v>-</v>
      </c>
      <c r="O13" s="147"/>
      <c r="P13" s="8"/>
      <c r="Q13" s="8"/>
      <c r="R13" s="1"/>
      <c r="S13" s="179"/>
      <c r="T13" s="180"/>
      <c r="U13" s="180"/>
      <c r="V13" s="180"/>
      <c r="W13" s="180"/>
      <c r="X13" s="180"/>
      <c r="Y13" s="180"/>
      <c r="Z13" s="180"/>
      <c r="AA13" s="180"/>
      <c r="AB13" s="180"/>
      <c r="AC13" s="180"/>
      <c r="AD13" s="180"/>
      <c r="AE13" s="180"/>
      <c r="AF13" s="180"/>
      <c r="AG13" s="180"/>
      <c r="AH13" s="181"/>
      <c r="AI13" s="1"/>
      <c r="AJ13" s="1"/>
      <c r="AK13" s="112"/>
      <c r="AL13" s="113"/>
      <c r="AM13" s="113"/>
      <c r="AN13" s="113"/>
      <c r="AO13" s="113"/>
      <c r="AP13" s="113"/>
      <c r="AQ13" s="114"/>
    </row>
    <row r="14" spans="1:43" ht="23.1" customHeight="1">
      <c r="A14" s="1"/>
      <c r="B14" s="141" t="s">
        <v>23</v>
      </c>
      <c r="C14" s="142"/>
      <c r="D14" s="142"/>
      <c r="E14" s="143"/>
      <c r="F14" s="144">
        <f>データ!AG6</f>
        <v>3051</v>
      </c>
      <c r="G14" s="145"/>
      <c r="H14" s="144">
        <f>データ!AH6</f>
        <v>2655</v>
      </c>
      <c r="I14" s="145"/>
      <c r="J14" s="144">
        <f>データ!AI6</f>
        <v>3087</v>
      </c>
      <c r="K14" s="145"/>
      <c r="L14" s="144">
        <f>データ!AJ6</f>
        <v>2559</v>
      </c>
      <c r="M14" s="145"/>
      <c r="N14" s="146">
        <f>データ!AK6</f>
        <v>2384</v>
      </c>
      <c r="O14" s="147"/>
      <c r="P14" s="8"/>
      <c r="Q14" s="8"/>
      <c r="R14" s="1"/>
      <c r="S14" s="179"/>
      <c r="T14" s="180"/>
      <c r="U14" s="180"/>
      <c r="V14" s="180"/>
      <c r="W14" s="180"/>
      <c r="X14" s="180"/>
      <c r="Y14" s="180"/>
      <c r="Z14" s="180"/>
      <c r="AA14" s="180"/>
      <c r="AB14" s="180"/>
      <c r="AC14" s="180"/>
      <c r="AD14" s="180"/>
      <c r="AE14" s="180"/>
      <c r="AF14" s="180"/>
      <c r="AG14" s="180"/>
      <c r="AH14" s="181"/>
      <c r="AI14" s="1"/>
      <c r="AJ14" s="1"/>
      <c r="AK14" s="112"/>
      <c r="AL14" s="113"/>
      <c r="AM14" s="113"/>
      <c r="AN14" s="113"/>
      <c r="AO14" s="113"/>
      <c r="AP14" s="113"/>
      <c r="AQ14" s="114"/>
    </row>
    <row r="15" spans="1:43" ht="23.1" customHeight="1">
      <c r="A15" s="1"/>
      <c r="B15" s="134" t="s">
        <v>24</v>
      </c>
      <c r="C15" s="135"/>
      <c r="D15" s="135"/>
      <c r="E15" s="136"/>
      <c r="F15" s="137" t="str">
        <f>データ!AL6</f>
        <v>-</v>
      </c>
      <c r="G15" s="137"/>
      <c r="H15" s="137" t="str">
        <f>データ!AM6</f>
        <v>-</v>
      </c>
      <c r="I15" s="137"/>
      <c r="J15" s="137" t="str">
        <f>データ!AN6</f>
        <v>-</v>
      </c>
      <c r="K15" s="137"/>
      <c r="L15" s="137" t="str">
        <f>データ!AO6</f>
        <v>-</v>
      </c>
      <c r="M15" s="137"/>
      <c r="N15" s="138" t="str">
        <f>データ!AP6</f>
        <v>-</v>
      </c>
      <c r="O15" s="139"/>
      <c r="P15" s="8"/>
      <c r="Q15" s="8"/>
      <c r="R15" s="1"/>
      <c r="S15" s="179"/>
      <c r="T15" s="180"/>
      <c r="U15" s="180"/>
      <c r="V15" s="180"/>
      <c r="W15" s="180"/>
      <c r="X15" s="180"/>
      <c r="Y15" s="180"/>
      <c r="Z15" s="180"/>
      <c r="AA15" s="180"/>
      <c r="AB15" s="180"/>
      <c r="AC15" s="180"/>
      <c r="AD15" s="180"/>
      <c r="AE15" s="180"/>
      <c r="AF15" s="180"/>
      <c r="AG15" s="180"/>
      <c r="AH15" s="181"/>
      <c r="AI15" s="1"/>
      <c r="AJ15" s="1"/>
      <c r="AK15" s="112"/>
      <c r="AL15" s="113"/>
      <c r="AM15" s="113"/>
      <c r="AN15" s="113"/>
      <c r="AO15" s="113"/>
      <c r="AP15" s="113"/>
      <c r="AQ15" s="114"/>
    </row>
    <row r="16" spans="1:43" ht="23.1" customHeight="1" thickBot="1">
      <c r="A16" s="1"/>
      <c r="B16" s="127" t="s">
        <v>25</v>
      </c>
      <c r="C16" s="128"/>
      <c r="D16" s="128"/>
      <c r="E16" s="129"/>
      <c r="F16" s="140">
        <f>データ!AQ6</f>
        <v>3051</v>
      </c>
      <c r="G16" s="140"/>
      <c r="H16" s="140">
        <f>データ!AR6</f>
        <v>2655</v>
      </c>
      <c r="I16" s="140"/>
      <c r="J16" s="140">
        <f>データ!AS6</f>
        <v>3087</v>
      </c>
      <c r="K16" s="140"/>
      <c r="L16" s="140">
        <f>データ!AT6</f>
        <v>2559</v>
      </c>
      <c r="M16" s="140"/>
      <c r="N16" s="132">
        <f>データ!AU6</f>
        <v>2384</v>
      </c>
      <c r="O16" s="133"/>
      <c r="P16" s="8"/>
      <c r="Q16" s="8"/>
      <c r="R16" s="1"/>
      <c r="S16" s="179"/>
      <c r="T16" s="180"/>
      <c r="U16" s="180"/>
      <c r="V16" s="180"/>
      <c r="W16" s="180"/>
      <c r="X16" s="180"/>
      <c r="Y16" s="180"/>
      <c r="Z16" s="180"/>
      <c r="AA16" s="180"/>
      <c r="AB16" s="180"/>
      <c r="AC16" s="180"/>
      <c r="AD16" s="180"/>
      <c r="AE16" s="180"/>
      <c r="AF16" s="180"/>
      <c r="AG16" s="180"/>
      <c r="AH16" s="181"/>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79"/>
      <c r="T17" s="180"/>
      <c r="U17" s="180"/>
      <c r="V17" s="180"/>
      <c r="W17" s="180"/>
      <c r="X17" s="180"/>
      <c r="Y17" s="180"/>
      <c r="Z17" s="180"/>
      <c r="AA17" s="180"/>
      <c r="AB17" s="180"/>
      <c r="AC17" s="180"/>
      <c r="AD17" s="180"/>
      <c r="AE17" s="180"/>
      <c r="AF17" s="180"/>
      <c r="AG17" s="180"/>
      <c r="AH17" s="181"/>
      <c r="AI17" s="1"/>
      <c r="AJ17" s="1"/>
      <c r="AK17" s="112"/>
      <c r="AL17" s="113"/>
      <c r="AM17" s="113"/>
      <c r="AN17" s="113"/>
      <c r="AO17" s="113"/>
      <c r="AP17" s="113"/>
      <c r="AQ17" s="114"/>
    </row>
    <row r="18" spans="1:43" ht="23.1" customHeight="1">
      <c r="A18" s="1"/>
      <c r="B18" s="123"/>
      <c r="C18" s="124"/>
      <c r="D18" s="124"/>
      <c r="E18" s="124"/>
      <c r="F18" s="125" t="s">
        <v>26</v>
      </c>
      <c r="G18" s="125"/>
      <c r="H18" s="125"/>
      <c r="I18" s="125" t="s">
        <v>27</v>
      </c>
      <c r="J18" s="125"/>
      <c r="K18" s="125"/>
      <c r="L18" s="125" t="s">
        <v>25</v>
      </c>
      <c r="M18" s="125"/>
      <c r="N18" s="125"/>
      <c r="O18" s="126"/>
      <c r="P18" s="1"/>
      <c r="Q18" s="1"/>
      <c r="R18" s="1"/>
      <c r="S18" s="179"/>
      <c r="T18" s="180"/>
      <c r="U18" s="180"/>
      <c r="V18" s="180"/>
      <c r="W18" s="180"/>
      <c r="X18" s="180"/>
      <c r="Y18" s="180"/>
      <c r="Z18" s="180"/>
      <c r="AA18" s="180"/>
      <c r="AB18" s="180"/>
      <c r="AC18" s="180"/>
      <c r="AD18" s="180"/>
      <c r="AE18" s="180"/>
      <c r="AF18" s="180"/>
      <c r="AG18" s="180"/>
      <c r="AH18" s="181"/>
      <c r="AI18" s="1"/>
      <c r="AJ18" s="1"/>
      <c r="AK18" s="112"/>
      <c r="AL18" s="113"/>
      <c r="AM18" s="113"/>
      <c r="AN18" s="113"/>
      <c r="AO18" s="113"/>
      <c r="AP18" s="113"/>
      <c r="AQ18" s="114"/>
    </row>
    <row r="19" spans="1:43" ht="23.1" customHeight="1" thickBot="1">
      <c r="A19" s="1"/>
      <c r="B19" s="127" t="s">
        <v>28</v>
      </c>
      <c r="C19" s="128"/>
      <c r="D19" s="128"/>
      <c r="E19" s="129"/>
      <c r="F19" s="130" t="str">
        <f>データ!AV6</f>
        <v>-</v>
      </c>
      <c r="G19" s="130"/>
      <c r="H19" s="130"/>
      <c r="I19" s="130">
        <f>データ!AW6</f>
        <v>44619</v>
      </c>
      <c r="J19" s="130"/>
      <c r="K19" s="130"/>
      <c r="L19" s="130">
        <f>データ!AX6</f>
        <v>44619</v>
      </c>
      <c r="M19" s="130"/>
      <c r="N19" s="130"/>
      <c r="O19" s="131"/>
      <c r="P19" s="1"/>
      <c r="Q19" s="1"/>
      <c r="R19" s="1"/>
      <c r="S19" s="182"/>
      <c r="T19" s="183"/>
      <c r="U19" s="183"/>
      <c r="V19" s="183"/>
      <c r="W19" s="183"/>
      <c r="X19" s="183"/>
      <c r="Y19" s="183"/>
      <c r="Z19" s="183"/>
      <c r="AA19" s="183"/>
      <c r="AB19" s="183"/>
      <c r="AC19" s="183"/>
      <c r="AD19" s="183"/>
      <c r="AE19" s="183"/>
      <c r="AF19" s="183"/>
      <c r="AG19" s="183"/>
      <c r="AH19" s="184"/>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285</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5" t="s">
        <v>286</v>
      </c>
      <c r="AL99" s="206"/>
      <c r="AM99" s="206"/>
      <c r="AN99" s="206"/>
      <c r="AO99" s="206"/>
      <c r="AP99" s="206"/>
      <c r="AQ99" s="207"/>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5"/>
      <c r="AL100" s="206"/>
      <c r="AM100" s="206"/>
      <c r="AN100" s="206"/>
      <c r="AO100" s="206"/>
      <c r="AP100" s="206"/>
      <c r="AQ100" s="207"/>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5"/>
      <c r="AL101" s="206"/>
      <c r="AM101" s="206"/>
      <c r="AN101" s="206"/>
      <c r="AO101" s="206"/>
      <c r="AP101" s="206"/>
      <c r="AQ101" s="207"/>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5"/>
      <c r="AL102" s="206"/>
      <c r="AM102" s="206"/>
      <c r="AN102" s="206"/>
      <c r="AO102" s="206"/>
      <c r="AP102" s="206"/>
      <c r="AQ102" s="207"/>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5"/>
      <c r="AL103" s="206"/>
      <c r="AM103" s="206"/>
      <c r="AN103" s="206"/>
      <c r="AO103" s="206"/>
      <c r="AP103" s="206"/>
      <c r="AQ103" s="207"/>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5"/>
      <c r="AL104" s="206"/>
      <c r="AM104" s="206"/>
      <c r="AN104" s="206"/>
      <c r="AO104" s="206"/>
      <c r="AP104" s="206"/>
      <c r="AQ104" s="207"/>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5"/>
      <c r="AL105" s="206"/>
      <c r="AM105" s="206"/>
      <c r="AN105" s="206"/>
      <c r="AO105" s="206"/>
      <c r="AP105" s="206"/>
      <c r="AQ105" s="207"/>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5"/>
      <c r="AL106" s="206"/>
      <c r="AM106" s="206"/>
      <c r="AN106" s="206"/>
      <c r="AO106" s="206"/>
      <c r="AP106" s="206"/>
      <c r="AQ106" s="207"/>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5"/>
      <c r="AL107" s="206"/>
      <c r="AM107" s="206"/>
      <c r="AN107" s="206"/>
      <c r="AO107" s="206"/>
      <c r="AP107" s="206"/>
      <c r="AQ107" s="207"/>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5"/>
      <c r="AL108" s="206"/>
      <c r="AM108" s="206"/>
      <c r="AN108" s="206"/>
      <c r="AO108" s="206"/>
      <c r="AP108" s="206"/>
      <c r="AQ108" s="207"/>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5"/>
      <c r="AL109" s="206"/>
      <c r="AM109" s="206"/>
      <c r="AN109" s="206"/>
      <c r="AO109" s="206"/>
      <c r="AP109" s="206"/>
      <c r="AQ109" s="207"/>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5"/>
      <c r="AL110" s="206"/>
      <c r="AM110" s="206"/>
      <c r="AN110" s="206"/>
      <c r="AO110" s="206"/>
      <c r="AP110" s="206"/>
      <c r="AQ110" s="207"/>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5"/>
      <c r="AL111" s="206"/>
      <c r="AM111" s="206"/>
      <c r="AN111" s="206"/>
      <c r="AO111" s="206"/>
      <c r="AP111" s="206"/>
      <c r="AQ111" s="207"/>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5"/>
      <c r="AL112" s="206"/>
      <c r="AM112" s="206"/>
      <c r="AN112" s="206"/>
      <c r="AO112" s="206"/>
      <c r="AP112" s="206"/>
      <c r="AQ112" s="207"/>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5"/>
      <c r="AL113" s="206"/>
      <c r="AM113" s="206"/>
      <c r="AN113" s="206"/>
      <c r="AO113" s="206"/>
      <c r="AP113" s="206"/>
      <c r="AQ113" s="207"/>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5"/>
      <c r="AL114" s="206"/>
      <c r="AM114" s="206"/>
      <c r="AN114" s="206"/>
      <c r="AO114" s="206"/>
      <c r="AP114" s="206"/>
      <c r="AQ114" s="207"/>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5"/>
      <c r="AL115" s="206"/>
      <c r="AM115" s="206"/>
      <c r="AN115" s="206"/>
      <c r="AO115" s="206"/>
      <c r="AP115" s="206"/>
      <c r="AQ115" s="207"/>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5"/>
      <c r="AL116" s="206"/>
      <c r="AM116" s="206"/>
      <c r="AN116" s="206"/>
      <c r="AO116" s="206"/>
      <c r="AP116" s="206"/>
      <c r="AQ116" s="207"/>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8"/>
      <c r="AL117" s="209"/>
      <c r="AM117" s="209"/>
      <c r="AN117" s="209"/>
      <c r="AO117" s="209"/>
      <c r="AP117" s="209"/>
      <c r="AQ117" s="210"/>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ni5iihJp76wbfDPp5+bSIJ9PWOD2WUPXTBolVVKJYaNukJjTGWQ0c43zL4WChI4Bos13nJ2lX3C5sRApdTGcOw==" saltValue="pJFbnJjYx/aZkHyB1IbHR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81">
      <c r="A6" s="49" t="s">
        <v>115</v>
      </c>
      <c r="B6" s="67" t="str">
        <f>B7</f>
        <v>2017</v>
      </c>
      <c r="C6" s="67" t="str">
        <f t="shared" ref="C6:AX6" si="6">C7</f>
        <v>384429</v>
      </c>
      <c r="D6" s="67" t="str">
        <f t="shared" si="6"/>
        <v>47</v>
      </c>
      <c r="E6" s="67" t="str">
        <f t="shared" si="6"/>
        <v>04</v>
      </c>
      <c r="F6" s="67" t="str">
        <f t="shared" si="6"/>
        <v>0</v>
      </c>
      <c r="G6" s="67" t="str">
        <f t="shared" si="6"/>
        <v>000</v>
      </c>
      <c r="H6" s="67" t="str">
        <f t="shared" si="6"/>
        <v>愛媛県　伊方町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平成３７年６月３０日　伊方町風力発電所</v>
      </c>
      <c r="S6" s="71" t="str">
        <f t="shared" si="6"/>
        <v>平成３７年６月３０日　伊方町風力発電所</v>
      </c>
      <c r="T6" s="67" t="str">
        <f t="shared" si="6"/>
        <v>無</v>
      </c>
      <c r="U6" s="71" t="str">
        <f t="shared" si="6"/>
        <v>四国電力株式会社　送配電カンパニー宇和島支社八幡浜事業所</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3051</v>
      </c>
      <c r="AH6" s="69">
        <f t="shared" si="6"/>
        <v>2655</v>
      </c>
      <c r="AI6" s="69">
        <f t="shared" si="6"/>
        <v>3087</v>
      </c>
      <c r="AJ6" s="69">
        <f t="shared" si="6"/>
        <v>2559</v>
      </c>
      <c r="AK6" s="69">
        <f t="shared" si="6"/>
        <v>2384</v>
      </c>
      <c r="AL6" s="69" t="str">
        <f t="shared" si="6"/>
        <v>-</v>
      </c>
      <c r="AM6" s="69" t="str">
        <f t="shared" si="6"/>
        <v>-</v>
      </c>
      <c r="AN6" s="69" t="str">
        <f t="shared" si="6"/>
        <v>-</v>
      </c>
      <c r="AO6" s="69" t="str">
        <f t="shared" si="6"/>
        <v>-</v>
      </c>
      <c r="AP6" s="69" t="str">
        <f t="shared" si="6"/>
        <v>-</v>
      </c>
      <c r="AQ6" s="69">
        <f t="shared" si="6"/>
        <v>3051</v>
      </c>
      <c r="AR6" s="69">
        <f t="shared" si="6"/>
        <v>2655</v>
      </c>
      <c r="AS6" s="69">
        <f t="shared" si="6"/>
        <v>3087</v>
      </c>
      <c r="AT6" s="69">
        <f t="shared" si="6"/>
        <v>2559</v>
      </c>
      <c r="AU6" s="69">
        <f t="shared" si="6"/>
        <v>2384</v>
      </c>
      <c r="AV6" s="69" t="str">
        <f t="shared" si="6"/>
        <v>-</v>
      </c>
      <c r="AW6" s="69">
        <f t="shared" si="6"/>
        <v>44619</v>
      </c>
      <c r="AX6" s="69">
        <f t="shared" si="6"/>
        <v>44619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v>3051</v>
      </c>
      <c r="AH7" s="80">
        <v>2655</v>
      </c>
      <c r="AI7" s="80">
        <v>3087</v>
      </c>
      <c r="AJ7" s="80">
        <v>2559</v>
      </c>
      <c r="AK7" s="80">
        <v>2384</v>
      </c>
      <c r="AL7" s="80" t="s">
        <v>127</v>
      </c>
      <c r="AM7" s="80" t="s">
        <v>127</v>
      </c>
      <c r="AN7" s="80" t="s">
        <v>127</v>
      </c>
      <c r="AO7" s="80" t="s">
        <v>127</v>
      </c>
      <c r="AP7" s="80" t="s">
        <v>127</v>
      </c>
      <c r="AQ7" s="80">
        <v>3051</v>
      </c>
      <c r="AR7" s="80">
        <v>2655</v>
      </c>
      <c r="AS7" s="80">
        <v>3087</v>
      </c>
      <c r="AT7" s="80">
        <v>2559</v>
      </c>
      <c r="AU7" s="80">
        <v>2384</v>
      </c>
      <c r="AV7" s="80" t="s">
        <v>127</v>
      </c>
      <c r="AW7" s="80">
        <v>44619</v>
      </c>
      <c r="AX7" s="80">
        <v>44619</v>
      </c>
      <c r="AY7" s="83">
        <v>135.4</v>
      </c>
      <c r="AZ7" s="83">
        <v>102</v>
      </c>
      <c r="BA7" s="83">
        <v>117.3</v>
      </c>
      <c r="BB7" s="83">
        <v>116.7</v>
      </c>
      <c r="BC7" s="83">
        <v>82.8</v>
      </c>
      <c r="BD7" s="83">
        <v>164.1</v>
      </c>
      <c r="BE7" s="83">
        <v>124.4</v>
      </c>
      <c r="BF7" s="83">
        <v>118.8</v>
      </c>
      <c r="BG7" s="83">
        <v>88.8</v>
      </c>
      <c r="BH7" s="83">
        <v>121.3</v>
      </c>
      <c r="BI7" s="83">
        <v>100</v>
      </c>
      <c r="BJ7" s="83">
        <v>279.2</v>
      </c>
      <c r="BK7" s="83">
        <v>179.9</v>
      </c>
      <c r="BL7" s="83">
        <v>205.5</v>
      </c>
      <c r="BM7" s="83">
        <v>216.7</v>
      </c>
      <c r="BN7" s="83">
        <v>136.1</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14525.1</v>
      </c>
      <c r="CG7" s="83">
        <v>19839.2</v>
      </c>
      <c r="CH7" s="83">
        <v>17237.099999999999</v>
      </c>
      <c r="CI7" s="83">
        <v>19337.2</v>
      </c>
      <c r="CJ7" s="83">
        <v>24434.1</v>
      </c>
      <c r="CK7" s="83">
        <v>11717.4</v>
      </c>
      <c r="CL7" s="83">
        <v>17642.5</v>
      </c>
      <c r="CM7" s="83">
        <v>18815.8</v>
      </c>
      <c r="CN7" s="83">
        <v>22847.9</v>
      </c>
      <c r="CO7" s="83">
        <v>19210.5</v>
      </c>
      <c r="CP7" s="80">
        <v>38526</v>
      </c>
      <c r="CQ7" s="80">
        <v>23875</v>
      </c>
      <c r="CR7" s="80">
        <v>32065</v>
      </c>
      <c r="CS7" s="80">
        <v>31117</v>
      </c>
      <c r="CT7" s="80">
        <v>12812</v>
      </c>
      <c r="CU7" s="80">
        <v>108538</v>
      </c>
      <c r="CV7" s="80">
        <v>58539</v>
      </c>
      <c r="CW7" s="80">
        <v>37685</v>
      </c>
      <c r="CX7" s="80">
        <v>2390</v>
      </c>
      <c r="CY7" s="80">
        <v>32739</v>
      </c>
      <c r="CZ7" s="80">
        <v>1700</v>
      </c>
      <c r="DA7" s="83">
        <v>20.5</v>
      </c>
      <c r="DB7" s="83">
        <v>17.8</v>
      </c>
      <c r="DC7" s="83">
        <v>20.7</v>
      </c>
      <c r="DD7" s="83">
        <v>17.2</v>
      </c>
      <c r="DE7" s="83">
        <v>16</v>
      </c>
      <c r="DF7" s="83">
        <v>35.9</v>
      </c>
      <c r="DG7" s="83">
        <v>35.299999999999997</v>
      </c>
      <c r="DH7" s="83">
        <v>32.299999999999997</v>
      </c>
      <c r="DI7" s="83">
        <v>35.799999999999997</v>
      </c>
      <c r="DJ7" s="83">
        <v>31.7</v>
      </c>
      <c r="DK7" s="83">
        <v>21.3</v>
      </c>
      <c r="DL7" s="83">
        <v>44</v>
      </c>
      <c r="DM7" s="83">
        <v>31.5</v>
      </c>
      <c r="DN7" s="83">
        <v>20.6</v>
      </c>
      <c r="DO7" s="83">
        <v>45.9</v>
      </c>
      <c r="DP7" s="83">
        <v>23</v>
      </c>
      <c r="DQ7" s="83">
        <v>14.6</v>
      </c>
      <c r="DR7" s="83">
        <v>17.3</v>
      </c>
      <c r="DS7" s="83">
        <v>14.6</v>
      </c>
      <c r="DT7" s="83">
        <v>11.9</v>
      </c>
      <c r="DU7" s="83">
        <v>217.8</v>
      </c>
      <c r="DV7" s="83">
        <v>204.3</v>
      </c>
      <c r="DW7" s="83">
        <v>141.6</v>
      </c>
      <c r="DX7" s="83">
        <v>115.7</v>
      </c>
      <c r="DY7" s="83">
        <v>93.1</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v>1700</v>
      </c>
      <c r="IX7" s="83">
        <v>20.5</v>
      </c>
      <c r="IY7" s="83">
        <v>17.8</v>
      </c>
      <c r="IZ7" s="83">
        <v>20.7</v>
      </c>
      <c r="JA7" s="83">
        <v>17.2</v>
      </c>
      <c r="JB7" s="83">
        <v>16</v>
      </c>
      <c r="JC7" s="83">
        <v>19.600000000000001</v>
      </c>
      <c r="JD7" s="83">
        <v>18.5</v>
      </c>
      <c r="JE7" s="83">
        <v>16.100000000000001</v>
      </c>
      <c r="JF7" s="83">
        <v>19.600000000000001</v>
      </c>
      <c r="JG7" s="83">
        <v>17.899999999999999</v>
      </c>
      <c r="JH7" s="83">
        <v>21.3</v>
      </c>
      <c r="JI7" s="83">
        <v>44</v>
      </c>
      <c r="JJ7" s="83">
        <v>31.5</v>
      </c>
      <c r="JK7" s="83">
        <v>20.6</v>
      </c>
      <c r="JL7" s="83">
        <v>45.9</v>
      </c>
      <c r="JM7" s="83">
        <v>45.4</v>
      </c>
      <c r="JN7" s="83">
        <v>46.6</v>
      </c>
      <c r="JO7" s="83">
        <v>48.3</v>
      </c>
      <c r="JP7" s="83">
        <v>48.2</v>
      </c>
      <c r="JQ7" s="83">
        <v>34.5</v>
      </c>
      <c r="JR7" s="83">
        <v>217.8</v>
      </c>
      <c r="JS7" s="83">
        <v>204.3</v>
      </c>
      <c r="JT7" s="83">
        <v>141.6</v>
      </c>
      <c r="JU7" s="83">
        <v>115.7</v>
      </c>
      <c r="JV7" s="83">
        <v>93.1</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100</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（最大出力合計1,700kW）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（最大出力合計1,700kW）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135.4</v>
      </c>
      <c r="AZ11" s="95">
        <f>AZ7</f>
        <v>102</v>
      </c>
      <c r="BA11" s="95">
        <f>BA7</f>
        <v>117.3</v>
      </c>
      <c r="BB11" s="95">
        <f>BB7</f>
        <v>116.7</v>
      </c>
      <c r="BC11" s="95">
        <f>BC7</f>
        <v>82.8</v>
      </c>
      <c r="BD11" s="84"/>
      <c r="BE11" s="84"/>
      <c r="BF11" s="84"/>
      <c r="BG11" s="84"/>
      <c r="BH11" s="84"/>
      <c r="BI11" s="94" t="s">
        <v>140</v>
      </c>
      <c r="BJ11" s="95">
        <f>BJ7</f>
        <v>279.2</v>
      </c>
      <c r="BK11" s="95">
        <f>BK7</f>
        <v>179.9</v>
      </c>
      <c r="BL11" s="95">
        <f>BL7</f>
        <v>205.5</v>
      </c>
      <c r="BM11" s="95">
        <f>BM7</f>
        <v>216.7</v>
      </c>
      <c r="BN11" s="95">
        <f>BN7</f>
        <v>136.1</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141</v>
      </c>
      <c r="CF11" s="95">
        <f>CF7</f>
        <v>14525.1</v>
      </c>
      <c r="CG11" s="95">
        <f>CG7</f>
        <v>19839.2</v>
      </c>
      <c r="CH11" s="95">
        <f>CH7</f>
        <v>17237.099999999999</v>
      </c>
      <c r="CI11" s="95">
        <f>CI7</f>
        <v>19337.2</v>
      </c>
      <c r="CJ11" s="95">
        <f>CJ7</f>
        <v>24434.1</v>
      </c>
      <c r="CK11" s="84"/>
      <c r="CL11" s="84"/>
      <c r="CM11" s="84"/>
      <c r="CN11" s="84"/>
      <c r="CO11" s="94" t="s">
        <v>140</v>
      </c>
      <c r="CP11" s="96">
        <f>CP7</f>
        <v>38526</v>
      </c>
      <c r="CQ11" s="96">
        <f>CQ7</f>
        <v>23875</v>
      </c>
      <c r="CR11" s="96">
        <f>CR7</f>
        <v>32065</v>
      </c>
      <c r="CS11" s="96">
        <f>CS7</f>
        <v>31117</v>
      </c>
      <c r="CT11" s="96">
        <f>CT7</f>
        <v>12812</v>
      </c>
      <c r="CU11" s="84"/>
      <c r="CV11" s="84"/>
      <c r="CW11" s="84"/>
      <c r="CX11" s="84"/>
      <c r="CY11" s="84"/>
      <c r="CZ11" s="94" t="s">
        <v>140</v>
      </c>
      <c r="DA11" s="95">
        <f>DA7</f>
        <v>20.5</v>
      </c>
      <c r="DB11" s="95">
        <f>DB7</f>
        <v>17.8</v>
      </c>
      <c r="DC11" s="95">
        <f>DC7</f>
        <v>20.7</v>
      </c>
      <c r="DD11" s="95">
        <f>DD7</f>
        <v>17.2</v>
      </c>
      <c r="DE11" s="95">
        <f>DE7</f>
        <v>16</v>
      </c>
      <c r="DF11" s="84"/>
      <c r="DG11" s="84"/>
      <c r="DH11" s="84"/>
      <c r="DI11" s="84"/>
      <c r="DJ11" s="94" t="s">
        <v>140</v>
      </c>
      <c r="DK11" s="95">
        <f>DK7</f>
        <v>21.3</v>
      </c>
      <c r="DL11" s="95">
        <f>DL7</f>
        <v>44</v>
      </c>
      <c r="DM11" s="95">
        <f>DM7</f>
        <v>31.5</v>
      </c>
      <c r="DN11" s="95">
        <f>DN7</f>
        <v>20.6</v>
      </c>
      <c r="DO11" s="95">
        <f>DO7</f>
        <v>45.9</v>
      </c>
      <c r="DP11" s="84"/>
      <c r="DQ11" s="84"/>
      <c r="DR11" s="84"/>
      <c r="DS11" s="84"/>
      <c r="DT11" s="94" t="s">
        <v>140</v>
      </c>
      <c r="DU11" s="95">
        <f>DU7</f>
        <v>217.8</v>
      </c>
      <c r="DV11" s="95">
        <f>DV7</f>
        <v>204.3</v>
      </c>
      <c r="DW11" s="95">
        <f>DW7</f>
        <v>141.6</v>
      </c>
      <c r="DX11" s="95">
        <f>DX7</f>
        <v>115.7</v>
      </c>
      <c r="DY11" s="95">
        <f>DY7</f>
        <v>93.1</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142</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140</v>
      </c>
      <c r="IX11" s="95">
        <f>IX7</f>
        <v>20.5</v>
      </c>
      <c r="IY11" s="95">
        <f>IY7</f>
        <v>17.8</v>
      </c>
      <c r="IZ11" s="95">
        <f>IZ7</f>
        <v>20.7</v>
      </c>
      <c r="JA11" s="95">
        <f>JA7</f>
        <v>17.2</v>
      </c>
      <c r="JB11" s="95">
        <f>JB7</f>
        <v>16</v>
      </c>
      <c r="JC11" s="84"/>
      <c r="JD11" s="84"/>
      <c r="JE11" s="84"/>
      <c r="JF11" s="84"/>
      <c r="JG11" s="94" t="s">
        <v>144</v>
      </c>
      <c r="JH11" s="95">
        <f>JH7</f>
        <v>21.3</v>
      </c>
      <c r="JI11" s="95">
        <f>JI7</f>
        <v>44</v>
      </c>
      <c r="JJ11" s="95">
        <f>JJ7</f>
        <v>31.5</v>
      </c>
      <c r="JK11" s="95">
        <f>JK7</f>
        <v>20.6</v>
      </c>
      <c r="JL11" s="95">
        <f>JL7</f>
        <v>45.9</v>
      </c>
      <c r="JM11" s="84"/>
      <c r="JN11" s="84"/>
      <c r="JO11" s="84"/>
      <c r="JP11" s="84"/>
      <c r="JQ11" s="94" t="s">
        <v>145</v>
      </c>
      <c r="JR11" s="95">
        <f>JR7</f>
        <v>217.8</v>
      </c>
      <c r="JS11" s="95">
        <f>JS7</f>
        <v>204.3</v>
      </c>
      <c r="JT11" s="95">
        <f>JT7</f>
        <v>141.6</v>
      </c>
      <c r="JU11" s="95">
        <f>JU7</f>
        <v>115.7</v>
      </c>
      <c r="JV11" s="95">
        <f>JV7</f>
        <v>93.1</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141</v>
      </c>
      <c r="KL11" s="95">
        <f>KL7</f>
        <v>100</v>
      </c>
      <c r="KM11" s="95">
        <f>KM7</f>
        <v>100</v>
      </c>
      <c r="KN11" s="95">
        <f>KN7</f>
        <v>100</v>
      </c>
      <c r="KO11" s="95">
        <f>KO7</f>
        <v>100</v>
      </c>
      <c r="KP11" s="95">
        <f>KP7</f>
        <v>100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146</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164.1</v>
      </c>
      <c r="AZ12" s="95">
        <f>BE7</f>
        <v>124.4</v>
      </c>
      <c r="BA12" s="95">
        <f>BF7</f>
        <v>118.8</v>
      </c>
      <c r="BB12" s="95">
        <f>BG7</f>
        <v>88.8</v>
      </c>
      <c r="BC12" s="95">
        <f>BH7</f>
        <v>121.3</v>
      </c>
      <c r="BD12" s="84"/>
      <c r="BE12" s="84"/>
      <c r="BF12" s="84"/>
      <c r="BG12" s="84"/>
      <c r="BH12" s="84"/>
      <c r="BI12" s="94" t="s">
        <v>147</v>
      </c>
      <c r="BJ12" s="95">
        <f>BO7</f>
        <v>366.9</v>
      </c>
      <c r="BK12" s="95">
        <f>BP7</f>
        <v>324.60000000000002</v>
      </c>
      <c r="BL12" s="95">
        <f>BQ7</f>
        <v>255.4</v>
      </c>
      <c r="BM12" s="95">
        <f>BR7</f>
        <v>269.8</v>
      </c>
      <c r="BN12" s="95">
        <f>BS7</f>
        <v>247.9</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148</v>
      </c>
      <c r="CF12" s="95">
        <f>CK7</f>
        <v>11717.4</v>
      </c>
      <c r="CG12" s="95">
        <f>CL7</f>
        <v>17642.5</v>
      </c>
      <c r="CH12" s="95">
        <f>CM7</f>
        <v>18815.8</v>
      </c>
      <c r="CI12" s="95">
        <f>CN7</f>
        <v>22847.9</v>
      </c>
      <c r="CJ12" s="95">
        <f>CO7</f>
        <v>19210.5</v>
      </c>
      <c r="CK12" s="84"/>
      <c r="CL12" s="84"/>
      <c r="CM12" s="84"/>
      <c r="CN12" s="84"/>
      <c r="CO12" s="94" t="s">
        <v>147</v>
      </c>
      <c r="CP12" s="96">
        <f>CU7</f>
        <v>108538</v>
      </c>
      <c r="CQ12" s="96">
        <f>CV7</f>
        <v>58539</v>
      </c>
      <c r="CR12" s="96">
        <f>CW7</f>
        <v>37685</v>
      </c>
      <c r="CS12" s="96">
        <f>CX7</f>
        <v>2390</v>
      </c>
      <c r="CT12" s="96">
        <f>CY7</f>
        <v>32739</v>
      </c>
      <c r="CU12" s="84"/>
      <c r="CV12" s="84"/>
      <c r="CW12" s="84"/>
      <c r="CX12" s="84"/>
      <c r="CY12" s="84"/>
      <c r="CZ12" s="94" t="s">
        <v>147</v>
      </c>
      <c r="DA12" s="95">
        <f>DF7</f>
        <v>35.9</v>
      </c>
      <c r="DB12" s="95">
        <f>DG7</f>
        <v>35.299999999999997</v>
      </c>
      <c r="DC12" s="95">
        <f>DH7</f>
        <v>32.299999999999997</v>
      </c>
      <c r="DD12" s="95">
        <f>DI7</f>
        <v>35.799999999999997</v>
      </c>
      <c r="DE12" s="95">
        <f>DJ7</f>
        <v>31.7</v>
      </c>
      <c r="DF12" s="84"/>
      <c r="DG12" s="84"/>
      <c r="DH12" s="84"/>
      <c r="DI12" s="84"/>
      <c r="DJ12" s="94" t="s">
        <v>147</v>
      </c>
      <c r="DK12" s="95">
        <f>DP7</f>
        <v>23</v>
      </c>
      <c r="DL12" s="95">
        <f>DQ7</f>
        <v>14.6</v>
      </c>
      <c r="DM12" s="95">
        <f>DR7</f>
        <v>17.3</v>
      </c>
      <c r="DN12" s="95">
        <f>DS7</f>
        <v>14.6</v>
      </c>
      <c r="DO12" s="95">
        <f>DT7</f>
        <v>11.9</v>
      </c>
      <c r="DP12" s="84"/>
      <c r="DQ12" s="84"/>
      <c r="DR12" s="84"/>
      <c r="DS12" s="84"/>
      <c r="DT12" s="94" t="s">
        <v>147</v>
      </c>
      <c r="DU12" s="95">
        <f>DZ7</f>
        <v>106.8</v>
      </c>
      <c r="DV12" s="95">
        <f>EA7</f>
        <v>102</v>
      </c>
      <c r="DW12" s="95">
        <f>EB7</f>
        <v>100.7</v>
      </c>
      <c r="DX12" s="95">
        <f>EC7</f>
        <v>100.1</v>
      </c>
      <c r="DY12" s="95">
        <f>ED7</f>
        <v>132.80000000000001</v>
      </c>
      <c r="DZ12" s="84"/>
      <c r="EA12" s="84"/>
      <c r="EB12" s="84"/>
      <c r="EC12" s="84"/>
      <c r="ED12" s="94" t="s">
        <v>149</v>
      </c>
      <c r="EE12" s="95" t="str">
        <f>EJ7</f>
        <v>-</v>
      </c>
      <c r="EF12" s="95" t="str">
        <f>EK7</f>
        <v>-</v>
      </c>
      <c r="EG12" s="95" t="str">
        <f>EL7</f>
        <v>-</v>
      </c>
      <c r="EH12" s="95" t="str">
        <f>EM7</f>
        <v>-</v>
      </c>
      <c r="EI12" s="95" t="str">
        <f>EN7</f>
        <v>-</v>
      </c>
      <c r="EJ12" s="84"/>
      <c r="EK12" s="84"/>
      <c r="EL12" s="84"/>
      <c r="EM12" s="84"/>
      <c r="EN12" s="94" t="s">
        <v>147</v>
      </c>
      <c r="EO12" s="95">
        <f>ET7</f>
        <v>61.5</v>
      </c>
      <c r="EP12" s="95">
        <f>EU7</f>
        <v>74.599999999999994</v>
      </c>
      <c r="EQ12" s="95">
        <f>EV7</f>
        <v>77.099999999999994</v>
      </c>
      <c r="ER12" s="95">
        <f>EW7</f>
        <v>79.8</v>
      </c>
      <c r="ES12" s="95">
        <f>EX7</f>
        <v>88</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148</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150</v>
      </c>
      <c r="JH12" s="95">
        <f>IF($JH$8,JM7,"-")</f>
        <v>45.4</v>
      </c>
      <c r="JI12" s="95">
        <f>IF($JH$8,JN7,"-")</f>
        <v>46.6</v>
      </c>
      <c r="JJ12" s="95">
        <f>IF($JH$8,JO7,"-")</f>
        <v>48.3</v>
      </c>
      <c r="JK12" s="95">
        <f>IF($JH$8,JP7,"-")</f>
        <v>48.2</v>
      </c>
      <c r="JL12" s="95">
        <f>IF($JH$8,JQ7,"-")</f>
        <v>34.5</v>
      </c>
      <c r="JM12" s="84"/>
      <c r="JN12" s="84"/>
      <c r="JO12" s="84"/>
      <c r="JP12" s="84"/>
      <c r="JQ12" s="94" t="s">
        <v>147</v>
      </c>
      <c r="JR12" s="95">
        <f>IF($JR$8,JW7,"-")</f>
        <v>178.4</v>
      </c>
      <c r="JS12" s="95">
        <f>IF($JR$8,JX7,"-")</f>
        <v>146.19999999999999</v>
      </c>
      <c r="JT12" s="95">
        <f>IF($JR$8,JY7,"-")</f>
        <v>137.1</v>
      </c>
      <c r="JU12" s="95">
        <f>IF($JR$8,JZ7,"-")</f>
        <v>83.3</v>
      </c>
      <c r="JV12" s="95">
        <f>IF($JR$8,KA7,"-")</f>
        <v>61.6</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151</v>
      </c>
      <c r="KL12" s="95">
        <f>IF($KL$8,KQ7,"-")</f>
        <v>86.6</v>
      </c>
      <c r="KM12" s="95">
        <f>IF($KL$8,KR7,"-")</f>
        <v>98.4</v>
      </c>
      <c r="KN12" s="95">
        <f>IF($KL$8,KS7,"-")</f>
        <v>98.4</v>
      </c>
      <c r="KO12" s="95">
        <f>IF($KL$8,KT7,"-")</f>
        <v>99.1</v>
      </c>
      <c r="KP12" s="95">
        <f>IF($KL$8,KU7,"-")</f>
        <v>98.8</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152</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153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154</v>
      </c>
      <c r="AY13" s="95">
        <f>$BI$7</f>
        <v>100</v>
      </c>
      <c r="AZ13" s="95">
        <f>$BI$7</f>
        <v>100</v>
      </c>
      <c r="BA13" s="95">
        <f>$BI$7</f>
        <v>100</v>
      </c>
      <c r="BB13" s="95">
        <f>$BI$7</f>
        <v>100</v>
      </c>
      <c r="BC13" s="95">
        <f>$BI$7</f>
        <v>100</v>
      </c>
      <c r="BD13" s="84"/>
      <c r="BE13" s="84"/>
      <c r="BF13" s="84"/>
      <c r="BG13" s="84"/>
      <c r="BH13" s="84"/>
      <c r="BI13" s="94" t="s">
        <v>154</v>
      </c>
      <c r="BJ13" s="95">
        <f>$BT$7</f>
        <v>100</v>
      </c>
      <c r="BK13" s="95">
        <f>$BT$7</f>
        <v>100</v>
      </c>
      <c r="BL13" s="95">
        <f>$BT$7</f>
        <v>100</v>
      </c>
      <c r="BM13" s="95">
        <f>$BT$7</f>
        <v>100</v>
      </c>
      <c r="BN13" s="95">
        <f>$BT$7</f>
        <v>100</v>
      </c>
      <c r="BO13" s="84"/>
      <c r="BP13" s="84"/>
      <c r="BQ13" s="84"/>
      <c r="BR13" s="84"/>
      <c r="BS13" s="84"/>
      <c r="BT13" s="94" t="s">
        <v>154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155</v>
      </c>
      <c r="C14" s="99"/>
      <c r="D14" s="100"/>
      <c r="E14" s="99"/>
      <c r="F14" s="204" t="s">
        <v>156</v>
      </c>
      <c r="G14" s="20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4" t="s">
        <v>157</v>
      </c>
      <c r="C15" s="194"/>
      <c r="D15" s="100"/>
      <c r="E15" s="97">
        <v>1</v>
      </c>
      <c r="F15" s="194" t="s">
        <v>158</v>
      </c>
      <c r="G15" s="194"/>
      <c r="H15" s="102" t="s">
        <v>159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160</v>
      </c>
      <c r="AY15" s="103"/>
      <c r="AZ15" s="103"/>
      <c r="BA15" s="103"/>
      <c r="BB15" s="103"/>
      <c r="BC15" s="103"/>
      <c r="BD15" s="100"/>
      <c r="BE15" s="100"/>
      <c r="BF15" s="100"/>
      <c r="BG15" s="100"/>
      <c r="BH15" s="100"/>
      <c r="BI15" s="101" t="s">
        <v>160</v>
      </c>
      <c r="BJ15" s="103"/>
      <c r="BK15" s="103"/>
      <c r="BL15" s="103"/>
      <c r="BM15" s="103"/>
      <c r="BN15" s="103"/>
      <c r="BO15" s="100"/>
      <c r="BP15" s="100"/>
      <c r="BQ15" s="100"/>
      <c r="BR15" s="100"/>
      <c r="BS15" s="100"/>
      <c r="BT15" s="101" t="s">
        <v>160</v>
      </c>
      <c r="BU15" s="103"/>
      <c r="BV15" s="103"/>
      <c r="BW15" s="103"/>
      <c r="BX15" s="103"/>
      <c r="BY15" s="103"/>
      <c r="BZ15" s="100"/>
      <c r="CA15" s="100"/>
      <c r="CB15" s="100"/>
      <c r="CC15" s="100"/>
      <c r="CD15" s="100"/>
      <c r="CE15" s="101" t="s">
        <v>160</v>
      </c>
      <c r="CF15" s="103"/>
      <c r="CG15" s="103"/>
      <c r="CH15" s="103"/>
      <c r="CI15" s="103"/>
      <c r="CJ15" s="103"/>
      <c r="CK15" s="100"/>
      <c r="CL15" s="100"/>
      <c r="CM15" s="100"/>
      <c r="CN15" s="100"/>
      <c r="CO15" s="101" t="s">
        <v>160</v>
      </c>
      <c r="CP15" s="103"/>
      <c r="CQ15" s="103"/>
      <c r="CR15" s="103"/>
      <c r="CS15" s="103"/>
      <c r="CT15" s="103"/>
      <c r="CU15" s="100"/>
      <c r="CV15" s="100"/>
      <c r="CW15" s="100"/>
      <c r="CX15" s="100"/>
      <c r="CY15" s="100"/>
      <c r="CZ15" s="101" t="s">
        <v>160</v>
      </c>
      <c r="DA15" s="103"/>
      <c r="DB15" s="103"/>
      <c r="DC15" s="103"/>
      <c r="DD15" s="103"/>
      <c r="DE15" s="103"/>
      <c r="DF15" s="100"/>
      <c r="DG15" s="100"/>
      <c r="DH15" s="100"/>
      <c r="DI15" s="100"/>
      <c r="DJ15" s="101" t="s">
        <v>160</v>
      </c>
      <c r="DK15" s="103"/>
      <c r="DL15" s="103"/>
      <c r="DM15" s="103"/>
      <c r="DN15" s="103"/>
      <c r="DO15" s="103"/>
      <c r="DP15" s="100"/>
      <c r="DQ15" s="100"/>
      <c r="DR15" s="100"/>
      <c r="DS15" s="100"/>
      <c r="DT15" s="101" t="s">
        <v>160</v>
      </c>
      <c r="DU15" s="103"/>
      <c r="DV15" s="103"/>
      <c r="DW15" s="103"/>
      <c r="DX15" s="103"/>
      <c r="DY15" s="103"/>
      <c r="DZ15" s="100"/>
      <c r="EA15" s="100"/>
      <c r="EB15" s="100"/>
      <c r="EC15" s="100"/>
      <c r="ED15" s="101" t="s">
        <v>160</v>
      </c>
      <c r="EE15" s="103"/>
      <c r="EF15" s="103"/>
      <c r="EG15" s="103"/>
      <c r="EH15" s="103"/>
      <c r="EI15" s="103"/>
      <c r="EJ15" s="100"/>
      <c r="EK15" s="100"/>
      <c r="EL15" s="100"/>
      <c r="EM15" s="100"/>
      <c r="EN15" s="101" t="s">
        <v>160</v>
      </c>
      <c r="EO15" s="103"/>
      <c r="EP15" s="103"/>
      <c r="EQ15" s="103"/>
      <c r="ER15" s="103"/>
      <c r="ES15" s="103"/>
      <c r="ET15" s="100"/>
      <c r="EU15" s="100"/>
      <c r="EV15" s="100"/>
      <c r="EW15" s="100"/>
      <c r="EX15" s="100"/>
      <c r="EY15" s="101" t="s">
        <v>160</v>
      </c>
      <c r="EZ15" s="103"/>
      <c r="FA15" s="103"/>
      <c r="FB15" s="103"/>
      <c r="FC15" s="103"/>
      <c r="FD15" s="103"/>
      <c r="FE15" s="100"/>
      <c r="FF15" s="100"/>
      <c r="FG15" s="100"/>
      <c r="FH15" s="100"/>
      <c r="FI15" s="101" t="s">
        <v>160</v>
      </c>
      <c r="FJ15" s="103"/>
      <c r="FK15" s="103"/>
      <c r="FL15" s="103"/>
      <c r="FM15" s="103"/>
      <c r="FN15" s="103"/>
      <c r="FO15" s="100"/>
      <c r="FP15" s="100"/>
      <c r="FQ15" s="100"/>
      <c r="FR15" s="100"/>
      <c r="FS15" s="101" t="s">
        <v>160</v>
      </c>
      <c r="FT15" s="103"/>
      <c r="FU15" s="103"/>
      <c r="FV15" s="103"/>
      <c r="FW15" s="103"/>
      <c r="FX15" s="103"/>
      <c r="FY15" s="100"/>
      <c r="FZ15" s="100"/>
      <c r="GA15" s="100"/>
      <c r="GB15" s="100"/>
      <c r="GC15" s="101" t="s">
        <v>160</v>
      </c>
      <c r="GD15" s="103"/>
      <c r="GE15" s="103"/>
      <c r="GF15" s="103"/>
      <c r="GG15" s="103"/>
      <c r="GH15" s="103"/>
      <c r="GI15" s="100"/>
      <c r="GJ15" s="100"/>
      <c r="GK15" s="100"/>
      <c r="GL15" s="100"/>
      <c r="GM15" s="101" t="s">
        <v>160</v>
      </c>
      <c r="GN15" s="103"/>
      <c r="GO15" s="103"/>
      <c r="GP15" s="103"/>
      <c r="GQ15" s="103"/>
      <c r="GR15" s="103"/>
      <c r="GS15" s="100"/>
      <c r="GT15" s="100"/>
      <c r="GU15" s="100"/>
      <c r="GV15" s="100"/>
      <c r="GW15" s="100"/>
      <c r="GX15" s="101" t="s">
        <v>160</v>
      </c>
      <c r="GY15" s="103"/>
      <c r="GZ15" s="103"/>
      <c r="HA15" s="103"/>
      <c r="HB15" s="103"/>
      <c r="HC15" s="103"/>
      <c r="HD15" s="100"/>
      <c r="HE15" s="100"/>
      <c r="HF15" s="100"/>
      <c r="HG15" s="100"/>
      <c r="HH15" s="101" t="s">
        <v>160</v>
      </c>
      <c r="HI15" s="103"/>
      <c r="HJ15" s="103"/>
      <c r="HK15" s="103"/>
      <c r="HL15" s="103"/>
      <c r="HM15" s="103"/>
      <c r="HN15" s="100"/>
      <c r="HO15" s="100"/>
      <c r="HP15" s="100"/>
      <c r="HQ15" s="100"/>
      <c r="HR15" s="101" t="s">
        <v>160</v>
      </c>
      <c r="HS15" s="103"/>
      <c r="HT15" s="103"/>
      <c r="HU15" s="103"/>
      <c r="HV15" s="103"/>
      <c r="HW15" s="103"/>
      <c r="HX15" s="100"/>
      <c r="HY15" s="100"/>
      <c r="HZ15" s="100"/>
      <c r="IA15" s="100"/>
      <c r="IB15" s="101" t="s">
        <v>160</v>
      </c>
      <c r="IC15" s="103"/>
      <c r="ID15" s="103"/>
      <c r="IE15" s="103"/>
      <c r="IF15" s="103"/>
      <c r="IG15" s="103"/>
      <c r="IH15" s="100"/>
      <c r="II15" s="100"/>
      <c r="IJ15" s="100"/>
      <c r="IK15" s="100"/>
      <c r="IL15" s="101" t="s">
        <v>160</v>
      </c>
      <c r="IM15" s="103"/>
      <c r="IN15" s="103"/>
      <c r="IO15" s="103"/>
      <c r="IP15" s="103"/>
      <c r="IQ15" s="103"/>
      <c r="IR15" s="100"/>
      <c r="IS15" s="100"/>
      <c r="IT15" s="100"/>
      <c r="IU15" s="100"/>
      <c r="IV15" s="100"/>
      <c r="IW15" s="101" t="s">
        <v>160</v>
      </c>
      <c r="IX15" s="103"/>
      <c r="IY15" s="103"/>
      <c r="IZ15" s="103"/>
      <c r="JA15" s="103"/>
      <c r="JB15" s="103"/>
      <c r="JC15" s="100"/>
      <c r="JD15" s="100"/>
      <c r="JE15" s="100"/>
      <c r="JF15" s="100"/>
      <c r="JG15" s="101" t="s">
        <v>160</v>
      </c>
      <c r="JH15" s="103"/>
      <c r="JI15" s="103"/>
      <c r="JJ15" s="103"/>
      <c r="JK15" s="103"/>
      <c r="JL15" s="103"/>
      <c r="JM15" s="100"/>
      <c r="JN15" s="100"/>
      <c r="JO15" s="100"/>
      <c r="JP15" s="100"/>
      <c r="JQ15" s="101" t="s">
        <v>160</v>
      </c>
      <c r="JR15" s="103"/>
      <c r="JS15" s="103"/>
      <c r="JT15" s="103"/>
      <c r="JU15" s="103"/>
      <c r="JV15" s="103"/>
      <c r="JW15" s="100"/>
      <c r="JX15" s="100"/>
      <c r="JY15" s="100"/>
      <c r="JZ15" s="100"/>
      <c r="KA15" s="101" t="s">
        <v>160</v>
      </c>
      <c r="KB15" s="103"/>
      <c r="KC15" s="103"/>
      <c r="KD15" s="103"/>
      <c r="KE15" s="103"/>
      <c r="KF15" s="103"/>
      <c r="KG15" s="100"/>
      <c r="KH15" s="100"/>
      <c r="KI15" s="100"/>
      <c r="KJ15" s="100"/>
      <c r="KK15" s="101" t="s">
        <v>160</v>
      </c>
      <c r="KL15" s="103"/>
      <c r="KM15" s="103"/>
      <c r="KN15" s="103"/>
      <c r="KO15" s="103"/>
      <c r="KP15" s="103"/>
      <c r="KQ15" s="100"/>
      <c r="KR15" s="100"/>
      <c r="KS15" s="100"/>
      <c r="KT15" s="100"/>
      <c r="KU15" s="100"/>
      <c r="KV15" s="101" t="s">
        <v>160</v>
      </c>
      <c r="KW15" s="103"/>
      <c r="KX15" s="103"/>
      <c r="KY15" s="103"/>
      <c r="KZ15" s="103"/>
      <c r="LA15" s="103"/>
      <c r="LB15" s="100"/>
      <c r="LC15" s="100"/>
      <c r="LD15" s="100"/>
      <c r="LE15" s="100"/>
      <c r="LF15" s="101" t="s">
        <v>160</v>
      </c>
      <c r="LG15" s="103"/>
      <c r="LH15" s="103"/>
      <c r="LI15" s="103"/>
      <c r="LJ15" s="103"/>
      <c r="LK15" s="103"/>
      <c r="LL15" s="100"/>
      <c r="LM15" s="100"/>
      <c r="LN15" s="100"/>
      <c r="LO15" s="100"/>
      <c r="LP15" s="101" t="s">
        <v>160</v>
      </c>
      <c r="LQ15" s="103"/>
      <c r="LR15" s="103"/>
      <c r="LS15" s="103"/>
      <c r="LT15" s="103"/>
      <c r="LU15" s="103"/>
      <c r="LV15" s="100"/>
      <c r="LW15" s="100"/>
      <c r="LX15" s="100"/>
      <c r="LY15" s="100"/>
      <c r="LZ15" s="101" t="s">
        <v>160</v>
      </c>
      <c r="MA15" s="103"/>
      <c r="MB15" s="103"/>
      <c r="MC15" s="103"/>
      <c r="MD15" s="103"/>
      <c r="ME15" s="103"/>
      <c r="MF15" s="100"/>
      <c r="MG15" s="100"/>
      <c r="MH15" s="100"/>
      <c r="MI15" s="100"/>
      <c r="MJ15" s="101" t="s">
        <v>160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4" t="s">
        <v>161</v>
      </c>
      <c r="C16" s="194"/>
      <c r="D16" s="100"/>
      <c r="E16" s="97">
        <f>E15+1</f>
        <v>2</v>
      </c>
      <c r="F16" s="194" t="s">
        <v>162</v>
      </c>
      <c r="G16" s="194"/>
      <c r="H16" s="102" t="s">
        <v>163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4" t="s">
        <v>164</v>
      </c>
      <c r="C17" s="194"/>
      <c r="D17" s="100"/>
      <c r="E17" s="97">
        <f t="shared" ref="E17" si="8">E16+1</f>
        <v>3</v>
      </c>
      <c r="F17" s="194" t="s">
        <v>165</v>
      </c>
      <c r="G17" s="194"/>
      <c r="H17" s="102" t="s">
        <v>166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167</v>
      </c>
      <c r="AY17" s="106">
        <f>IF(AY7="-",NA(),AY7)</f>
        <v>135.4</v>
      </c>
      <c r="AZ17" s="106">
        <f t="shared" ref="AZ17:BC17" si="9">IF(AZ7="-",NA(),AZ7)</f>
        <v>102</v>
      </c>
      <c r="BA17" s="106">
        <f t="shared" si="9"/>
        <v>117.3</v>
      </c>
      <c r="BB17" s="106">
        <f t="shared" si="9"/>
        <v>116.7</v>
      </c>
      <c r="BC17" s="106">
        <f t="shared" si="9"/>
        <v>82.8</v>
      </c>
      <c r="BD17" s="100"/>
      <c r="BE17" s="100"/>
      <c r="BF17" s="100"/>
      <c r="BG17" s="100"/>
      <c r="BH17" s="100"/>
      <c r="BI17" s="105" t="s">
        <v>168</v>
      </c>
      <c r="BJ17" s="106">
        <f>IF(BJ7="-",NA(),BJ7)</f>
        <v>279.2</v>
      </c>
      <c r="BK17" s="106">
        <f t="shared" ref="BK17:BN17" si="10">IF(BK7="-",NA(),BK7)</f>
        <v>179.9</v>
      </c>
      <c r="BL17" s="106">
        <f t="shared" si="10"/>
        <v>205.5</v>
      </c>
      <c r="BM17" s="106">
        <f t="shared" si="10"/>
        <v>216.7</v>
      </c>
      <c r="BN17" s="106">
        <f t="shared" si="10"/>
        <v>136.1</v>
      </c>
      <c r="BO17" s="100"/>
      <c r="BP17" s="100"/>
      <c r="BQ17" s="100"/>
      <c r="BR17" s="100"/>
      <c r="BS17" s="100"/>
      <c r="BT17" s="105" t="s">
        <v>169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170</v>
      </c>
      <c r="CF17" s="106">
        <f>IF(CF7="-",NA(),CF7)</f>
        <v>14525.1</v>
      </c>
      <c r="CG17" s="106">
        <f t="shared" ref="CG17:CJ17" si="12">IF(CG7="-",NA(),CG7)</f>
        <v>19839.2</v>
      </c>
      <c r="CH17" s="106">
        <f t="shared" si="12"/>
        <v>17237.099999999999</v>
      </c>
      <c r="CI17" s="106">
        <f t="shared" si="12"/>
        <v>19337.2</v>
      </c>
      <c r="CJ17" s="106">
        <f t="shared" si="12"/>
        <v>24434.1</v>
      </c>
      <c r="CK17" s="100"/>
      <c r="CL17" s="100"/>
      <c r="CM17" s="100"/>
      <c r="CN17" s="100"/>
      <c r="CO17" s="105" t="s">
        <v>171</v>
      </c>
      <c r="CP17" s="107">
        <f>IF(CP7="-",NA(),CP7)</f>
        <v>38526</v>
      </c>
      <c r="CQ17" s="107">
        <f t="shared" ref="CQ17:CT17" si="13">IF(CQ7="-",NA(),CQ7)</f>
        <v>23875</v>
      </c>
      <c r="CR17" s="107">
        <f t="shared" si="13"/>
        <v>32065</v>
      </c>
      <c r="CS17" s="107">
        <f t="shared" si="13"/>
        <v>31117</v>
      </c>
      <c r="CT17" s="107">
        <f t="shared" si="13"/>
        <v>12812</v>
      </c>
      <c r="CU17" s="100"/>
      <c r="CV17" s="100"/>
      <c r="CW17" s="100"/>
      <c r="CX17" s="100"/>
      <c r="CY17" s="100"/>
      <c r="CZ17" s="105" t="s">
        <v>168</v>
      </c>
      <c r="DA17" s="106">
        <f>IF(DA7="-",NA(),DA7)</f>
        <v>20.5</v>
      </c>
      <c r="DB17" s="106">
        <f t="shared" ref="DB17:DE17" si="14">IF(DB7="-",NA(),DB7)</f>
        <v>17.8</v>
      </c>
      <c r="DC17" s="106">
        <f t="shared" si="14"/>
        <v>20.7</v>
      </c>
      <c r="DD17" s="106">
        <f t="shared" si="14"/>
        <v>17.2</v>
      </c>
      <c r="DE17" s="106">
        <f t="shared" si="14"/>
        <v>16</v>
      </c>
      <c r="DF17" s="100"/>
      <c r="DG17" s="100"/>
      <c r="DH17" s="100"/>
      <c r="DI17" s="100"/>
      <c r="DJ17" s="105" t="s">
        <v>169</v>
      </c>
      <c r="DK17" s="106">
        <f>IF(DK7="-",NA(),DK7)</f>
        <v>21.3</v>
      </c>
      <c r="DL17" s="106">
        <f t="shared" ref="DL17:DO17" si="15">IF(DL7="-",NA(),DL7)</f>
        <v>44</v>
      </c>
      <c r="DM17" s="106">
        <f t="shared" si="15"/>
        <v>31.5</v>
      </c>
      <c r="DN17" s="106">
        <f t="shared" si="15"/>
        <v>20.6</v>
      </c>
      <c r="DO17" s="106">
        <f t="shared" si="15"/>
        <v>45.9</v>
      </c>
      <c r="DP17" s="100"/>
      <c r="DQ17" s="100"/>
      <c r="DR17" s="100"/>
      <c r="DS17" s="100"/>
      <c r="DT17" s="105" t="s">
        <v>169</v>
      </c>
      <c r="DU17" s="106">
        <f>IF(DU7="-",NA(),DU7)</f>
        <v>217.8</v>
      </c>
      <c r="DV17" s="106">
        <f t="shared" ref="DV17:DY17" si="16">IF(DV7="-",NA(),DV7)</f>
        <v>204.3</v>
      </c>
      <c r="DW17" s="106">
        <f t="shared" si="16"/>
        <v>141.6</v>
      </c>
      <c r="DX17" s="106">
        <f t="shared" si="16"/>
        <v>115.7</v>
      </c>
      <c r="DY17" s="106">
        <f t="shared" si="16"/>
        <v>93.1</v>
      </c>
      <c r="DZ17" s="100"/>
      <c r="EA17" s="100"/>
      <c r="EB17" s="100"/>
      <c r="EC17" s="100"/>
      <c r="ED17" s="105" t="s">
        <v>172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173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169</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168</v>
      </c>
      <c r="IX17" s="106">
        <f>IF(IX7="-",NA(),IX7)</f>
        <v>20.5</v>
      </c>
      <c r="IY17" s="106">
        <f t="shared" ref="IY17:JB17" si="29">IF(IY7="-",NA(),IY7)</f>
        <v>17.8</v>
      </c>
      <c r="IZ17" s="106">
        <f t="shared" si="29"/>
        <v>20.7</v>
      </c>
      <c r="JA17" s="106">
        <f t="shared" si="29"/>
        <v>17.2</v>
      </c>
      <c r="JB17" s="106">
        <f t="shared" si="29"/>
        <v>16</v>
      </c>
      <c r="JC17" s="100"/>
      <c r="JD17" s="100"/>
      <c r="JE17" s="100"/>
      <c r="JF17" s="100"/>
      <c r="JG17" s="105" t="s">
        <v>169</v>
      </c>
      <c r="JH17" s="106">
        <f>IF(JH7="-",NA(),JH7)</f>
        <v>21.3</v>
      </c>
      <c r="JI17" s="106">
        <f t="shared" ref="JI17:JL17" si="30">IF(JI7="-",NA(),JI7)</f>
        <v>44</v>
      </c>
      <c r="JJ17" s="106">
        <f t="shared" si="30"/>
        <v>31.5</v>
      </c>
      <c r="JK17" s="106">
        <f t="shared" si="30"/>
        <v>20.6</v>
      </c>
      <c r="JL17" s="106">
        <f t="shared" si="30"/>
        <v>45.9</v>
      </c>
      <c r="JM17" s="100"/>
      <c r="JN17" s="100"/>
      <c r="JO17" s="100"/>
      <c r="JP17" s="100"/>
      <c r="JQ17" s="105" t="s">
        <v>170</v>
      </c>
      <c r="JR17" s="106">
        <f>IF(JR7="-",NA(),JR7)</f>
        <v>217.8</v>
      </c>
      <c r="JS17" s="106">
        <f t="shared" ref="JS17:JV17" si="31">IF(JS7="-",NA(),JS7)</f>
        <v>204.3</v>
      </c>
      <c r="JT17" s="106">
        <f t="shared" si="31"/>
        <v>141.6</v>
      </c>
      <c r="JU17" s="106">
        <f t="shared" si="31"/>
        <v>115.7</v>
      </c>
      <c r="JV17" s="106">
        <f t="shared" si="31"/>
        <v>93.1</v>
      </c>
      <c r="JW17" s="100"/>
      <c r="JX17" s="100"/>
      <c r="JY17" s="100"/>
      <c r="JZ17" s="100"/>
      <c r="KA17" s="105" t="s">
        <v>175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175</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175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4" t="s">
        <v>176</v>
      </c>
      <c r="C18" s="194"/>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177</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177</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178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177</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177</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177</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177</v>
      </c>
      <c r="DK18" s="106">
        <f>IF(DP7="-",NA(),DP7)</f>
        <v>23</v>
      </c>
      <c r="DL18" s="106">
        <f t="shared" ref="DL18:DO18" si="45">IF(DQ7="-",NA(),DQ7)</f>
        <v>14.6</v>
      </c>
      <c r="DM18" s="106">
        <f t="shared" si="45"/>
        <v>17.3</v>
      </c>
      <c r="DN18" s="106">
        <f t="shared" si="45"/>
        <v>14.6</v>
      </c>
      <c r="DO18" s="106">
        <f t="shared" si="45"/>
        <v>11.9</v>
      </c>
      <c r="DP18" s="100"/>
      <c r="DQ18" s="100"/>
      <c r="DR18" s="100"/>
      <c r="DS18" s="100"/>
      <c r="DT18" s="105" t="s">
        <v>179</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177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180</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177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177</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179</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177</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179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177</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182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4" t="s">
        <v>183</v>
      </c>
      <c r="C19" s="194"/>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154</v>
      </c>
      <c r="AY19" s="106">
        <f>$BI$7</f>
        <v>100</v>
      </c>
      <c r="AZ19" s="106">
        <f t="shared" ref="AZ19:BC19" si="49">$BI$7</f>
        <v>100</v>
      </c>
      <c r="BA19" s="106">
        <f t="shared" si="49"/>
        <v>100</v>
      </c>
      <c r="BB19" s="106">
        <f t="shared" si="49"/>
        <v>100</v>
      </c>
      <c r="BC19" s="106">
        <f t="shared" si="49"/>
        <v>100</v>
      </c>
      <c r="BD19" s="100"/>
      <c r="BE19" s="100"/>
      <c r="BF19" s="100"/>
      <c r="BG19" s="100"/>
      <c r="BH19" s="100"/>
      <c r="BI19" s="108" t="s">
        <v>154</v>
      </c>
      <c r="BJ19" s="106">
        <f>$BT$7</f>
        <v>100</v>
      </c>
      <c r="BK19" s="106">
        <f>$BT$7</f>
        <v>100</v>
      </c>
      <c r="BL19" s="106">
        <f>$BT$7</f>
        <v>100</v>
      </c>
      <c r="BM19" s="106">
        <f>$BT$7</f>
        <v>100</v>
      </c>
      <c r="BN19" s="106">
        <f>$BT$7</f>
        <v>100</v>
      </c>
      <c r="BO19" s="100"/>
      <c r="BP19" s="100"/>
      <c r="BQ19" s="100"/>
      <c r="BR19" s="100"/>
      <c r="BS19" s="100"/>
      <c r="BT19" s="108" t="s">
        <v>154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4" t="s">
        <v>184</v>
      </c>
      <c r="C20" s="194"/>
      <c r="D20" s="100"/>
    </row>
    <row r="21" spans="1:374">
      <c r="A21" s="97">
        <f t="shared" si="7"/>
        <v>7</v>
      </c>
      <c r="B21" s="194" t="s">
        <v>185</v>
      </c>
      <c r="C21" s="194"/>
      <c r="D21" s="100"/>
    </row>
    <row r="22" spans="1:374">
      <c r="A22" s="97">
        <f t="shared" si="7"/>
        <v>8</v>
      </c>
      <c r="B22" s="194" t="s">
        <v>186</v>
      </c>
      <c r="C22" s="194"/>
      <c r="D22" s="100"/>
      <c r="E22" s="195" t="s">
        <v>187</v>
      </c>
      <c r="F22" s="196"/>
      <c r="G22" s="196"/>
      <c r="H22" s="196"/>
      <c r="I22" s="197"/>
    </row>
    <row r="23" spans="1:374">
      <c r="A23" s="97">
        <f t="shared" si="7"/>
        <v>9</v>
      </c>
      <c r="B23" s="194" t="s">
        <v>188</v>
      </c>
      <c r="C23" s="194"/>
      <c r="D23" s="100"/>
      <c r="E23" s="198"/>
      <c r="F23" s="199"/>
      <c r="G23" s="199"/>
      <c r="H23" s="199"/>
      <c r="I23" s="200"/>
    </row>
    <row r="24" spans="1:374">
      <c r="A24" s="97">
        <f t="shared" si="7"/>
        <v>10</v>
      </c>
      <c r="B24" s="194" t="s">
        <v>189</v>
      </c>
      <c r="C24" s="194"/>
      <c r="D24" s="100"/>
      <c r="E24" s="198"/>
      <c r="F24" s="199"/>
      <c r="G24" s="199"/>
      <c r="H24" s="199"/>
      <c r="I24" s="200"/>
    </row>
    <row r="25" spans="1:374">
      <c r="A25" s="97">
        <f t="shared" si="7"/>
        <v>11</v>
      </c>
      <c r="B25" s="194" t="s">
        <v>190</v>
      </c>
      <c r="C25" s="194"/>
      <c r="D25" s="100"/>
      <c r="E25" s="198"/>
      <c r="F25" s="199"/>
      <c r="G25" s="199"/>
      <c r="H25" s="199"/>
      <c r="I25" s="200"/>
    </row>
    <row r="26" spans="1:374">
      <c r="A26" s="97">
        <f t="shared" si="7"/>
        <v>12</v>
      </c>
      <c r="B26" s="194" t="s">
        <v>191</v>
      </c>
      <c r="C26" s="194"/>
      <c r="D26" s="100"/>
      <c r="E26" s="198"/>
      <c r="F26" s="199"/>
      <c r="G26" s="199"/>
      <c r="H26" s="199"/>
      <c r="I26" s="200"/>
    </row>
    <row r="27" spans="1:374">
      <c r="A27" s="97">
        <f t="shared" si="7"/>
        <v>13</v>
      </c>
      <c r="B27" s="194" t="s">
        <v>192</v>
      </c>
      <c r="C27" s="194"/>
      <c r="D27" s="100"/>
      <c r="E27" s="198"/>
      <c r="F27" s="199"/>
      <c r="G27" s="199"/>
      <c r="H27" s="199"/>
      <c r="I27" s="200"/>
    </row>
    <row r="28" spans="1:374">
      <c r="A28" s="97">
        <f t="shared" si="7"/>
        <v>14</v>
      </c>
      <c r="B28" s="194" t="s">
        <v>193</v>
      </c>
      <c r="C28" s="194"/>
      <c r="D28" s="100"/>
      <c r="E28" s="198"/>
      <c r="F28" s="199"/>
      <c r="G28" s="199"/>
      <c r="H28" s="199"/>
      <c r="I28" s="200"/>
    </row>
    <row r="29" spans="1:374">
      <c r="A29" s="97">
        <f t="shared" si="7"/>
        <v>15</v>
      </c>
      <c r="B29" s="194" t="s">
        <v>194</v>
      </c>
      <c r="C29" s="194"/>
      <c r="D29" s="100"/>
      <c r="E29" s="198"/>
      <c r="F29" s="199"/>
      <c r="G29" s="199"/>
      <c r="H29" s="199"/>
      <c r="I29" s="200"/>
    </row>
    <row r="30" spans="1:374">
      <c r="A30" s="97">
        <f t="shared" si="7"/>
        <v>16</v>
      </c>
      <c r="B30" s="194" t="s">
        <v>195</v>
      </c>
      <c r="C30" s="194"/>
      <c r="D30" s="100"/>
      <c r="E30" s="198"/>
      <c r="F30" s="199"/>
      <c r="G30" s="199"/>
      <c r="H30" s="199"/>
      <c r="I30" s="200"/>
    </row>
    <row r="31" spans="1:374">
      <c r="A31" s="97">
        <f t="shared" si="7"/>
        <v>17</v>
      </c>
      <c r="B31" s="194" t="s">
        <v>196</v>
      </c>
      <c r="C31" s="194"/>
      <c r="D31" s="100"/>
      <c r="E31" s="198"/>
      <c r="F31" s="199"/>
      <c r="G31" s="199"/>
      <c r="H31" s="199"/>
      <c r="I31" s="200"/>
    </row>
    <row r="32" spans="1:374">
      <c r="A32" s="97">
        <f t="shared" si="7"/>
        <v>18</v>
      </c>
      <c r="B32" s="194" t="s">
        <v>197</v>
      </c>
      <c r="C32" s="194"/>
      <c r="D32" s="100"/>
      <c r="E32" s="198"/>
      <c r="F32" s="199"/>
      <c r="G32" s="199"/>
      <c r="H32" s="199"/>
      <c r="I32" s="200"/>
    </row>
    <row r="33" spans="1:16">
      <c r="A33" s="97">
        <f t="shared" si="7"/>
        <v>19</v>
      </c>
      <c r="B33" s="194" t="s">
        <v>198</v>
      </c>
      <c r="C33" s="194"/>
      <c r="D33" s="100"/>
      <c r="E33" s="198"/>
      <c r="F33" s="199"/>
      <c r="G33" s="199"/>
      <c r="H33" s="199"/>
      <c r="I33" s="200"/>
    </row>
    <row r="34" spans="1:16">
      <c r="A34" s="97">
        <f t="shared" si="7"/>
        <v>20</v>
      </c>
      <c r="B34" s="194" t="s">
        <v>199</v>
      </c>
      <c r="C34" s="194"/>
      <c r="D34" s="100"/>
      <c r="E34" s="198"/>
      <c r="F34" s="199"/>
      <c r="G34" s="199"/>
      <c r="H34" s="199"/>
      <c r="I34" s="200"/>
    </row>
    <row r="35" spans="1:16" ht="25.5" customHeight="1">
      <c r="E35" s="201"/>
      <c r="F35" s="202"/>
      <c r="G35" s="202"/>
      <c r="H35" s="202"/>
      <c r="I35" s="203"/>
    </row>
    <row r="36" spans="1:16">
      <c r="A36" t="s">
        <v>200</v>
      </c>
      <c r="B36" t="s">
        <v>201</v>
      </c>
    </row>
    <row r="37" spans="1:16">
      <c r="A37" t="s">
        <v>202</v>
      </c>
      <c r="B37" t="s">
        <v>203</v>
      </c>
      <c r="L37" s="195" t="s">
        <v>187</v>
      </c>
      <c r="M37" s="196"/>
      <c r="N37" s="196"/>
      <c r="O37" s="196"/>
      <c r="P37" s="197"/>
    </row>
    <row r="38" spans="1:16">
      <c r="A38" t="s">
        <v>204</v>
      </c>
      <c r="B38" t="s">
        <v>205</v>
      </c>
      <c r="L38" s="198"/>
      <c r="M38" s="199"/>
      <c r="N38" s="199"/>
      <c r="O38" s="199"/>
      <c r="P38" s="200"/>
    </row>
    <row r="39" spans="1:16">
      <c r="A39" t="s">
        <v>206</v>
      </c>
      <c r="B39" t="s">
        <v>207</v>
      </c>
      <c r="L39" s="198"/>
      <c r="M39" s="199"/>
      <c r="N39" s="199"/>
      <c r="O39" s="199"/>
      <c r="P39" s="200"/>
    </row>
    <row r="40" spans="1:16">
      <c r="A40" t="s">
        <v>208</v>
      </c>
      <c r="B40" t="s">
        <v>209</v>
      </c>
      <c r="L40" s="198"/>
      <c r="M40" s="199"/>
      <c r="N40" s="199"/>
      <c r="O40" s="199"/>
      <c r="P40" s="200"/>
    </row>
    <row r="41" spans="1:16">
      <c r="A41" t="s">
        <v>210</v>
      </c>
      <c r="B41" t="s">
        <v>211</v>
      </c>
      <c r="L41" s="198"/>
      <c r="M41" s="199"/>
      <c r="N41" s="199"/>
      <c r="O41" s="199"/>
      <c r="P41" s="200"/>
    </row>
    <row r="42" spans="1:16">
      <c r="A42" t="s">
        <v>212</v>
      </c>
      <c r="B42" t="s">
        <v>213</v>
      </c>
      <c r="L42" s="198"/>
      <c r="M42" s="199"/>
      <c r="N42" s="199"/>
      <c r="O42" s="199"/>
      <c r="P42" s="200"/>
    </row>
    <row r="43" spans="1:16">
      <c r="A43" t="s">
        <v>214</v>
      </c>
      <c r="B43" t="s">
        <v>215</v>
      </c>
      <c r="L43" s="198"/>
      <c r="M43" s="199"/>
      <c r="N43" s="199"/>
      <c r="O43" s="199"/>
      <c r="P43" s="200"/>
    </row>
    <row r="44" spans="1:16">
      <c r="A44" t="s">
        <v>216</v>
      </c>
      <c r="B44" t="s">
        <v>217</v>
      </c>
      <c r="L44" s="198"/>
      <c r="M44" s="199"/>
      <c r="N44" s="199"/>
      <c r="O44" s="199"/>
      <c r="P44" s="200"/>
    </row>
    <row r="45" spans="1:16">
      <c r="A45" t="s">
        <v>218</v>
      </c>
      <c r="B45" t="s">
        <v>219</v>
      </c>
      <c r="L45" s="198"/>
      <c r="M45" s="199"/>
      <c r="N45" s="199"/>
      <c r="O45" s="199"/>
      <c r="P45" s="200"/>
    </row>
    <row r="46" spans="1:16">
      <c r="A46" t="s">
        <v>220</v>
      </c>
      <c r="B46" t="s">
        <v>221</v>
      </c>
      <c r="L46" s="198"/>
      <c r="M46" s="199"/>
      <c r="N46" s="199"/>
      <c r="O46" s="199"/>
      <c r="P46" s="200"/>
    </row>
    <row r="47" spans="1:16">
      <c r="A47" t="s">
        <v>222</v>
      </c>
      <c r="B47" t="s">
        <v>223</v>
      </c>
      <c r="L47" s="198"/>
      <c r="M47" s="199"/>
      <c r="N47" s="199"/>
      <c r="O47" s="199"/>
      <c r="P47" s="200"/>
    </row>
    <row r="48" spans="1:16">
      <c r="A48" t="s">
        <v>224</v>
      </c>
      <c r="B48" t="s">
        <v>225</v>
      </c>
      <c r="L48" s="198"/>
      <c r="M48" s="199"/>
      <c r="N48" s="199"/>
      <c r="O48" s="199"/>
      <c r="P48" s="200"/>
    </row>
    <row r="49" spans="1:16">
      <c r="A49" t="s">
        <v>226</v>
      </c>
      <c r="B49" t="s">
        <v>227</v>
      </c>
      <c r="L49" s="198"/>
      <c r="M49" s="199"/>
      <c r="N49" s="199"/>
      <c r="O49" s="199"/>
      <c r="P49" s="200"/>
    </row>
    <row r="50" spans="1:16" ht="26.25" customHeight="1">
      <c r="A50" t="s">
        <v>228</v>
      </c>
      <c r="B50" t="s">
        <v>229</v>
      </c>
      <c r="L50" s="201"/>
      <c r="M50" s="202"/>
      <c r="N50" s="202"/>
      <c r="O50" s="202"/>
      <c r="P50" s="203"/>
    </row>
    <row r="51" spans="1:16">
      <c r="A51" t="s">
        <v>230</v>
      </c>
      <c r="B51" t="s">
        <v>231</v>
      </c>
    </row>
    <row r="52" spans="1:16">
      <c r="A52" t="s">
        <v>232</v>
      </c>
      <c r="B52" t="s">
        <v>233</v>
      </c>
    </row>
    <row r="53" spans="1:16">
      <c r="A53" t="s">
        <v>234</v>
      </c>
      <c r="B53" t="s">
        <v>235</v>
      </c>
    </row>
    <row r="54" spans="1:16">
      <c r="A54" t="s">
        <v>236</v>
      </c>
      <c r="B54" t="s">
        <v>237</v>
      </c>
    </row>
    <row r="55" spans="1:16">
      <c r="A55" t="s">
        <v>238</v>
      </c>
      <c r="B55" t="s">
        <v>239</v>
      </c>
    </row>
    <row r="56" spans="1:16">
      <c r="A56" t="s">
        <v>240</v>
      </c>
      <c r="B56" t="s">
        <v>241</v>
      </c>
    </row>
    <row r="57" spans="1:16">
      <c r="A57" t="s">
        <v>242</v>
      </c>
      <c r="B57" t="s">
        <v>243</v>
      </c>
    </row>
    <row r="58" spans="1:16">
      <c r="A58" t="s">
        <v>244</v>
      </c>
      <c r="B58" t="s">
        <v>245</v>
      </c>
    </row>
    <row r="59" spans="1:16">
      <c r="A59" t="s">
        <v>246</v>
      </c>
      <c r="B59" t="s">
        <v>247</v>
      </c>
    </row>
    <row r="60" spans="1:16">
      <c r="A60" t="s">
        <v>248</v>
      </c>
      <c r="B60" t="s">
        <v>249</v>
      </c>
    </row>
    <row r="61" spans="1:16">
      <c r="A61" t="s">
        <v>250</v>
      </c>
      <c r="B61" t="s">
        <v>251</v>
      </c>
    </row>
    <row r="62" spans="1:16">
      <c r="A62" t="s">
        <v>252</v>
      </c>
      <c r="B62" t="s">
        <v>253</v>
      </c>
    </row>
    <row r="63" spans="1:16">
      <c r="A63" t="s">
        <v>254</v>
      </c>
      <c r="B63" t="s">
        <v>255</v>
      </c>
    </row>
    <row r="64" spans="1:16">
      <c r="A64" t="s">
        <v>256</v>
      </c>
      <c r="B64" t="s">
        <v>257</v>
      </c>
    </row>
    <row r="65" spans="1:2">
      <c r="A65" t="s">
        <v>258</v>
      </c>
      <c r="B65" t="s">
        <v>259</v>
      </c>
    </row>
    <row r="66" spans="1:2">
      <c r="A66" t="s">
        <v>260</v>
      </c>
      <c r="B66" t="s">
        <v>261</v>
      </c>
    </row>
    <row r="67" spans="1:2">
      <c r="A67" t="s">
        <v>262</v>
      </c>
      <c r="B67" t="s">
        <v>261</v>
      </c>
    </row>
    <row r="68" spans="1:2">
      <c r="A68" t="s">
        <v>263</v>
      </c>
      <c r="B68" t="s">
        <v>261</v>
      </c>
    </row>
    <row r="69" spans="1:2">
      <c r="A69" t="s">
        <v>264</v>
      </c>
      <c r="B69" t="s">
        <v>261</v>
      </c>
    </row>
    <row r="70" spans="1:2">
      <c r="A70" t="s">
        <v>265</v>
      </c>
      <c r="B70" t="s">
        <v>261</v>
      </c>
    </row>
    <row r="71" spans="1:2">
      <c r="A71" t="s">
        <v>266</v>
      </c>
      <c r="B71" t="s">
        <v>261</v>
      </c>
    </row>
    <row r="72" spans="1:2">
      <c r="A72" t="s">
        <v>267</v>
      </c>
      <c r="B72" t="s">
        <v>261</v>
      </c>
    </row>
    <row r="73" spans="1:2">
      <c r="A73" t="s">
        <v>268</v>
      </c>
      <c r="B73" t="s">
        <v>261</v>
      </c>
    </row>
    <row r="74" spans="1:2">
      <c r="A74" t="s">
        <v>269</v>
      </c>
      <c r="B74" t="s">
        <v>261</v>
      </c>
    </row>
    <row r="75" spans="1:2">
      <c r="A75" t="s">
        <v>270</v>
      </c>
      <c r="B75" t="s">
        <v>261</v>
      </c>
    </row>
    <row r="76" spans="1:2">
      <c r="A76" t="s">
        <v>271</v>
      </c>
      <c r="B76" t="s">
        <v>261</v>
      </c>
    </row>
    <row r="77" spans="1:2">
      <c r="A77" t="s">
        <v>272</v>
      </c>
      <c r="B77" t="s">
        <v>261</v>
      </c>
    </row>
    <row r="78" spans="1:2">
      <c r="A78" t="s">
        <v>273</v>
      </c>
      <c r="B78" t="s">
        <v>261</v>
      </c>
    </row>
    <row r="79" spans="1:2">
      <c r="A79" t="s">
        <v>274</v>
      </c>
      <c r="B79" t="s">
        <v>261</v>
      </c>
    </row>
    <row r="80" spans="1:2">
      <c r="A80" t="s">
        <v>275</v>
      </c>
      <c r="B80" t="s">
        <v>261</v>
      </c>
    </row>
    <row r="81" spans="1:2">
      <c r="A81" t="s">
        <v>276</v>
      </c>
      <c r="B81" t="s">
        <v>261</v>
      </c>
    </row>
    <row r="82" spans="1:2">
      <c r="A82" t="s">
        <v>277</v>
      </c>
      <c r="B82" t="s">
        <v>261</v>
      </c>
    </row>
    <row r="83" spans="1:2">
      <c r="A83" t="s">
        <v>278</v>
      </c>
      <c r="B83" t="s">
        <v>261</v>
      </c>
    </row>
    <row r="84" spans="1:2">
      <c r="A84" t="s">
        <v>279</v>
      </c>
      <c r="B84" t="s">
        <v>261</v>
      </c>
    </row>
    <row r="85" spans="1:2">
      <c r="A85" t="s">
        <v>280</v>
      </c>
      <c r="B85" t="s">
        <v>261</v>
      </c>
    </row>
    <row r="86" spans="1:2">
      <c r="A86" t="s">
        <v>281</v>
      </c>
      <c r="B86" t="s">
        <v>282</v>
      </c>
    </row>
    <row r="87" spans="1:2">
      <c r="A87" t="s">
        <v>283</v>
      </c>
      <c r="B87" t="s">
        <v>282</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2019-02-07T06:51:19Z</cp:lastPrinted>
  <dcterms:modified xsi:type="dcterms:W3CDTF">2019-02-07T06:52:43Z</dcterms:modified>
</cp:coreProperties>
</file>