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204.249.105\suidou\★企画係\☆経営分析\H30\提出\"/>
    </mc:Choice>
  </mc:AlternateContent>
  <workbookProtection workbookAlgorithmName="SHA-512" workbookHashValue="utJGqOtZJD4ty91ttQjcRlVTHbdLn9QjmQPMZOGZIFjMapxA/H9v2rgPS2cHApVN9ytyhyuui+4nRioocakfJA==" workbookSaltValue="7SWADF6jBkeo8hfadhmpDw==" workbookSpinCount="100000" lockStructure="1"/>
  <bookViews>
    <workbookView xWindow="0" yWindow="0" windowWidth="19200" windowHeight="9990"/>
  </bookViews>
  <sheets>
    <sheet name="法非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H85" i="4"/>
  <c r="E85" i="4"/>
  <c r="BB10" i="4"/>
  <c r="AT10" i="4"/>
  <c r="AL10" i="4"/>
  <c r="W10" i="4"/>
  <c r="P10" i="4"/>
  <c r="I10" i="4"/>
  <c r="B10" i="4"/>
  <c r="BB8" i="4"/>
  <c r="AT8" i="4"/>
  <c r="AL8" i="4"/>
  <c r="AD8" i="4"/>
  <c r="W8" i="4"/>
  <c r="P8" i="4"/>
  <c r="I8" i="4"/>
  <c r="B8" i="4"/>
  <c r="B6" i="4"/>
</calcChain>
</file>

<file path=xl/sharedStrings.xml><?xml version="1.0" encoding="utf-8"?>
<sst xmlns="http://schemas.openxmlformats.org/spreadsheetml/2006/main" count="237" uniqueCount="125">
  <si>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</si>
  <si>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</si>
  <si>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</si>
  <si>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</si>
  <si>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</si>
  <si>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</si>
  <si>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</si>
  <si>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</si>
  <si>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</si>
  <si>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</si>
  <si>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</si>
  <si>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</si>
  <si>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</si>
  <si>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</si>
  <si>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</si>
  <si>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</si>
  <si>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</si>
  <si>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</si>
  <si>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</si>
  <si>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</si>
  <si>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</si>
  <si>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</si>
  <si>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</si>
  <si>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</si>
  <si>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</si>
  <si>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</si>
  <si>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</si>
  <si>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</si>
  <si>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</si>
  <si>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</si>
  <si>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</si>
  <si>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</si>
  <si>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</si>
  <si>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</si>
  <si>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</si>
  <si>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</si>
  <si>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</si>
  <si>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</si>
  <si>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</si>
  <si>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</si>
  <si>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</si>
  <si>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</si>
  <si>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</si>
  <si>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</si>
  <si>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</si>
  <si>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</si>
  <si>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</si>
  <si>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</si>
  <si>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</si>
  <si>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</si>
  <si>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</si>
  <si>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</si>
  <si>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</si>
  <si>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</si>
  <si>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</si>
  <si>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</si>
  <si>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</si>
  <si>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</si>
  <si>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</si>
  <si>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</si>
  <si>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</si>
  <si>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</si>
  <si>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</si>
  <si>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</si>
  <si>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</si>
  <si>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</si>
  <si>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</si>
  <si>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</si>
  <si>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</si>
  <si>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</si>
  <si>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</si>
  <si>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</si>
  <si>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</si>
  <si>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</si>
  <si>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</si>
  <si>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</si>
  <si>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</si>
  <si>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</si>
  <si>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</si>
  <si>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</si>
  <si>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</si>
  <si>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</si>
  <si>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</si>
  <si>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</si>
  <si>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</si>
  <si>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</si>
  <si>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</si>
  <si>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</si>
  <si>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</si>
  <si>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</si>
  <si>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</si>
  <si>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</si>
  <si>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</si>
  <si>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</si>
  <si>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</si>
  <si>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</si>
  <si>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</si>
  <si>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</si>
  <si>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</si>
  <si>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</si>
  <si>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</si>
  <si>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</si>
  <si>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</si>
  <si>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</si>
  <si>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</si>
  <si>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</si>
  <si>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</si>
  <si>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</si>
  <si>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</si>
  <si>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今治市</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</si>
  <si>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</si>
  <si>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</si>
  <si>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</si>
  <si>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</si>
  <si>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</si>
  <si>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</si>
  <si>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</si>
  <si>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</si>
  <si>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</si>
  <si>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</si>
  <si>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</si>
  <si>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</si>
  <si>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過疎・離島という地理的条件不利地域が簡易水道事業に残っており、国の財政支援・一般会計からの繰入、簡易水道事業債を主な財源として収支均衡を図っているが、国からは地方公営企業法の適用を求められている。独立採算制を原則とする公営企業の運営方法は収益性の低い福祉的政策を要する地域では困難を極める。
　本市は平成16年度に１市11町村の市町村合併を実施。バラバラであった水道料金を統一することが合併協議会で決定されており、平成22年度市内料金を統一した。地域によって料金格差を設けるという逆行は避けるべきであり、法適化に向けては検討課題が多い。</t>
    <rPh sb="1" eb="3">
      <t>カソ</t>
    </rPh>
    <rPh sb="4" eb="6">
      <t>リトウ</t>
    </rPh>
    <rPh sb="9" eb="12">
      <t>チリテキ</t>
    </rPh>
    <rPh sb="12" eb="14">
      <t>ジョウケン</t>
    </rPh>
    <rPh sb="14" eb="16">
      <t>フリ</t>
    </rPh>
    <rPh sb="16" eb="18">
      <t>チイキ</t>
    </rPh>
    <rPh sb="19" eb="21">
      <t>カンイ</t>
    </rPh>
    <rPh sb="21" eb="23">
      <t>スイドウ</t>
    </rPh>
    <rPh sb="23" eb="25">
      <t>ジギョウ</t>
    </rPh>
    <rPh sb="26" eb="27">
      <t>ノコ</t>
    </rPh>
    <rPh sb="32" eb="33">
      <t>クニ</t>
    </rPh>
    <rPh sb="34" eb="36">
      <t>ザイセイ</t>
    </rPh>
    <rPh sb="36" eb="38">
      <t>シエン</t>
    </rPh>
    <rPh sb="39" eb="41">
      <t>イッパン</t>
    </rPh>
    <rPh sb="41" eb="43">
      <t>カイケイ</t>
    </rPh>
    <rPh sb="46" eb="48">
      <t>クリイレ</t>
    </rPh>
    <rPh sb="49" eb="51">
      <t>カンイ</t>
    </rPh>
    <rPh sb="51" eb="53">
      <t>スイドウ</t>
    </rPh>
    <rPh sb="53" eb="56">
      <t>ジギョウサイ</t>
    </rPh>
    <rPh sb="57" eb="58">
      <t>オモ</t>
    </rPh>
    <rPh sb="59" eb="61">
      <t>ザイゲン</t>
    </rPh>
    <rPh sb="64" eb="66">
      <t>シュウシ</t>
    </rPh>
    <rPh sb="66" eb="68">
      <t>キンコウ</t>
    </rPh>
    <rPh sb="69" eb="70">
      <t>ハカ</t>
    </rPh>
    <rPh sb="76" eb="77">
      <t>クニ</t>
    </rPh>
    <rPh sb="80" eb="82">
      <t>チホウ</t>
    </rPh>
    <rPh sb="82" eb="84">
      <t>コウエイ</t>
    </rPh>
    <rPh sb="84" eb="86">
      <t>キギョウ</t>
    </rPh>
    <rPh sb="86" eb="87">
      <t>ホウ</t>
    </rPh>
    <rPh sb="88" eb="90">
      <t>テキヨウ</t>
    </rPh>
    <rPh sb="91" eb="92">
      <t>モト</t>
    </rPh>
    <rPh sb="99" eb="101">
      <t>ドクリツ</t>
    </rPh>
    <rPh sb="101" eb="103">
      <t>サイサン</t>
    </rPh>
    <rPh sb="103" eb="104">
      <t>セイ</t>
    </rPh>
    <rPh sb="105" eb="107">
      <t>ゲンソク</t>
    </rPh>
    <rPh sb="110" eb="112">
      <t>コウエイ</t>
    </rPh>
    <rPh sb="112" eb="114">
      <t>キギョウ</t>
    </rPh>
    <rPh sb="115" eb="117">
      <t>ウンエイ</t>
    </rPh>
    <rPh sb="117" eb="119">
      <t>ホウホウ</t>
    </rPh>
    <rPh sb="120" eb="123">
      <t>シュウエキセイ</t>
    </rPh>
    <rPh sb="124" eb="125">
      <t>ヒク</t>
    </rPh>
    <rPh sb="126" eb="129">
      <t>フクシテキ</t>
    </rPh>
    <rPh sb="129" eb="131">
      <t>セイサク</t>
    </rPh>
    <rPh sb="132" eb="133">
      <t>ヨウ</t>
    </rPh>
    <rPh sb="135" eb="137">
      <t>チイキ</t>
    </rPh>
    <rPh sb="139" eb="141">
      <t>コンナン</t>
    </rPh>
    <rPh sb="142" eb="143">
      <t>キワ</t>
    </rPh>
    <rPh sb="148" eb="149">
      <t>ホン</t>
    </rPh>
    <rPh sb="149" eb="150">
      <t>シ</t>
    </rPh>
    <rPh sb="151" eb="153">
      <t>ヘイセイ</t>
    </rPh>
    <rPh sb="155" eb="157">
      <t>ネンド</t>
    </rPh>
    <rPh sb="159" eb="160">
      <t>シ</t>
    </rPh>
    <rPh sb="162" eb="164">
      <t>チョウソン</t>
    </rPh>
    <rPh sb="165" eb="168">
      <t>シチョウソン</t>
    </rPh>
    <rPh sb="168" eb="170">
      <t>ガッペイ</t>
    </rPh>
    <rPh sb="171" eb="173">
      <t>ジッシ</t>
    </rPh>
    <rPh sb="182" eb="184">
      <t>スイドウ</t>
    </rPh>
    <rPh sb="184" eb="186">
      <t>リョウキン</t>
    </rPh>
    <rPh sb="187" eb="189">
      <t>トウイツ</t>
    </rPh>
    <rPh sb="194" eb="196">
      <t>ガッペイ</t>
    </rPh>
    <rPh sb="196" eb="199">
      <t>キョウギカイ</t>
    </rPh>
    <rPh sb="200" eb="202">
      <t>ケッテイ</t>
    </rPh>
    <rPh sb="208" eb="210">
      <t>ヘイセイ</t>
    </rPh>
    <rPh sb="212" eb="214">
      <t>ネンド</t>
    </rPh>
    <rPh sb="214" eb="216">
      <t>シナイ</t>
    </rPh>
    <rPh sb="216" eb="218">
      <t>リョウキン</t>
    </rPh>
    <rPh sb="219" eb="221">
      <t>トウイツ</t>
    </rPh>
    <rPh sb="224" eb="226">
      <t>チイキ</t>
    </rPh>
    <rPh sb="230" eb="232">
      <t>リョウキン</t>
    </rPh>
    <rPh sb="232" eb="234">
      <t>カクサ</t>
    </rPh>
    <rPh sb="235" eb="236">
      <t>モウ</t>
    </rPh>
    <rPh sb="241" eb="243">
      <t>ギャッコウ</t>
    </rPh>
    <rPh sb="244" eb="245">
      <t>サ</t>
    </rPh>
    <rPh sb="253" eb="254">
      <t>ホウ</t>
    </rPh>
    <rPh sb="254" eb="255">
      <t>テキ</t>
    </rPh>
    <rPh sb="255" eb="256">
      <t>カ</t>
    </rPh>
    <rPh sb="257" eb="258">
      <t>ム</t>
    </rPh>
    <rPh sb="261" eb="263">
      <t>ケントウ</t>
    </rPh>
    <rPh sb="263" eb="265">
      <t>カダイ</t>
    </rPh>
    <rPh sb="266" eb="267">
      <t>オオ</t>
    </rPh>
    <phoneticPr fontId="4"/>
  </si>
  <si>
    <t>　予定していた海底送水管の整備事業が入札の不調で翌年度繰越となったため、平成29年度において管路の更新は出来ていない。
　海水淡水化施設の稼動により水を供給している大下島では施設の老朽化が進み、更新時期を迎えている。海水による浄水は施設の劣化が激しく、維持管理費も高額である。そのため現在の施設を廃止し、淡水井戸と船舶給水による水源へ浄水方法の変更を図る事業を今後実施する。供用開始は2020年度予定で、新施設の稼動が始まれば、施設の老朽化は解消される。</t>
    <rPh sb="1" eb="3">
      <t>ヨテイ</t>
    </rPh>
    <rPh sb="7" eb="9">
      <t>カイテイ</t>
    </rPh>
    <rPh sb="9" eb="11">
      <t>ソウスイ</t>
    </rPh>
    <rPh sb="11" eb="12">
      <t>カン</t>
    </rPh>
    <rPh sb="13" eb="15">
      <t>セイビ</t>
    </rPh>
    <rPh sb="15" eb="17">
      <t>ジギョウ</t>
    </rPh>
    <rPh sb="18" eb="20">
      <t>ニュウサツ</t>
    </rPh>
    <rPh sb="21" eb="23">
      <t>フチョウ</t>
    </rPh>
    <rPh sb="24" eb="27">
      <t>ヨクネンド</t>
    </rPh>
    <rPh sb="27" eb="29">
      <t>クリコシ</t>
    </rPh>
    <rPh sb="36" eb="38">
      <t>ヘイセイ</t>
    </rPh>
    <rPh sb="40" eb="42">
      <t>ネンド</t>
    </rPh>
    <rPh sb="46" eb="48">
      <t>カンロ</t>
    </rPh>
    <rPh sb="49" eb="51">
      <t>コウシン</t>
    </rPh>
    <rPh sb="52" eb="54">
      <t>デキ</t>
    </rPh>
    <rPh sb="61" eb="63">
      <t>カイスイ</t>
    </rPh>
    <rPh sb="63" eb="66">
      <t>タンスイカ</t>
    </rPh>
    <rPh sb="66" eb="68">
      <t>シセツ</t>
    </rPh>
    <rPh sb="69" eb="71">
      <t>カドウ</t>
    </rPh>
    <rPh sb="74" eb="75">
      <t>ミズ</t>
    </rPh>
    <rPh sb="76" eb="78">
      <t>キョウキュウ</t>
    </rPh>
    <rPh sb="82" eb="83">
      <t>オオ</t>
    </rPh>
    <rPh sb="83" eb="84">
      <t>ゲ</t>
    </rPh>
    <rPh sb="84" eb="85">
      <t>シマ</t>
    </rPh>
    <rPh sb="87" eb="89">
      <t>シセツ</t>
    </rPh>
    <rPh sb="90" eb="93">
      <t>ロウキュウカ</t>
    </rPh>
    <rPh sb="94" eb="95">
      <t>スス</t>
    </rPh>
    <rPh sb="97" eb="99">
      <t>コウシン</t>
    </rPh>
    <rPh sb="99" eb="101">
      <t>ジキ</t>
    </rPh>
    <rPh sb="102" eb="103">
      <t>ムカ</t>
    </rPh>
    <rPh sb="108" eb="110">
      <t>カイスイ</t>
    </rPh>
    <rPh sb="113" eb="115">
      <t>ジョウスイ</t>
    </rPh>
    <rPh sb="116" eb="118">
      <t>シセツ</t>
    </rPh>
    <rPh sb="119" eb="121">
      <t>レッカ</t>
    </rPh>
    <rPh sb="122" eb="123">
      <t>ハゲ</t>
    </rPh>
    <rPh sb="126" eb="128">
      <t>イジ</t>
    </rPh>
    <rPh sb="128" eb="131">
      <t>カンリヒ</t>
    </rPh>
    <rPh sb="132" eb="134">
      <t>コウガク</t>
    </rPh>
    <rPh sb="142" eb="144">
      <t>ゲンザイ</t>
    </rPh>
    <rPh sb="145" eb="147">
      <t>シセツ</t>
    </rPh>
    <rPh sb="148" eb="150">
      <t>ハイシ</t>
    </rPh>
    <rPh sb="152" eb="154">
      <t>タンスイ</t>
    </rPh>
    <rPh sb="154" eb="156">
      <t>イド</t>
    </rPh>
    <rPh sb="157" eb="159">
      <t>センパク</t>
    </rPh>
    <rPh sb="159" eb="161">
      <t>キュウスイ</t>
    </rPh>
    <rPh sb="164" eb="166">
      <t>スイゲン</t>
    </rPh>
    <rPh sb="167" eb="169">
      <t>ジョウスイ</t>
    </rPh>
    <rPh sb="169" eb="171">
      <t>ホウホウ</t>
    </rPh>
    <rPh sb="172" eb="174">
      <t>ヘンコウ</t>
    </rPh>
    <rPh sb="175" eb="176">
      <t>ハカ</t>
    </rPh>
    <rPh sb="177" eb="179">
      <t>ジギョウ</t>
    </rPh>
    <rPh sb="180" eb="182">
      <t>コンゴ</t>
    </rPh>
    <rPh sb="182" eb="184">
      <t>ジッシ</t>
    </rPh>
    <rPh sb="187" eb="189">
      <t>キョウヨウ</t>
    </rPh>
    <rPh sb="189" eb="191">
      <t>カイシ</t>
    </rPh>
    <rPh sb="196" eb="198">
      <t>ネンド</t>
    </rPh>
    <rPh sb="198" eb="200">
      <t>ヨテイ</t>
    </rPh>
    <rPh sb="202" eb="203">
      <t>シン</t>
    </rPh>
    <rPh sb="203" eb="205">
      <t>シセツ</t>
    </rPh>
    <rPh sb="206" eb="208">
      <t>カドウ</t>
    </rPh>
    <rPh sb="209" eb="210">
      <t>ハジ</t>
    </rPh>
    <rPh sb="214" eb="216">
      <t>シセツ</t>
    </rPh>
    <rPh sb="217" eb="220">
      <t>ロウキュウカ</t>
    </rPh>
    <rPh sb="221" eb="223">
      <t>カイショウ</t>
    </rPh>
    <phoneticPr fontId="4"/>
  </si>
  <si>
    <t>　平成29年4月、別府西簡易水道事業が大西水道事業へ、吉海簡易水道事業が越智諸島水道事業へ、岡村・小大下簡易水道事業と大下簡易水道事業が関前簡易水道事業へ統合し、今治市簡易水道事業は関前地区単体となった。関前が上水道事業へ統合しなかったのは既存の上水道給水区域から10Km以上離れた離島の為である。事業統合に合わせ、水運用システムの再構築も実施。県境に位置する岡村島は架橋送水管を設置、岡村島に隣接する小大下島は既設の海底送水管を利用し、共に広島水道用水供給事業からの越境供給を開始。島間の距離が長い大下島は海底送水管を繋がず島内浄水場で水を生産している。
　広域送水のため、ポンプ場・減圧水槽・調整池・配水池を新設したが、その財源は国庫補助金・地方債借入であった。3年据置だった地方債の償還が平成29年度より始まり、償還元金の増は⑥給水原価の高騰を招いている。また、上水道事業への統合で事業規模が小さくなり給水収益の増減率が前年度対比△89.3％（60,170千円減）となっており、④企業債残高対給水収益比率が激増している。
　簡水統合に向け、前年度しまなみ送水事業にかかる吉海地区の建設改良工事を多数実施。それに対する消費税の還付金が大きかったため一時的に①収益的収支比率が高くなっている。
　過疎化に伴う給水人口の減は有収水量の減少につながり、安定供給を実施するためには一般会計からの繰入が必要不可欠となっている。給水収益のみで給水に係る費用を賄うのは難しく、⑤料金回収率は低い。簡水統合に伴い、予備水源の廃止を実施したため、⑦施設の利用率は上昇。場所の特定が難しい海底送水管の漏水により⑧有収率は落ち込んだ。</t>
    <rPh sb="1" eb="3">
      <t>ヘイセイ</t>
    </rPh>
    <rPh sb="5" eb="6">
      <t>ネン</t>
    </rPh>
    <rPh sb="7" eb="8">
      <t>ガツ</t>
    </rPh>
    <rPh sb="9" eb="11">
      <t>ベフ</t>
    </rPh>
    <rPh sb="11" eb="12">
      <t>ニシ</t>
    </rPh>
    <rPh sb="12" eb="14">
      <t>カンイ</t>
    </rPh>
    <rPh sb="14" eb="16">
      <t>スイドウ</t>
    </rPh>
    <rPh sb="16" eb="18">
      <t>ジギョウ</t>
    </rPh>
    <rPh sb="19" eb="21">
      <t>オオニシ</t>
    </rPh>
    <rPh sb="21" eb="23">
      <t>スイドウ</t>
    </rPh>
    <rPh sb="23" eb="25">
      <t>ジギョウ</t>
    </rPh>
    <rPh sb="27" eb="29">
      <t>ヨシウミ</t>
    </rPh>
    <rPh sb="29" eb="31">
      <t>カンイ</t>
    </rPh>
    <rPh sb="31" eb="33">
      <t>スイドウ</t>
    </rPh>
    <rPh sb="33" eb="35">
      <t>ジギョウ</t>
    </rPh>
    <rPh sb="36" eb="38">
      <t>オチ</t>
    </rPh>
    <rPh sb="38" eb="40">
      <t>ショトウ</t>
    </rPh>
    <rPh sb="40" eb="42">
      <t>スイドウ</t>
    </rPh>
    <rPh sb="42" eb="44">
      <t>ジギョウ</t>
    </rPh>
    <rPh sb="46" eb="48">
      <t>オカムラ</t>
    </rPh>
    <rPh sb="49" eb="50">
      <t>ショウ</t>
    </rPh>
    <rPh sb="50" eb="51">
      <t>オオ</t>
    </rPh>
    <rPh sb="51" eb="52">
      <t>ゲ</t>
    </rPh>
    <rPh sb="52" eb="54">
      <t>カンイ</t>
    </rPh>
    <rPh sb="54" eb="56">
      <t>スイドウ</t>
    </rPh>
    <rPh sb="56" eb="58">
      <t>ジギョウ</t>
    </rPh>
    <rPh sb="59" eb="60">
      <t>オオ</t>
    </rPh>
    <rPh sb="60" eb="61">
      <t>ゲ</t>
    </rPh>
    <rPh sb="61" eb="63">
      <t>カンイ</t>
    </rPh>
    <rPh sb="63" eb="65">
      <t>スイドウ</t>
    </rPh>
    <rPh sb="65" eb="67">
      <t>ジギョウ</t>
    </rPh>
    <rPh sb="68" eb="70">
      <t>セキゼン</t>
    </rPh>
    <rPh sb="70" eb="72">
      <t>カンイ</t>
    </rPh>
    <rPh sb="72" eb="74">
      <t>スイドウ</t>
    </rPh>
    <rPh sb="74" eb="76">
      <t>ジギョウ</t>
    </rPh>
    <rPh sb="77" eb="79">
      <t>トウゴウ</t>
    </rPh>
    <rPh sb="81" eb="83">
      <t>イマバリ</t>
    </rPh>
    <rPh sb="83" eb="84">
      <t>シ</t>
    </rPh>
    <rPh sb="84" eb="86">
      <t>カンイ</t>
    </rPh>
    <rPh sb="86" eb="88">
      <t>スイドウ</t>
    </rPh>
    <rPh sb="88" eb="90">
      <t>ジギョウ</t>
    </rPh>
    <rPh sb="91" eb="93">
      <t>セキゼン</t>
    </rPh>
    <rPh sb="93" eb="95">
      <t>チク</t>
    </rPh>
    <rPh sb="95" eb="97">
      <t>タンタイ</t>
    </rPh>
    <rPh sb="102" eb="104">
      <t>セキゼン</t>
    </rPh>
    <rPh sb="105" eb="106">
      <t>ウエ</t>
    </rPh>
    <rPh sb="106" eb="107">
      <t>ミズ</t>
    </rPh>
    <rPh sb="107" eb="108">
      <t>ドウ</t>
    </rPh>
    <rPh sb="108" eb="110">
      <t>ジギョウ</t>
    </rPh>
    <rPh sb="111" eb="113">
      <t>トウゴウ</t>
    </rPh>
    <rPh sb="120" eb="122">
      <t>キソン</t>
    </rPh>
    <rPh sb="123" eb="124">
      <t>ジョウ</t>
    </rPh>
    <rPh sb="124" eb="126">
      <t>スイドウ</t>
    </rPh>
    <rPh sb="126" eb="128">
      <t>キュウスイ</t>
    </rPh>
    <rPh sb="128" eb="130">
      <t>クイキ</t>
    </rPh>
    <rPh sb="136" eb="138">
      <t>イジョウ</t>
    </rPh>
    <rPh sb="149" eb="151">
      <t>ジギョウ</t>
    </rPh>
    <rPh sb="151" eb="153">
      <t>トウゴウ</t>
    </rPh>
    <rPh sb="154" eb="155">
      <t>ア</t>
    </rPh>
    <rPh sb="158" eb="159">
      <t>ミズ</t>
    </rPh>
    <rPh sb="159" eb="161">
      <t>ウンヨウ</t>
    </rPh>
    <rPh sb="166" eb="169">
      <t>サイコウチク</t>
    </rPh>
    <rPh sb="170" eb="172">
      <t>ジッシ</t>
    </rPh>
    <rPh sb="173" eb="174">
      <t>ケン</t>
    </rPh>
    <rPh sb="174" eb="175">
      <t>サカイ</t>
    </rPh>
    <rPh sb="176" eb="178">
      <t>イチ</t>
    </rPh>
    <rPh sb="180" eb="182">
      <t>オカムラ</t>
    </rPh>
    <rPh sb="182" eb="183">
      <t>ジマ</t>
    </rPh>
    <rPh sb="184" eb="186">
      <t>カキョウ</t>
    </rPh>
    <rPh sb="186" eb="188">
      <t>ソウスイ</t>
    </rPh>
    <rPh sb="188" eb="189">
      <t>カン</t>
    </rPh>
    <rPh sb="190" eb="192">
      <t>セッチ</t>
    </rPh>
    <rPh sb="193" eb="195">
      <t>オカムラ</t>
    </rPh>
    <rPh sb="195" eb="196">
      <t>シマ</t>
    </rPh>
    <rPh sb="197" eb="199">
      <t>リンセツ</t>
    </rPh>
    <rPh sb="201" eb="202">
      <t>ショウ</t>
    </rPh>
    <rPh sb="202" eb="203">
      <t>オオ</t>
    </rPh>
    <rPh sb="203" eb="204">
      <t>ゲ</t>
    </rPh>
    <rPh sb="204" eb="205">
      <t>シマ</t>
    </rPh>
    <rPh sb="206" eb="208">
      <t>キセツ</t>
    </rPh>
    <rPh sb="209" eb="211">
      <t>カイテイ</t>
    </rPh>
    <rPh sb="211" eb="213">
      <t>ソウスイ</t>
    </rPh>
    <rPh sb="213" eb="214">
      <t>カン</t>
    </rPh>
    <rPh sb="215" eb="217">
      <t>リヨウ</t>
    </rPh>
    <rPh sb="219" eb="220">
      <t>トモ</t>
    </rPh>
    <rPh sb="221" eb="223">
      <t>ヒロシマ</t>
    </rPh>
    <rPh sb="223" eb="225">
      <t>スイドウ</t>
    </rPh>
    <rPh sb="225" eb="227">
      <t>ヨウスイ</t>
    </rPh>
    <rPh sb="227" eb="229">
      <t>キョウキュウ</t>
    </rPh>
    <rPh sb="229" eb="231">
      <t>ジギョウ</t>
    </rPh>
    <rPh sb="234" eb="236">
      <t>エッキョウ</t>
    </rPh>
    <rPh sb="236" eb="238">
      <t>キョウキュウ</t>
    </rPh>
    <rPh sb="239" eb="241">
      <t>カイシ</t>
    </rPh>
    <rPh sb="242" eb="243">
      <t>シマ</t>
    </rPh>
    <rPh sb="243" eb="244">
      <t>アイダ</t>
    </rPh>
    <rPh sb="245" eb="247">
      <t>キョリ</t>
    </rPh>
    <rPh sb="248" eb="249">
      <t>ナガ</t>
    </rPh>
    <rPh sb="250" eb="251">
      <t>オオ</t>
    </rPh>
    <rPh sb="251" eb="252">
      <t>ゲ</t>
    </rPh>
    <rPh sb="252" eb="253">
      <t>シマ</t>
    </rPh>
    <rPh sb="254" eb="256">
      <t>カイテイ</t>
    </rPh>
    <rPh sb="256" eb="258">
      <t>ソウスイ</t>
    </rPh>
    <rPh sb="258" eb="259">
      <t>カン</t>
    </rPh>
    <rPh sb="260" eb="261">
      <t>ツナ</t>
    </rPh>
    <rPh sb="263" eb="265">
      <t>トウナイ</t>
    </rPh>
    <rPh sb="265" eb="267">
      <t>ジョウスイ</t>
    </rPh>
    <rPh sb="267" eb="268">
      <t>ジョウ</t>
    </rPh>
    <rPh sb="269" eb="270">
      <t>ミズ</t>
    </rPh>
    <rPh sb="271" eb="273">
      <t>セイサン</t>
    </rPh>
    <rPh sb="280" eb="282">
      <t>コウイキ</t>
    </rPh>
    <rPh sb="282" eb="284">
      <t>ソウスイ</t>
    </rPh>
    <rPh sb="291" eb="292">
      <t>ジョウ</t>
    </rPh>
    <rPh sb="293" eb="295">
      <t>ゲンアツ</t>
    </rPh>
    <rPh sb="295" eb="296">
      <t>スイ</t>
    </rPh>
    <rPh sb="296" eb="297">
      <t>ソウ</t>
    </rPh>
    <rPh sb="298" eb="300">
      <t>チョウセイ</t>
    </rPh>
    <rPh sb="300" eb="301">
      <t>イケ</t>
    </rPh>
    <rPh sb="302" eb="304">
      <t>ハイスイ</t>
    </rPh>
    <rPh sb="304" eb="305">
      <t>イケ</t>
    </rPh>
    <rPh sb="306" eb="308">
      <t>シンセツ</t>
    </rPh>
    <rPh sb="314" eb="316">
      <t>ザイゲン</t>
    </rPh>
    <rPh sb="317" eb="319">
      <t>コッコ</t>
    </rPh>
    <rPh sb="319" eb="322">
      <t>ホジョキン</t>
    </rPh>
    <rPh sb="323" eb="326">
      <t>チホウサイ</t>
    </rPh>
    <rPh sb="326" eb="328">
      <t>カリイレ</t>
    </rPh>
    <rPh sb="334" eb="335">
      <t>ネン</t>
    </rPh>
    <rPh sb="335" eb="337">
      <t>スエオキ</t>
    </rPh>
    <rPh sb="344" eb="346">
      <t>ショウカン</t>
    </rPh>
    <rPh sb="347" eb="349">
      <t>ヘイセイ</t>
    </rPh>
    <rPh sb="351" eb="353">
      <t>ネンド</t>
    </rPh>
    <rPh sb="355" eb="356">
      <t>ハジ</t>
    </rPh>
    <rPh sb="359" eb="361">
      <t>ショウカン</t>
    </rPh>
    <rPh sb="361" eb="363">
      <t>ガンキン</t>
    </rPh>
    <rPh sb="364" eb="365">
      <t>ゾウ</t>
    </rPh>
    <rPh sb="367" eb="369">
      <t>キュウスイ</t>
    </rPh>
    <rPh sb="369" eb="371">
      <t>ゲンカ</t>
    </rPh>
    <rPh sb="372" eb="374">
      <t>コウトウ</t>
    </rPh>
    <rPh sb="375" eb="376">
      <t>マネ</t>
    </rPh>
    <rPh sb="385" eb="387">
      <t>スイドウ</t>
    </rPh>
    <rPh sb="387" eb="389">
      <t>ジギョウ</t>
    </rPh>
    <rPh sb="391" eb="393">
      <t>トウゴウ</t>
    </rPh>
    <rPh sb="394" eb="396">
      <t>ジギョウ</t>
    </rPh>
    <rPh sb="396" eb="398">
      <t>キボ</t>
    </rPh>
    <rPh sb="399" eb="400">
      <t>チイ</t>
    </rPh>
    <rPh sb="404" eb="406">
      <t>キュウスイ</t>
    </rPh>
    <rPh sb="406" eb="408">
      <t>シュウエキ</t>
    </rPh>
    <rPh sb="409" eb="411">
      <t>ゾウゲン</t>
    </rPh>
    <rPh sb="411" eb="412">
      <t>リツ</t>
    </rPh>
    <rPh sb="413" eb="416">
      <t>ゼンネンド</t>
    </rPh>
    <rPh sb="416" eb="418">
      <t>タイヒ</t>
    </rPh>
    <rPh sb="431" eb="432">
      <t>セン</t>
    </rPh>
    <rPh sb="432" eb="433">
      <t>エン</t>
    </rPh>
    <rPh sb="433" eb="434">
      <t>ゲン</t>
    </rPh>
    <rPh sb="465" eb="466">
      <t>カン</t>
    </rPh>
    <rPh sb="466" eb="467">
      <t>スイ</t>
    </rPh>
    <rPh sb="467" eb="469">
      <t>トウゴウ</t>
    </rPh>
    <rPh sb="470" eb="471">
      <t>ム</t>
    </rPh>
    <rPh sb="473" eb="476">
      <t>ゼンネンド</t>
    </rPh>
    <rPh sb="480" eb="482">
      <t>ソウスイ</t>
    </rPh>
    <rPh sb="482" eb="484">
      <t>ジギョウ</t>
    </rPh>
    <rPh sb="488" eb="490">
      <t>ヨシウミ</t>
    </rPh>
    <rPh sb="490" eb="492">
      <t>チク</t>
    </rPh>
    <rPh sb="493" eb="495">
      <t>ケンセツ</t>
    </rPh>
    <rPh sb="495" eb="497">
      <t>カイリョウ</t>
    </rPh>
    <rPh sb="497" eb="499">
      <t>コウジ</t>
    </rPh>
    <rPh sb="500" eb="502">
      <t>タスウ</t>
    </rPh>
    <rPh sb="502" eb="504">
      <t>ジッシ</t>
    </rPh>
    <rPh sb="508" eb="509">
      <t>タイ</t>
    </rPh>
    <rPh sb="511" eb="514">
      <t>ショウヒゼイ</t>
    </rPh>
    <rPh sb="515" eb="518">
      <t>カンプキン</t>
    </rPh>
    <rPh sb="519" eb="520">
      <t>オオ</t>
    </rPh>
    <rPh sb="526" eb="529">
      <t>イチジテキ</t>
    </rPh>
    <rPh sb="531" eb="534">
      <t>シュウエキテキ</t>
    </rPh>
    <rPh sb="534" eb="536">
      <t>シュウシ</t>
    </rPh>
    <rPh sb="536" eb="538">
      <t>ヒリツ</t>
    </rPh>
    <rPh sb="539" eb="540">
      <t>タカ</t>
    </rPh>
    <rPh sb="549" eb="552">
      <t>カソカ</t>
    </rPh>
    <rPh sb="553" eb="554">
      <t>トモナ</t>
    </rPh>
    <rPh sb="555" eb="557">
      <t>キュウスイ</t>
    </rPh>
    <rPh sb="557" eb="559">
      <t>ジンコウ</t>
    </rPh>
    <rPh sb="560" eb="561">
      <t>ゲン</t>
    </rPh>
    <rPh sb="643" eb="644">
      <t>カン</t>
    </rPh>
    <rPh sb="644" eb="645">
      <t>スイ</t>
    </rPh>
    <rPh sb="645" eb="647">
      <t>トウゴウ</t>
    </rPh>
    <rPh sb="648" eb="649">
      <t>トモナ</t>
    </rPh>
    <rPh sb="651" eb="653">
      <t>ヨビ</t>
    </rPh>
    <rPh sb="653" eb="655">
      <t>スイゲン</t>
    </rPh>
    <rPh sb="656" eb="658">
      <t>ハイシ</t>
    </rPh>
    <rPh sb="659" eb="661">
      <t>ジッシ</t>
    </rPh>
    <rPh sb="667" eb="669">
      <t>シセツ</t>
    </rPh>
    <rPh sb="670" eb="673">
      <t>リヨウリツ</t>
    </rPh>
    <rPh sb="674" eb="676">
      <t>ジョウショウ</t>
    </rPh>
    <rPh sb="677" eb="679">
      <t>バショ</t>
    </rPh>
    <rPh sb="680" eb="682">
      <t>トクテイ</t>
    </rPh>
    <rPh sb="683" eb="684">
      <t>ムツカ</t>
    </rPh>
    <rPh sb="686" eb="688">
      <t>カイテイ</t>
    </rPh>
    <rPh sb="688" eb="690">
      <t>ソウスイ</t>
    </rPh>
    <rPh sb="690" eb="691">
      <t>カン</t>
    </rPh>
    <rPh sb="692" eb="694">
      <t>ロウスイ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</si>
</sst>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quot;△&quot;#,##0"/>
    <numFmt numFmtId="177" formatCode="#,##0.00;&quot;△&quot;#,##0.00"/>
    <numFmt numFmtId="178" formatCode="#,##0.00;&quot;△&quot;#,##0.00;&quot;-&quot;"/>
    <numFmt numFmtId="179"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0.32</c:v>
                </c:pt>
                <c:pt idx="1">
                  <c:v>0.17</c:v>
                </c:pt>
                <c:pt idx="2">
                  <c:v>1.65</c:v>
                </c:pt>
                <c:pt idx="3">
                  <c:v>3.73</c:v>
                </c:pt>
                <c:pt idx="4" formatCode="#,##0.00;&quot;△&quot;#,##0.00">
                  <c:v>0</c:v>
                </c:pt>
              </c:numCache>
            </c:numRef>
          </c:val>
          <c:extLst xmlns:c16r2="http://schemas.microsoft.com/office/drawing/2015/06/chart">
            <c:ext xmlns:c16="http://schemas.microsoft.com/office/drawing/2014/chart" uri="{C3380CC4-5D6E-409C-BE32-E72D297353CC}">
              <c16:uniqueId val="{00000000-1452-4868-8EBB-3B3A6EA1D821}"/>
            </c:ext>
          </c:extLst>
        </c:ser>
        <c:dLbls>
          <c:showLegendKey val="0"/>
          <c:showVal val="0"/>
          <c:showCatName val="0"/>
          <c:showSerName val="0"/>
          <c:showPercent val="0"/>
          <c:showBubbleSize val="0"/>
        </c:dLbls>
        <c:gapWidth val="150"/>
        <c:axId val="274198424"/>
        <c:axId val="274197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c:v>
                </c:pt>
                <c:pt idx="1">
                  <c:v>0.69</c:v>
                </c:pt>
                <c:pt idx="2">
                  <c:v>0.65</c:v>
                </c:pt>
                <c:pt idx="3">
                  <c:v>0.53</c:v>
                </c:pt>
                <c:pt idx="4">
                  <c:v>0.56999999999999995</c:v>
                </c:pt>
              </c:numCache>
            </c:numRef>
          </c:val>
          <c:smooth val="0"/>
          <c:extLst xmlns:c16r2="http://schemas.microsoft.com/office/drawing/2015/06/chart">
            <c:ext xmlns:c16="http://schemas.microsoft.com/office/drawing/2014/chart" uri="{C3380CC4-5D6E-409C-BE32-E72D297353CC}">
              <c16:uniqueId val="{00000001-1452-4868-8EBB-3B3A6EA1D821}"/>
            </c:ext>
          </c:extLst>
        </c:ser>
        <c:dLbls>
          <c:showLegendKey val="0"/>
          <c:showVal val="0"/>
          <c:showCatName val="0"/>
          <c:showSerName val="0"/>
          <c:showPercent val="0"/>
          <c:showBubbleSize val="0"/>
        </c:dLbls>
        <c:marker val="1"/>
        <c:smooth val="0"/>
        <c:axId val="274198424"/>
        <c:axId val="274197640"/>
      </c:lineChart>
      <c:dateAx>
        <c:axId val="274198424"/>
        <c:scaling>
          <c:orientation val="minMax"/>
        </c:scaling>
        <c:delete val="1"/>
        <c:axPos val="b"/>
        <c:numFmt formatCode="ge" sourceLinked="1"/>
        <c:majorTickMark val="none"/>
        <c:minorTickMark val="none"/>
        <c:tickLblPos val="none"/>
        <c:crossAx val="274197640"/>
        <c:crosses val="autoZero"/>
        <c:auto val="1"/>
        <c:lblOffset val="100"/>
        <c:baseTimeUnit val="years"/>
      </c:dateAx>
      <c:valAx>
        <c:axId val="274197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4198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49.54</c:v>
                </c:pt>
                <c:pt idx="1">
                  <c:v>52.57</c:v>
                </c:pt>
                <c:pt idx="2">
                  <c:v>29.34</c:v>
                </c:pt>
                <c:pt idx="3">
                  <c:v>27.09</c:v>
                </c:pt>
                <c:pt idx="4">
                  <c:v>37.6</c:v>
                </c:pt>
              </c:numCache>
            </c:numRef>
          </c:val>
          <c:extLst xmlns:c16r2="http://schemas.microsoft.com/office/drawing/2015/06/chart">
            <c:ext xmlns:c16="http://schemas.microsoft.com/office/drawing/2014/chart" uri="{C3380CC4-5D6E-409C-BE32-E72D297353CC}">
              <c16:uniqueId val="{00000000-DBE4-49BC-9128-D9CF8B89B051}"/>
            </c:ext>
          </c:extLst>
        </c:ser>
        <c:dLbls>
          <c:showLegendKey val="0"/>
          <c:showVal val="0"/>
          <c:showCatName val="0"/>
          <c:showSerName val="0"/>
          <c:showPercent val="0"/>
          <c:showBubbleSize val="0"/>
        </c:dLbls>
        <c:gapWidth val="150"/>
        <c:axId val="319783208"/>
        <c:axId val="319783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57.55</c:v>
                </c:pt>
                <c:pt idx="1">
                  <c:v>57.43</c:v>
                </c:pt>
                <c:pt idx="2">
                  <c:v>57.29</c:v>
                </c:pt>
                <c:pt idx="3">
                  <c:v>55.9</c:v>
                </c:pt>
                <c:pt idx="4">
                  <c:v>47.95</c:v>
                </c:pt>
              </c:numCache>
            </c:numRef>
          </c:val>
          <c:smooth val="0"/>
          <c:extLst xmlns:c16r2="http://schemas.microsoft.com/office/drawing/2015/06/chart">
            <c:ext xmlns:c16="http://schemas.microsoft.com/office/drawing/2014/chart" uri="{C3380CC4-5D6E-409C-BE32-E72D297353CC}">
              <c16:uniqueId val="{00000001-DBE4-49BC-9128-D9CF8B89B051}"/>
            </c:ext>
          </c:extLst>
        </c:ser>
        <c:dLbls>
          <c:showLegendKey val="0"/>
          <c:showVal val="0"/>
          <c:showCatName val="0"/>
          <c:showSerName val="0"/>
          <c:showPercent val="0"/>
          <c:showBubbleSize val="0"/>
        </c:dLbls>
        <c:marker val="1"/>
        <c:smooth val="0"/>
        <c:axId val="319783208"/>
        <c:axId val="319783600"/>
      </c:lineChart>
      <c:dateAx>
        <c:axId val="319783208"/>
        <c:scaling>
          <c:orientation val="minMax"/>
        </c:scaling>
        <c:delete val="1"/>
        <c:axPos val="b"/>
        <c:numFmt formatCode="ge" sourceLinked="1"/>
        <c:majorTickMark val="none"/>
        <c:minorTickMark val="none"/>
        <c:tickLblPos val="none"/>
        <c:crossAx val="319783600"/>
        <c:crosses val="autoZero"/>
        <c:auto val="1"/>
        <c:lblOffset val="100"/>
        <c:baseTimeUnit val="years"/>
      </c:dateAx>
      <c:valAx>
        <c:axId val="319783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9783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81.38</c:v>
                </c:pt>
                <c:pt idx="1">
                  <c:v>77.13</c:v>
                </c:pt>
                <c:pt idx="2">
                  <c:v>74.22</c:v>
                </c:pt>
                <c:pt idx="3">
                  <c:v>81.36</c:v>
                </c:pt>
                <c:pt idx="4">
                  <c:v>71.44</c:v>
                </c:pt>
              </c:numCache>
            </c:numRef>
          </c:val>
          <c:extLst xmlns:c16r2="http://schemas.microsoft.com/office/drawing/2015/06/chart">
            <c:ext xmlns:c16="http://schemas.microsoft.com/office/drawing/2014/chart" uri="{C3380CC4-5D6E-409C-BE32-E72D297353CC}">
              <c16:uniqueId val="{00000000-E43C-4E9D-A281-95DFE70E8E7B}"/>
            </c:ext>
          </c:extLst>
        </c:ser>
        <c:dLbls>
          <c:showLegendKey val="0"/>
          <c:showVal val="0"/>
          <c:showCatName val="0"/>
          <c:showSerName val="0"/>
          <c:showPercent val="0"/>
          <c:showBubbleSize val="0"/>
        </c:dLbls>
        <c:gapWidth val="150"/>
        <c:axId val="319784776"/>
        <c:axId val="319785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74.14</c:v>
                </c:pt>
                <c:pt idx="1">
                  <c:v>73.83</c:v>
                </c:pt>
                <c:pt idx="2">
                  <c:v>73.69</c:v>
                </c:pt>
                <c:pt idx="3">
                  <c:v>73.28</c:v>
                </c:pt>
                <c:pt idx="4">
                  <c:v>74.900000000000006</c:v>
                </c:pt>
              </c:numCache>
            </c:numRef>
          </c:val>
          <c:smooth val="0"/>
          <c:extLst xmlns:c16r2="http://schemas.microsoft.com/office/drawing/2015/06/chart">
            <c:ext xmlns:c16="http://schemas.microsoft.com/office/drawing/2014/chart" uri="{C3380CC4-5D6E-409C-BE32-E72D297353CC}">
              <c16:uniqueId val="{00000001-E43C-4E9D-A281-95DFE70E8E7B}"/>
            </c:ext>
          </c:extLst>
        </c:ser>
        <c:dLbls>
          <c:showLegendKey val="0"/>
          <c:showVal val="0"/>
          <c:showCatName val="0"/>
          <c:showSerName val="0"/>
          <c:showPercent val="0"/>
          <c:showBubbleSize val="0"/>
        </c:dLbls>
        <c:marker val="1"/>
        <c:smooth val="0"/>
        <c:axId val="319784776"/>
        <c:axId val="319785168"/>
      </c:lineChart>
      <c:dateAx>
        <c:axId val="319784776"/>
        <c:scaling>
          <c:orientation val="minMax"/>
        </c:scaling>
        <c:delete val="1"/>
        <c:axPos val="b"/>
        <c:numFmt formatCode="ge" sourceLinked="1"/>
        <c:majorTickMark val="none"/>
        <c:minorTickMark val="none"/>
        <c:tickLblPos val="none"/>
        <c:crossAx val="319785168"/>
        <c:crosses val="autoZero"/>
        <c:auto val="1"/>
        <c:lblOffset val="100"/>
        <c:baseTimeUnit val="years"/>
      </c:dateAx>
      <c:valAx>
        <c:axId val="319785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9784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72.760000000000005</c:v>
                </c:pt>
                <c:pt idx="1">
                  <c:v>52.81</c:v>
                </c:pt>
                <c:pt idx="2">
                  <c:v>47.42</c:v>
                </c:pt>
                <c:pt idx="3">
                  <c:v>58.65</c:v>
                </c:pt>
                <c:pt idx="4">
                  <c:v>82.48</c:v>
                </c:pt>
              </c:numCache>
            </c:numRef>
          </c:val>
          <c:extLst xmlns:c16r2="http://schemas.microsoft.com/office/drawing/2015/06/chart">
            <c:ext xmlns:c16="http://schemas.microsoft.com/office/drawing/2014/chart" uri="{C3380CC4-5D6E-409C-BE32-E72D297353CC}">
              <c16:uniqueId val="{00000000-ABEA-4C60-ABA9-E6F21078C719}"/>
            </c:ext>
          </c:extLst>
        </c:ser>
        <c:dLbls>
          <c:showLegendKey val="0"/>
          <c:showVal val="0"/>
          <c:showCatName val="0"/>
          <c:showSerName val="0"/>
          <c:showPercent val="0"/>
          <c:showBubbleSize val="0"/>
        </c:dLbls>
        <c:gapWidth val="150"/>
        <c:axId val="274196856"/>
        <c:axId val="277168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76.09</c:v>
                </c:pt>
                <c:pt idx="1">
                  <c:v>75.87</c:v>
                </c:pt>
                <c:pt idx="2">
                  <c:v>76.27</c:v>
                </c:pt>
                <c:pt idx="3">
                  <c:v>77.56</c:v>
                </c:pt>
                <c:pt idx="4">
                  <c:v>74.05</c:v>
                </c:pt>
              </c:numCache>
            </c:numRef>
          </c:val>
          <c:smooth val="0"/>
          <c:extLst xmlns:c16r2="http://schemas.microsoft.com/office/drawing/2015/06/chart">
            <c:ext xmlns:c16="http://schemas.microsoft.com/office/drawing/2014/chart" uri="{C3380CC4-5D6E-409C-BE32-E72D297353CC}">
              <c16:uniqueId val="{00000001-ABEA-4C60-ABA9-E6F21078C719}"/>
            </c:ext>
          </c:extLst>
        </c:ser>
        <c:dLbls>
          <c:showLegendKey val="0"/>
          <c:showVal val="0"/>
          <c:showCatName val="0"/>
          <c:showSerName val="0"/>
          <c:showPercent val="0"/>
          <c:showBubbleSize val="0"/>
        </c:dLbls>
        <c:marker val="1"/>
        <c:smooth val="0"/>
        <c:axId val="274196856"/>
        <c:axId val="277168024"/>
      </c:lineChart>
      <c:dateAx>
        <c:axId val="274196856"/>
        <c:scaling>
          <c:orientation val="minMax"/>
        </c:scaling>
        <c:delete val="1"/>
        <c:axPos val="b"/>
        <c:numFmt formatCode="ge" sourceLinked="1"/>
        <c:majorTickMark val="none"/>
        <c:minorTickMark val="none"/>
        <c:tickLblPos val="none"/>
        <c:crossAx val="277168024"/>
        <c:crosses val="autoZero"/>
        <c:auto val="1"/>
        <c:lblOffset val="100"/>
        <c:baseTimeUnit val="years"/>
      </c:dateAx>
      <c:valAx>
        <c:axId val="277168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4196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51C-4C5F-8A09-DA017E15A70E}"/>
            </c:ext>
          </c:extLst>
        </c:ser>
        <c:dLbls>
          <c:showLegendKey val="0"/>
          <c:showVal val="0"/>
          <c:showCatName val="0"/>
          <c:showSerName val="0"/>
          <c:showPercent val="0"/>
          <c:showBubbleSize val="0"/>
        </c:dLbls>
        <c:gapWidth val="150"/>
        <c:axId val="277169200"/>
        <c:axId val="277169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51C-4C5F-8A09-DA017E15A70E}"/>
            </c:ext>
          </c:extLst>
        </c:ser>
        <c:dLbls>
          <c:showLegendKey val="0"/>
          <c:showVal val="0"/>
          <c:showCatName val="0"/>
          <c:showSerName val="0"/>
          <c:showPercent val="0"/>
          <c:showBubbleSize val="0"/>
        </c:dLbls>
        <c:marker val="1"/>
        <c:smooth val="0"/>
        <c:axId val="277169200"/>
        <c:axId val="277169592"/>
      </c:lineChart>
      <c:dateAx>
        <c:axId val="277169200"/>
        <c:scaling>
          <c:orientation val="minMax"/>
        </c:scaling>
        <c:delete val="1"/>
        <c:axPos val="b"/>
        <c:numFmt formatCode="ge" sourceLinked="1"/>
        <c:majorTickMark val="none"/>
        <c:minorTickMark val="none"/>
        <c:tickLblPos val="none"/>
        <c:crossAx val="277169592"/>
        <c:crosses val="autoZero"/>
        <c:auto val="1"/>
        <c:lblOffset val="100"/>
        <c:baseTimeUnit val="years"/>
      </c:dateAx>
      <c:valAx>
        <c:axId val="277169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7169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13A-4B52-94E2-FDA2EC464BDA}"/>
            </c:ext>
          </c:extLst>
        </c:ser>
        <c:dLbls>
          <c:showLegendKey val="0"/>
          <c:showVal val="0"/>
          <c:showCatName val="0"/>
          <c:showSerName val="0"/>
          <c:showPercent val="0"/>
          <c:showBubbleSize val="0"/>
        </c:dLbls>
        <c:gapWidth val="150"/>
        <c:axId val="277170768"/>
        <c:axId val="277171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13A-4B52-94E2-FDA2EC464BDA}"/>
            </c:ext>
          </c:extLst>
        </c:ser>
        <c:dLbls>
          <c:showLegendKey val="0"/>
          <c:showVal val="0"/>
          <c:showCatName val="0"/>
          <c:showSerName val="0"/>
          <c:showPercent val="0"/>
          <c:showBubbleSize val="0"/>
        </c:dLbls>
        <c:marker val="1"/>
        <c:smooth val="0"/>
        <c:axId val="277170768"/>
        <c:axId val="277171160"/>
      </c:lineChart>
      <c:dateAx>
        <c:axId val="277170768"/>
        <c:scaling>
          <c:orientation val="minMax"/>
        </c:scaling>
        <c:delete val="1"/>
        <c:axPos val="b"/>
        <c:numFmt formatCode="ge" sourceLinked="1"/>
        <c:majorTickMark val="none"/>
        <c:minorTickMark val="none"/>
        <c:tickLblPos val="none"/>
        <c:crossAx val="277171160"/>
        <c:crosses val="autoZero"/>
        <c:auto val="1"/>
        <c:lblOffset val="100"/>
        <c:baseTimeUnit val="years"/>
      </c:dateAx>
      <c:valAx>
        <c:axId val="277171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7170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A3A-46BC-810F-0C1285AC261A}"/>
            </c:ext>
          </c:extLst>
        </c:ser>
        <c:dLbls>
          <c:showLegendKey val="0"/>
          <c:showVal val="0"/>
          <c:showCatName val="0"/>
          <c:showSerName val="0"/>
          <c:showPercent val="0"/>
          <c:showBubbleSize val="0"/>
        </c:dLbls>
        <c:gapWidth val="150"/>
        <c:axId val="277299504"/>
        <c:axId val="277299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A3A-46BC-810F-0C1285AC261A}"/>
            </c:ext>
          </c:extLst>
        </c:ser>
        <c:dLbls>
          <c:showLegendKey val="0"/>
          <c:showVal val="0"/>
          <c:showCatName val="0"/>
          <c:showSerName val="0"/>
          <c:showPercent val="0"/>
          <c:showBubbleSize val="0"/>
        </c:dLbls>
        <c:marker val="1"/>
        <c:smooth val="0"/>
        <c:axId val="277299504"/>
        <c:axId val="277299896"/>
      </c:lineChart>
      <c:dateAx>
        <c:axId val="277299504"/>
        <c:scaling>
          <c:orientation val="minMax"/>
        </c:scaling>
        <c:delete val="1"/>
        <c:axPos val="b"/>
        <c:numFmt formatCode="ge" sourceLinked="1"/>
        <c:majorTickMark val="none"/>
        <c:minorTickMark val="none"/>
        <c:tickLblPos val="none"/>
        <c:crossAx val="277299896"/>
        <c:crosses val="autoZero"/>
        <c:auto val="1"/>
        <c:lblOffset val="100"/>
        <c:baseTimeUnit val="years"/>
      </c:dateAx>
      <c:valAx>
        <c:axId val="277299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7299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291-4C2A-BAF7-3C7072134272}"/>
            </c:ext>
          </c:extLst>
        </c:ser>
        <c:dLbls>
          <c:showLegendKey val="0"/>
          <c:showVal val="0"/>
          <c:showCatName val="0"/>
          <c:showSerName val="0"/>
          <c:showPercent val="0"/>
          <c:showBubbleSize val="0"/>
        </c:dLbls>
        <c:gapWidth val="150"/>
        <c:axId val="277301072"/>
        <c:axId val="277301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291-4C2A-BAF7-3C7072134272}"/>
            </c:ext>
          </c:extLst>
        </c:ser>
        <c:dLbls>
          <c:showLegendKey val="0"/>
          <c:showVal val="0"/>
          <c:showCatName val="0"/>
          <c:showSerName val="0"/>
          <c:showPercent val="0"/>
          <c:showBubbleSize val="0"/>
        </c:dLbls>
        <c:marker val="1"/>
        <c:smooth val="0"/>
        <c:axId val="277301072"/>
        <c:axId val="277301464"/>
      </c:lineChart>
      <c:dateAx>
        <c:axId val="277301072"/>
        <c:scaling>
          <c:orientation val="minMax"/>
        </c:scaling>
        <c:delete val="1"/>
        <c:axPos val="b"/>
        <c:numFmt formatCode="ge" sourceLinked="1"/>
        <c:majorTickMark val="none"/>
        <c:minorTickMark val="none"/>
        <c:tickLblPos val="none"/>
        <c:crossAx val="277301464"/>
        <c:crosses val="autoZero"/>
        <c:auto val="1"/>
        <c:lblOffset val="100"/>
        <c:baseTimeUnit val="years"/>
      </c:dateAx>
      <c:valAx>
        <c:axId val="277301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7301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2579.0700000000002</c:v>
                </c:pt>
                <c:pt idx="1">
                  <c:v>2632.93</c:v>
                </c:pt>
                <c:pt idx="2">
                  <c:v>3030.03</c:v>
                </c:pt>
                <c:pt idx="3">
                  <c:v>3307.35</c:v>
                </c:pt>
                <c:pt idx="4">
                  <c:v>8438.2099999999991</c:v>
                </c:pt>
              </c:numCache>
            </c:numRef>
          </c:val>
          <c:extLst xmlns:c16r2="http://schemas.microsoft.com/office/drawing/2015/06/chart">
            <c:ext xmlns:c16="http://schemas.microsoft.com/office/drawing/2014/chart" uri="{C3380CC4-5D6E-409C-BE32-E72D297353CC}">
              <c16:uniqueId val="{00000000-271D-46B1-A05D-32DF54A54439}"/>
            </c:ext>
          </c:extLst>
        </c:ser>
        <c:dLbls>
          <c:showLegendKey val="0"/>
          <c:showVal val="0"/>
          <c:showCatName val="0"/>
          <c:showSerName val="0"/>
          <c:showPercent val="0"/>
          <c:showBubbleSize val="0"/>
        </c:dLbls>
        <c:gapWidth val="150"/>
        <c:axId val="277302640"/>
        <c:axId val="31970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1113.76</c:v>
                </c:pt>
                <c:pt idx="1">
                  <c:v>1125.69</c:v>
                </c:pt>
                <c:pt idx="2">
                  <c:v>1134.67</c:v>
                </c:pt>
                <c:pt idx="3">
                  <c:v>1144.79</c:v>
                </c:pt>
                <c:pt idx="4">
                  <c:v>1302.33</c:v>
                </c:pt>
              </c:numCache>
            </c:numRef>
          </c:val>
          <c:smooth val="0"/>
          <c:extLst xmlns:c16r2="http://schemas.microsoft.com/office/drawing/2015/06/chart">
            <c:ext xmlns:c16="http://schemas.microsoft.com/office/drawing/2014/chart" uri="{C3380CC4-5D6E-409C-BE32-E72D297353CC}">
              <c16:uniqueId val="{00000001-271D-46B1-A05D-32DF54A54439}"/>
            </c:ext>
          </c:extLst>
        </c:ser>
        <c:dLbls>
          <c:showLegendKey val="0"/>
          <c:showVal val="0"/>
          <c:showCatName val="0"/>
          <c:showSerName val="0"/>
          <c:showPercent val="0"/>
          <c:showBubbleSize val="0"/>
        </c:dLbls>
        <c:marker val="1"/>
        <c:smooth val="0"/>
        <c:axId val="277302640"/>
        <c:axId val="319704992"/>
      </c:lineChart>
      <c:dateAx>
        <c:axId val="277302640"/>
        <c:scaling>
          <c:orientation val="minMax"/>
        </c:scaling>
        <c:delete val="1"/>
        <c:axPos val="b"/>
        <c:numFmt formatCode="ge" sourceLinked="1"/>
        <c:majorTickMark val="none"/>
        <c:minorTickMark val="none"/>
        <c:tickLblPos val="none"/>
        <c:crossAx val="319704992"/>
        <c:crosses val="autoZero"/>
        <c:auto val="1"/>
        <c:lblOffset val="100"/>
        <c:baseTimeUnit val="years"/>
      </c:dateAx>
      <c:valAx>
        <c:axId val="31970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7302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30.13</c:v>
                </c:pt>
                <c:pt idx="1">
                  <c:v>25.51</c:v>
                </c:pt>
                <c:pt idx="2">
                  <c:v>22.22</c:v>
                </c:pt>
                <c:pt idx="3">
                  <c:v>22.43</c:v>
                </c:pt>
                <c:pt idx="4">
                  <c:v>10.61</c:v>
                </c:pt>
              </c:numCache>
            </c:numRef>
          </c:val>
          <c:extLst xmlns:c16r2="http://schemas.microsoft.com/office/drawing/2015/06/chart">
            <c:ext xmlns:c16="http://schemas.microsoft.com/office/drawing/2014/chart" uri="{C3380CC4-5D6E-409C-BE32-E72D297353CC}">
              <c16:uniqueId val="{00000000-6AEE-4FAC-8F1C-2AA31037AFB3}"/>
            </c:ext>
          </c:extLst>
        </c:ser>
        <c:dLbls>
          <c:showLegendKey val="0"/>
          <c:showVal val="0"/>
          <c:showCatName val="0"/>
          <c:showSerName val="0"/>
          <c:showPercent val="0"/>
          <c:showBubbleSize val="0"/>
        </c:dLbls>
        <c:gapWidth val="150"/>
        <c:axId val="319706168"/>
        <c:axId val="319706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34.25</c:v>
                </c:pt>
                <c:pt idx="1">
                  <c:v>46.48</c:v>
                </c:pt>
                <c:pt idx="2">
                  <c:v>40.6</c:v>
                </c:pt>
                <c:pt idx="3">
                  <c:v>56.04</c:v>
                </c:pt>
                <c:pt idx="4">
                  <c:v>40.89</c:v>
                </c:pt>
              </c:numCache>
            </c:numRef>
          </c:val>
          <c:smooth val="0"/>
          <c:extLst xmlns:c16r2="http://schemas.microsoft.com/office/drawing/2015/06/chart">
            <c:ext xmlns:c16="http://schemas.microsoft.com/office/drawing/2014/chart" uri="{C3380CC4-5D6E-409C-BE32-E72D297353CC}">
              <c16:uniqueId val="{00000001-6AEE-4FAC-8F1C-2AA31037AFB3}"/>
            </c:ext>
          </c:extLst>
        </c:ser>
        <c:dLbls>
          <c:showLegendKey val="0"/>
          <c:showVal val="0"/>
          <c:showCatName val="0"/>
          <c:showSerName val="0"/>
          <c:showPercent val="0"/>
          <c:showBubbleSize val="0"/>
        </c:dLbls>
        <c:marker val="1"/>
        <c:smooth val="0"/>
        <c:axId val="319706168"/>
        <c:axId val="319706560"/>
      </c:lineChart>
      <c:dateAx>
        <c:axId val="319706168"/>
        <c:scaling>
          <c:orientation val="minMax"/>
        </c:scaling>
        <c:delete val="1"/>
        <c:axPos val="b"/>
        <c:numFmt formatCode="ge" sourceLinked="1"/>
        <c:majorTickMark val="none"/>
        <c:minorTickMark val="none"/>
        <c:tickLblPos val="none"/>
        <c:crossAx val="319706560"/>
        <c:crosses val="autoZero"/>
        <c:auto val="1"/>
        <c:lblOffset val="100"/>
        <c:baseTimeUnit val="years"/>
      </c:dateAx>
      <c:valAx>
        <c:axId val="319706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9706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558.48</c:v>
                </c:pt>
                <c:pt idx="1">
                  <c:v>669.96</c:v>
                </c:pt>
                <c:pt idx="2">
                  <c:v>768.04</c:v>
                </c:pt>
                <c:pt idx="3">
                  <c:v>819.03</c:v>
                </c:pt>
                <c:pt idx="4">
                  <c:v>2028.6</c:v>
                </c:pt>
              </c:numCache>
            </c:numRef>
          </c:val>
          <c:extLst xmlns:c16r2="http://schemas.microsoft.com/office/drawing/2015/06/chart">
            <c:ext xmlns:c16="http://schemas.microsoft.com/office/drawing/2014/chart" uri="{C3380CC4-5D6E-409C-BE32-E72D297353CC}">
              <c16:uniqueId val="{00000000-F88A-45E5-83E1-1CE9FBE49EFD}"/>
            </c:ext>
          </c:extLst>
        </c:ser>
        <c:dLbls>
          <c:showLegendKey val="0"/>
          <c:showVal val="0"/>
          <c:showCatName val="0"/>
          <c:showSerName val="0"/>
          <c:showPercent val="0"/>
          <c:showBubbleSize val="0"/>
        </c:dLbls>
        <c:gapWidth val="150"/>
        <c:axId val="319707736"/>
        <c:axId val="319708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501.18</c:v>
                </c:pt>
                <c:pt idx="1">
                  <c:v>376.61</c:v>
                </c:pt>
                <c:pt idx="2">
                  <c:v>440.03</c:v>
                </c:pt>
                <c:pt idx="3">
                  <c:v>304.35000000000002</c:v>
                </c:pt>
                <c:pt idx="4">
                  <c:v>383.2</c:v>
                </c:pt>
              </c:numCache>
            </c:numRef>
          </c:val>
          <c:smooth val="0"/>
          <c:extLst xmlns:c16r2="http://schemas.microsoft.com/office/drawing/2015/06/chart">
            <c:ext xmlns:c16="http://schemas.microsoft.com/office/drawing/2014/chart" uri="{C3380CC4-5D6E-409C-BE32-E72D297353CC}">
              <c16:uniqueId val="{00000001-F88A-45E5-83E1-1CE9FBE49EFD}"/>
            </c:ext>
          </c:extLst>
        </c:ser>
        <c:dLbls>
          <c:showLegendKey val="0"/>
          <c:showVal val="0"/>
          <c:showCatName val="0"/>
          <c:showSerName val="0"/>
          <c:showPercent val="0"/>
          <c:showBubbleSize val="0"/>
        </c:dLbls>
        <c:marker val="1"/>
        <c:smooth val="0"/>
        <c:axId val="319707736"/>
        <c:axId val="319708128"/>
      </c:lineChart>
      <c:dateAx>
        <c:axId val="319707736"/>
        <c:scaling>
          <c:orientation val="minMax"/>
        </c:scaling>
        <c:delete val="1"/>
        <c:axPos val="b"/>
        <c:numFmt formatCode="ge" sourceLinked="1"/>
        <c:majorTickMark val="none"/>
        <c:minorTickMark val="none"/>
        <c:tickLblPos val="none"/>
        <c:crossAx val="319708128"/>
        <c:crosses val="autoZero"/>
        <c:auto val="1"/>
        <c:lblOffset val="100"/>
        <c:baseTimeUnit val="years"/>
      </c:dateAx>
      <c:valAx>
        <c:axId val="319708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9707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【1,141.75】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【56.91】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【292.18】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J15"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愛媛県　今治市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74"/>
      <c r="AE6" s="74"/>
      <c r="AF6" s="74"/>
      <c r="AG6" s="7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2"/>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水道事業</v>
      </c>
      <c r="J8" s="72"/>
      <c r="K8" s="72"/>
      <c r="L8" s="72"/>
      <c r="M8" s="72"/>
      <c r="N8" s="72"/>
      <c r="O8" s="72"/>
      <c r="P8" s="72" t="str">
        <f>データ!$K$6</f>
        <v>簡易水道事業</v>
      </c>
      <c r="Q8" s="72"/>
      <c r="R8" s="72"/>
      <c r="S8" s="72"/>
      <c r="T8" s="72"/>
      <c r="U8" s="72"/>
      <c r="V8" s="72"/>
      <c r="W8" s="72" t="str">
        <f>データ!$L$6</f>
        <v>D4</v>
      </c>
      <c r="X8" s="72"/>
      <c r="Y8" s="72"/>
      <c r="Z8" s="72"/>
      <c r="AA8" s="72"/>
      <c r="AB8" s="72"/>
      <c r="AC8" s="72"/>
      <c r="AD8" s="72" t="str">
        <f>データ!$M$6</f>
        <v>非設置</v>
      </c>
      <c r="AE8" s="72"/>
      <c r="AF8" s="72"/>
      <c r="AG8" s="72"/>
      <c r="AH8" s="72"/>
      <c r="AI8" s="72"/>
      <c r="AJ8" s="72"/>
      <c r="AK8" s="2"/>
      <c r="AL8" s="66">
        <f>データ!$R$6</f>
        <v>161861</v>
      </c>
      <c r="AM8" s="66"/>
      <c r="AN8" s="66"/>
      <c r="AO8" s="66"/>
      <c r="AP8" s="66"/>
      <c r="AQ8" s="66"/>
      <c r="AR8" s="66"/>
      <c r="AS8" s="66"/>
      <c r="AT8" s="65">
        <f>データ!$S$6</f>
        <v>419.14</v>
      </c>
      <c r="AU8" s="65"/>
      <c r="AV8" s="65"/>
      <c r="AW8" s="65"/>
      <c r="AX8" s="65"/>
      <c r="AY8" s="65"/>
      <c r="AZ8" s="65"/>
      <c r="BA8" s="65"/>
      <c r="BB8" s="65">
        <f>データ!$T$6</f>
        <v>386.17</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2"/>
      <c r="AE9" s="2"/>
      <c r="AF9" s="2"/>
      <c r="AG9" s="2"/>
      <c r="AH9" s="3"/>
      <c r="AI9" s="2"/>
      <c r="AJ9" s="2"/>
      <c r="AK9" s="2"/>
      <c r="AL9" s="71" t="s">
        <v>16</v>
      </c>
      <c r="AM9" s="71"/>
      <c r="AN9" s="71"/>
      <c r="AO9" s="71"/>
      <c r="AP9" s="71"/>
      <c r="AQ9" s="71"/>
      <c r="AR9" s="71"/>
      <c r="AS9" s="71"/>
      <c r="AT9" s="71" t="s">
        <v>17</v>
      </c>
      <c r="AU9" s="71"/>
      <c r="AV9" s="71"/>
      <c r="AW9" s="71"/>
      <c r="AX9" s="71"/>
      <c r="AY9" s="71"/>
      <c r="AZ9" s="71"/>
      <c r="BA9" s="71"/>
      <c r="BB9" s="71" t="s">
        <v>18</v>
      </c>
      <c r="BC9" s="71"/>
      <c r="BD9" s="71"/>
      <c r="BE9" s="71"/>
      <c r="BF9" s="71"/>
      <c r="BG9" s="71"/>
      <c r="BH9" s="71"/>
      <c r="BI9" s="71"/>
      <c r="BJ9" s="3"/>
      <c r="BK9" s="3"/>
      <c r="BL9" s="63" t="s">
        <v>19</v>
      </c>
      <c r="BM9" s="64"/>
      <c r="BN9" s="10" t="s">
        <v>20</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0.24</v>
      </c>
      <c r="Q10" s="65"/>
      <c r="R10" s="65"/>
      <c r="S10" s="65"/>
      <c r="T10" s="65"/>
      <c r="U10" s="65"/>
      <c r="V10" s="65"/>
      <c r="W10" s="66">
        <f>データ!$Q$6</f>
        <v>2862</v>
      </c>
      <c r="X10" s="66"/>
      <c r="Y10" s="66"/>
      <c r="Z10" s="66"/>
      <c r="AA10" s="66"/>
      <c r="AB10" s="66"/>
      <c r="AC10" s="66"/>
      <c r="AD10" s="2"/>
      <c r="AE10" s="2"/>
      <c r="AF10" s="2"/>
      <c r="AG10" s="2"/>
      <c r="AH10" s="2"/>
      <c r="AI10" s="2"/>
      <c r="AJ10" s="2"/>
      <c r="AK10" s="2"/>
      <c r="AL10" s="66">
        <f>データ!$U$6</f>
        <v>386</v>
      </c>
      <c r="AM10" s="66"/>
      <c r="AN10" s="66"/>
      <c r="AO10" s="66"/>
      <c r="AP10" s="66"/>
      <c r="AQ10" s="66"/>
      <c r="AR10" s="66"/>
      <c r="AS10" s="66"/>
      <c r="AT10" s="65">
        <f>データ!$V$6</f>
        <v>5.52</v>
      </c>
      <c r="AU10" s="65"/>
      <c r="AV10" s="65"/>
      <c r="AW10" s="65"/>
      <c r="AX10" s="65"/>
      <c r="AY10" s="65"/>
      <c r="AZ10" s="65"/>
      <c r="BA10" s="65"/>
      <c r="BB10" s="65">
        <f>データ!$W$6</f>
        <v>69.930000000000007</v>
      </c>
      <c r="BC10" s="65"/>
      <c r="BD10" s="65"/>
      <c r="BE10" s="65"/>
      <c r="BF10" s="65"/>
      <c r="BG10" s="65"/>
      <c r="BH10" s="65"/>
      <c r="BI10" s="65"/>
      <c r="BJ10" s="2"/>
      <c r="BK10" s="2"/>
      <c r="BL10" s="67" t="s">
        <v>21</v>
      </c>
      <c r="BM10" s="68"/>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23</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24</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25</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36"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8" t="s">
        <v>124</v>
      </c>
      <c r="BM16" s="49"/>
      <c r="BN16" s="49"/>
      <c r="BO16" s="49"/>
      <c r="BP16" s="49"/>
      <c r="BQ16" s="49"/>
      <c r="BR16" s="49"/>
      <c r="BS16" s="49"/>
      <c r="BT16" s="49"/>
      <c r="BU16" s="49"/>
      <c r="BV16" s="49"/>
      <c r="BW16" s="49"/>
      <c r="BX16" s="49"/>
      <c r="BY16" s="49"/>
      <c r="BZ16" s="5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8"/>
      <c r="BM17" s="49"/>
      <c r="BN17" s="49"/>
      <c r="BO17" s="49"/>
      <c r="BP17" s="49"/>
      <c r="BQ17" s="49"/>
      <c r="BR17" s="49"/>
      <c r="BS17" s="49"/>
      <c r="BT17" s="49"/>
      <c r="BU17" s="49"/>
      <c r="BV17" s="49"/>
      <c r="BW17" s="49"/>
      <c r="BX17" s="49"/>
      <c r="BY17" s="49"/>
      <c r="BZ17" s="5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8"/>
      <c r="BM18" s="49"/>
      <c r="BN18" s="49"/>
      <c r="BO18" s="49"/>
      <c r="BP18" s="49"/>
      <c r="BQ18" s="49"/>
      <c r="BR18" s="49"/>
      <c r="BS18" s="49"/>
      <c r="BT18" s="49"/>
      <c r="BU18" s="49"/>
      <c r="BV18" s="49"/>
      <c r="BW18" s="49"/>
      <c r="BX18" s="49"/>
      <c r="BY18" s="49"/>
      <c r="BZ18" s="5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8"/>
      <c r="BM19" s="49"/>
      <c r="BN19" s="49"/>
      <c r="BO19" s="49"/>
      <c r="BP19" s="49"/>
      <c r="BQ19" s="49"/>
      <c r="BR19" s="49"/>
      <c r="BS19" s="49"/>
      <c r="BT19" s="49"/>
      <c r="BU19" s="49"/>
      <c r="BV19" s="49"/>
      <c r="BW19" s="49"/>
      <c r="BX19" s="49"/>
      <c r="BY19" s="49"/>
      <c r="BZ19" s="5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8"/>
      <c r="BM20" s="49"/>
      <c r="BN20" s="49"/>
      <c r="BO20" s="49"/>
      <c r="BP20" s="49"/>
      <c r="BQ20" s="49"/>
      <c r="BR20" s="49"/>
      <c r="BS20" s="49"/>
      <c r="BT20" s="49"/>
      <c r="BU20" s="49"/>
      <c r="BV20" s="49"/>
      <c r="BW20" s="49"/>
      <c r="BX20" s="49"/>
      <c r="BY20" s="49"/>
      <c r="BZ20" s="5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8"/>
      <c r="BM21" s="49"/>
      <c r="BN21" s="49"/>
      <c r="BO21" s="49"/>
      <c r="BP21" s="49"/>
      <c r="BQ21" s="49"/>
      <c r="BR21" s="49"/>
      <c r="BS21" s="49"/>
      <c r="BT21" s="49"/>
      <c r="BU21" s="49"/>
      <c r="BV21" s="49"/>
      <c r="BW21" s="49"/>
      <c r="BX21" s="49"/>
      <c r="BY21" s="49"/>
      <c r="BZ21" s="5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8"/>
      <c r="BM22" s="49"/>
      <c r="BN22" s="49"/>
      <c r="BO22" s="49"/>
      <c r="BP22" s="49"/>
      <c r="BQ22" s="49"/>
      <c r="BR22" s="49"/>
      <c r="BS22" s="49"/>
      <c r="BT22" s="49"/>
      <c r="BU22" s="49"/>
      <c r="BV22" s="49"/>
      <c r="BW22" s="49"/>
      <c r="BX22" s="49"/>
      <c r="BY22" s="49"/>
      <c r="BZ22" s="5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8"/>
      <c r="BM23" s="49"/>
      <c r="BN23" s="49"/>
      <c r="BO23" s="49"/>
      <c r="BP23" s="49"/>
      <c r="BQ23" s="49"/>
      <c r="BR23" s="49"/>
      <c r="BS23" s="49"/>
      <c r="BT23" s="49"/>
      <c r="BU23" s="49"/>
      <c r="BV23" s="49"/>
      <c r="BW23" s="49"/>
      <c r="BX23" s="49"/>
      <c r="BY23" s="49"/>
      <c r="BZ23" s="5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8"/>
      <c r="BM24" s="49"/>
      <c r="BN24" s="49"/>
      <c r="BO24" s="49"/>
      <c r="BP24" s="49"/>
      <c r="BQ24" s="49"/>
      <c r="BR24" s="49"/>
      <c r="BS24" s="49"/>
      <c r="BT24" s="49"/>
      <c r="BU24" s="49"/>
      <c r="BV24" s="49"/>
      <c r="BW24" s="49"/>
      <c r="BX24" s="49"/>
      <c r="BY24" s="49"/>
      <c r="BZ24" s="5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8"/>
      <c r="BM25" s="49"/>
      <c r="BN25" s="49"/>
      <c r="BO25" s="49"/>
      <c r="BP25" s="49"/>
      <c r="BQ25" s="49"/>
      <c r="BR25" s="49"/>
      <c r="BS25" s="49"/>
      <c r="BT25" s="49"/>
      <c r="BU25" s="49"/>
      <c r="BV25" s="49"/>
      <c r="BW25" s="49"/>
      <c r="BX25" s="49"/>
      <c r="BY25" s="49"/>
      <c r="BZ25" s="5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8"/>
      <c r="BM26" s="49"/>
      <c r="BN26" s="49"/>
      <c r="BO26" s="49"/>
      <c r="BP26" s="49"/>
      <c r="BQ26" s="49"/>
      <c r="BR26" s="49"/>
      <c r="BS26" s="49"/>
      <c r="BT26" s="49"/>
      <c r="BU26" s="49"/>
      <c r="BV26" s="49"/>
      <c r="BW26" s="49"/>
      <c r="BX26" s="49"/>
      <c r="BY26" s="49"/>
      <c r="BZ26" s="5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8"/>
      <c r="BM27" s="49"/>
      <c r="BN27" s="49"/>
      <c r="BO27" s="49"/>
      <c r="BP27" s="49"/>
      <c r="BQ27" s="49"/>
      <c r="BR27" s="49"/>
      <c r="BS27" s="49"/>
      <c r="BT27" s="49"/>
      <c r="BU27" s="49"/>
      <c r="BV27" s="49"/>
      <c r="BW27" s="49"/>
      <c r="BX27" s="49"/>
      <c r="BY27" s="49"/>
      <c r="BZ27" s="5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8"/>
      <c r="BM28" s="49"/>
      <c r="BN28" s="49"/>
      <c r="BO28" s="49"/>
      <c r="BP28" s="49"/>
      <c r="BQ28" s="49"/>
      <c r="BR28" s="49"/>
      <c r="BS28" s="49"/>
      <c r="BT28" s="49"/>
      <c r="BU28" s="49"/>
      <c r="BV28" s="49"/>
      <c r="BW28" s="49"/>
      <c r="BX28" s="49"/>
      <c r="BY28" s="49"/>
      <c r="BZ28" s="5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8"/>
      <c r="BM29" s="49"/>
      <c r="BN29" s="49"/>
      <c r="BO29" s="49"/>
      <c r="BP29" s="49"/>
      <c r="BQ29" s="49"/>
      <c r="BR29" s="49"/>
      <c r="BS29" s="49"/>
      <c r="BT29" s="49"/>
      <c r="BU29" s="49"/>
      <c r="BV29" s="49"/>
      <c r="BW29" s="49"/>
      <c r="BX29" s="49"/>
      <c r="BY29" s="49"/>
      <c r="BZ29" s="5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8"/>
      <c r="BM30" s="49"/>
      <c r="BN30" s="49"/>
      <c r="BO30" s="49"/>
      <c r="BP30" s="49"/>
      <c r="BQ30" s="49"/>
      <c r="BR30" s="49"/>
      <c r="BS30" s="49"/>
      <c r="BT30" s="49"/>
      <c r="BU30" s="49"/>
      <c r="BV30" s="49"/>
      <c r="BW30" s="49"/>
      <c r="BX30" s="49"/>
      <c r="BY30" s="49"/>
      <c r="BZ30" s="5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8"/>
      <c r="BM31" s="49"/>
      <c r="BN31" s="49"/>
      <c r="BO31" s="49"/>
      <c r="BP31" s="49"/>
      <c r="BQ31" s="49"/>
      <c r="BR31" s="49"/>
      <c r="BS31" s="49"/>
      <c r="BT31" s="49"/>
      <c r="BU31" s="49"/>
      <c r="BV31" s="49"/>
      <c r="BW31" s="49"/>
      <c r="BX31" s="49"/>
      <c r="BY31" s="49"/>
      <c r="BZ31" s="5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8"/>
      <c r="BM32" s="49"/>
      <c r="BN32" s="49"/>
      <c r="BO32" s="49"/>
      <c r="BP32" s="49"/>
      <c r="BQ32" s="49"/>
      <c r="BR32" s="49"/>
      <c r="BS32" s="49"/>
      <c r="BT32" s="49"/>
      <c r="BU32" s="49"/>
      <c r="BV32" s="49"/>
      <c r="BW32" s="49"/>
      <c r="BX32" s="49"/>
      <c r="BY32" s="49"/>
      <c r="BZ32" s="5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8"/>
      <c r="BM33" s="49"/>
      <c r="BN33" s="49"/>
      <c r="BO33" s="49"/>
      <c r="BP33" s="49"/>
      <c r="BQ33" s="49"/>
      <c r="BR33" s="49"/>
      <c r="BS33" s="49"/>
      <c r="BT33" s="49"/>
      <c r="BU33" s="49"/>
      <c r="BV33" s="49"/>
      <c r="BW33" s="49"/>
      <c r="BX33" s="49"/>
      <c r="BY33" s="49"/>
      <c r="BZ33" s="50"/>
    </row>
    <row r="34" spans="1:78" ht="13.5" customHeight="1" x14ac:dyDescent="0.15">
      <c r="A34" s="2"/>
      <c r="B34" s="16"/>
      <c r="C34" s="54" t="s">
        <v>26</v>
      </c>
      <c r="D34" s="54"/>
      <c r="E34" s="54"/>
      <c r="F34" s="54"/>
      <c r="G34" s="54"/>
      <c r="H34" s="54"/>
      <c r="I34" s="54"/>
      <c r="J34" s="54"/>
      <c r="K34" s="54"/>
      <c r="L34" s="54"/>
      <c r="M34" s="54"/>
      <c r="N34" s="54"/>
      <c r="O34" s="54"/>
      <c r="P34" s="54"/>
      <c r="Q34" s="19"/>
      <c r="R34" s="54" t="s">
        <v>27</v>
      </c>
      <c r="S34" s="54"/>
      <c r="T34" s="54"/>
      <c r="U34" s="54"/>
      <c r="V34" s="54"/>
      <c r="W34" s="54"/>
      <c r="X34" s="54"/>
      <c r="Y34" s="54"/>
      <c r="Z34" s="54"/>
      <c r="AA34" s="54"/>
      <c r="AB34" s="54"/>
      <c r="AC34" s="54"/>
      <c r="AD34" s="54"/>
      <c r="AE34" s="54"/>
      <c r="AF34" s="19"/>
      <c r="AG34" s="54" t="s">
        <v>28</v>
      </c>
      <c r="AH34" s="54"/>
      <c r="AI34" s="54"/>
      <c r="AJ34" s="54"/>
      <c r="AK34" s="54"/>
      <c r="AL34" s="54"/>
      <c r="AM34" s="54"/>
      <c r="AN34" s="54"/>
      <c r="AO34" s="54"/>
      <c r="AP34" s="54"/>
      <c r="AQ34" s="54"/>
      <c r="AR34" s="54"/>
      <c r="AS34" s="54"/>
      <c r="AT34" s="54"/>
      <c r="AU34" s="19"/>
      <c r="AV34" s="54" t="s">
        <v>29</v>
      </c>
      <c r="AW34" s="54"/>
      <c r="AX34" s="54"/>
      <c r="AY34" s="54"/>
      <c r="AZ34" s="54"/>
      <c r="BA34" s="54"/>
      <c r="BB34" s="54"/>
      <c r="BC34" s="54"/>
      <c r="BD34" s="54"/>
      <c r="BE34" s="54"/>
      <c r="BF34" s="54"/>
      <c r="BG34" s="54"/>
      <c r="BH34" s="54"/>
      <c r="BI34" s="54"/>
      <c r="BJ34" s="18"/>
      <c r="BK34" s="2"/>
      <c r="BL34" s="48"/>
      <c r="BM34" s="49"/>
      <c r="BN34" s="49"/>
      <c r="BO34" s="49"/>
      <c r="BP34" s="49"/>
      <c r="BQ34" s="49"/>
      <c r="BR34" s="49"/>
      <c r="BS34" s="49"/>
      <c r="BT34" s="49"/>
      <c r="BU34" s="49"/>
      <c r="BV34" s="49"/>
      <c r="BW34" s="49"/>
      <c r="BX34" s="49"/>
      <c r="BY34" s="49"/>
      <c r="BZ34" s="50"/>
    </row>
    <row r="35" spans="1:78" ht="13.5" customHeight="1" x14ac:dyDescent="0.15">
      <c r="A35" s="2"/>
      <c r="B35" s="16"/>
      <c r="C35" s="54"/>
      <c r="D35" s="54"/>
      <c r="E35" s="54"/>
      <c r="F35" s="54"/>
      <c r="G35" s="54"/>
      <c r="H35" s="54"/>
      <c r="I35" s="54"/>
      <c r="J35" s="54"/>
      <c r="K35" s="54"/>
      <c r="L35" s="54"/>
      <c r="M35" s="54"/>
      <c r="N35" s="54"/>
      <c r="O35" s="54"/>
      <c r="P35" s="54"/>
      <c r="Q35" s="19"/>
      <c r="R35" s="54"/>
      <c r="S35" s="54"/>
      <c r="T35" s="54"/>
      <c r="U35" s="54"/>
      <c r="V35" s="54"/>
      <c r="W35" s="54"/>
      <c r="X35" s="54"/>
      <c r="Y35" s="54"/>
      <c r="Z35" s="54"/>
      <c r="AA35" s="54"/>
      <c r="AB35" s="54"/>
      <c r="AC35" s="54"/>
      <c r="AD35" s="54"/>
      <c r="AE35" s="54"/>
      <c r="AF35" s="19"/>
      <c r="AG35" s="54"/>
      <c r="AH35" s="54"/>
      <c r="AI35" s="54"/>
      <c r="AJ35" s="54"/>
      <c r="AK35" s="54"/>
      <c r="AL35" s="54"/>
      <c r="AM35" s="54"/>
      <c r="AN35" s="54"/>
      <c r="AO35" s="54"/>
      <c r="AP35" s="54"/>
      <c r="AQ35" s="54"/>
      <c r="AR35" s="54"/>
      <c r="AS35" s="54"/>
      <c r="AT35" s="54"/>
      <c r="AU35" s="19"/>
      <c r="AV35" s="54"/>
      <c r="AW35" s="54"/>
      <c r="AX35" s="54"/>
      <c r="AY35" s="54"/>
      <c r="AZ35" s="54"/>
      <c r="BA35" s="54"/>
      <c r="BB35" s="54"/>
      <c r="BC35" s="54"/>
      <c r="BD35" s="54"/>
      <c r="BE35" s="54"/>
      <c r="BF35" s="54"/>
      <c r="BG35" s="54"/>
      <c r="BH35" s="54"/>
      <c r="BI35" s="54"/>
      <c r="BJ35" s="18"/>
      <c r="BK35" s="2"/>
      <c r="BL35" s="48"/>
      <c r="BM35" s="49"/>
      <c r="BN35" s="49"/>
      <c r="BO35" s="49"/>
      <c r="BP35" s="49"/>
      <c r="BQ35" s="49"/>
      <c r="BR35" s="49"/>
      <c r="BS35" s="49"/>
      <c r="BT35" s="49"/>
      <c r="BU35" s="49"/>
      <c r="BV35" s="49"/>
      <c r="BW35" s="49"/>
      <c r="BX35" s="49"/>
      <c r="BY35" s="49"/>
      <c r="BZ35" s="5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8"/>
      <c r="BM36" s="49"/>
      <c r="BN36" s="49"/>
      <c r="BO36" s="49"/>
      <c r="BP36" s="49"/>
      <c r="BQ36" s="49"/>
      <c r="BR36" s="49"/>
      <c r="BS36" s="49"/>
      <c r="BT36" s="49"/>
      <c r="BU36" s="49"/>
      <c r="BV36" s="49"/>
      <c r="BW36" s="49"/>
      <c r="BX36" s="49"/>
      <c r="BY36" s="49"/>
      <c r="BZ36" s="5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8"/>
      <c r="BM37" s="49"/>
      <c r="BN37" s="49"/>
      <c r="BO37" s="49"/>
      <c r="BP37" s="49"/>
      <c r="BQ37" s="49"/>
      <c r="BR37" s="49"/>
      <c r="BS37" s="49"/>
      <c r="BT37" s="49"/>
      <c r="BU37" s="49"/>
      <c r="BV37" s="49"/>
      <c r="BW37" s="49"/>
      <c r="BX37" s="49"/>
      <c r="BY37" s="49"/>
      <c r="BZ37" s="50"/>
    </row>
    <row r="38" spans="1:78" ht="26.2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8"/>
      <c r="BM38" s="49"/>
      <c r="BN38" s="49"/>
      <c r="BO38" s="49"/>
      <c r="BP38" s="49"/>
      <c r="BQ38" s="49"/>
      <c r="BR38" s="49"/>
      <c r="BS38" s="49"/>
      <c r="BT38" s="49"/>
      <c r="BU38" s="49"/>
      <c r="BV38" s="49"/>
      <c r="BW38" s="49"/>
      <c r="BX38" s="49"/>
      <c r="BY38" s="49"/>
      <c r="BZ38" s="5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8"/>
      <c r="BM39" s="49"/>
      <c r="BN39" s="49"/>
      <c r="BO39" s="49"/>
      <c r="BP39" s="49"/>
      <c r="BQ39" s="49"/>
      <c r="BR39" s="49"/>
      <c r="BS39" s="49"/>
      <c r="BT39" s="49"/>
      <c r="BU39" s="49"/>
      <c r="BV39" s="49"/>
      <c r="BW39" s="49"/>
      <c r="BX39" s="49"/>
      <c r="BY39" s="49"/>
      <c r="BZ39" s="5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8"/>
      <c r="BM40" s="49"/>
      <c r="BN40" s="49"/>
      <c r="BO40" s="49"/>
      <c r="BP40" s="49"/>
      <c r="BQ40" s="49"/>
      <c r="BR40" s="49"/>
      <c r="BS40" s="49"/>
      <c r="BT40" s="49"/>
      <c r="BU40" s="49"/>
      <c r="BV40" s="49"/>
      <c r="BW40" s="49"/>
      <c r="BX40" s="49"/>
      <c r="BY40" s="49"/>
      <c r="BZ40" s="5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8"/>
      <c r="BM41" s="49"/>
      <c r="BN41" s="49"/>
      <c r="BO41" s="49"/>
      <c r="BP41" s="49"/>
      <c r="BQ41" s="49"/>
      <c r="BR41" s="49"/>
      <c r="BS41" s="49"/>
      <c r="BT41" s="49"/>
      <c r="BU41" s="49"/>
      <c r="BV41" s="49"/>
      <c r="BW41" s="49"/>
      <c r="BX41" s="49"/>
      <c r="BY41" s="49"/>
      <c r="BZ41" s="5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8"/>
      <c r="BM42" s="49"/>
      <c r="BN42" s="49"/>
      <c r="BO42" s="49"/>
      <c r="BP42" s="49"/>
      <c r="BQ42" s="49"/>
      <c r="BR42" s="49"/>
      <c r="BS42" s="49"/>
      <c r="BT42" s="49"/>
      <c r="BU42" s="49"/>
      <c r="BV42" s="49"/>
      <c r="BW42" s="49"/>
      <c r="BX42" s="49"/>
      <c r="BY42" s="49"/>
      <c r="BZ42" s="5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8"/>
      <c r="BM43" s="49"/>
      <c r="BN43" s="49"/>
      <c r="BO43" s="49"/>
      <c r="BP43" s="49"/>
      <c r="BQ43" s="49"/>
      <c r="BR43" s="49"/>
      <c r="BS43" s="49"/>
      <c r="BT43" s="49"/>
      <c r="BU43" s="49"/>
      <c r="BV43" s="49"/>
      <c r="BW43" s="49"/>
      <c r="BX43" s="49"/>
      <c r="BY43" s="49"/>
      <c r="BZ43" s="5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2" t="s">
        <v>30</v>
      </c>
      <c r="BM45" s="43"/>
      <c r="BN45" s="43"/>
      <c r="BO45" s="43"/>
      <c r="BP45" s="43"/>
      <c r="BQ45" s="43"/>
      <c r="BR45" s="43"/>
      <c r="BS45" s="43"/>
      <c r="BT45" s="43"/>
      <c r="BU45" s="43"/>
      <c r="BV45" s="43"/>
      <c r="BW45" s="43"/>
      <c r="BX45" s="43"/>
      <c r="BY45" s="43"/>
      <c r="BZ45" s="4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5"/>
      <c r="BM46" s="46"/>
      <c r="BN46" s="46"/>
      <c r="BO46" s="46"/>
      <c r="BP46" s="46"/>
      <c r="BQ46" s="46"/>
      <c r="BR46" s="46"/>
      <c r="BS46" s="46"/>
      <c r="BT46" s="46"/>
      <c r="BU46" s="46"/>
      <c r="BV46" s="46"/>
      <c r="BW46" s="46"/>
      <c r="BX46" s="46"/>
      <c r="BY46" s="46"/>
      <c r="BZ46" s="4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8" t="s">
        <v>123</v>
      </c>
      <c r="BM47" s="49"/>
      <c r="BN47" s="49"/>
      <c r="BO47" s="49"/>
      <c r="BP47" s="49"/>
      <c r="BQ47" s="49"/>
      <c r="BR47" s="49"/>
      <c r="BS47" s="49"/>
      <c r="BT47" s="49"/>
      <c r="BU47" s="49"/>
      <c r="BV47" s="49"/>
      <c r="BW47" s="49"/>
      <c r="BX47" s="49"/>
      <c r="BY47" s="49"/>
      <c r="BZ47" s="5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8"/>
      <c r="BM48" s="49"/>
      <c r="BN48" s="49"/>
      <c r="BO48" s="49"/>
      <c r="BP48" s="49"/>
      <c r="BQ48" s="49"/>
      <c r="BR48" s="49"/>
      <c r="BS48" s="49"/>
      <c r="BT48" s="49"/>
      <c r="BU48" s="49"/>
      <c r="BV48" s="49"/>
      <c r="BW48" s="49"/>
      <c r="BX48" s="49"/>
      <c r="BY48" s="49"/>
      <c r="BZ48" s="5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8"/>
      <c r="BM49" s="49"/>
      <c r="BN49" s="49"/>
      <c r="BO49" s="49"/>
      <c r="BP49" s="49"/>
      <c r="BQ49" s="49"/>
      <c r="BR49" s="49"/>
      <c r="BS49" s="49"/>
      <c r="BT49" s="49"/>
      <c r="BU49" s="49"/>
      <c r="BV49" s="49"/>
      <c r="BW49" s="49"/>
      <c r="BX49" s="49"/>
      <c r="BY49" s="49"/>
      <c r="BZ49" s="5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8"/>
      <c r="BM50" s="49"/>
      <c r="BN50" s="49"/>
      <c r="BO50" s="49"/>
      <c r="BP50" s="49"/>
      <c r="BQ50" s="49"/>
      <c r="BR50" s="49"/>
      <c r="BS50" s="49"/>
      <c r="BT50" s="49"/>
      <c r="BU50" s="49"/>
      <c r="BV50" s="49"/>
      <c r="BW50" s="49"/>
      <c r="BX50" s="49"/>
      <c r="BY50" s="49"/>
      <c r="BZ50" s="5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8"/>
      <c r="BM51" s="49"/>
      <c r="BN51" s="49"/>
      <c r="BO51" s="49"/>
      <c r="BP51" s="49"/>
      <c r="BQ51" s="49"/>
      <c r="BR51" s="49"/>
      <c r="BS51" s="49"/>
      <c r="BT51" s="49"/>
      <c r="BU51" s="49"/>
      <c r="BV51" s="49"/>
      <c r="BW51" s="49"/>
      <c r="BX51" s="49"/>
      <c r="BY51" s="49"/>
      <c r="BZ51" s="5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8"/>
      <c r="BM52" s="49"/>
      <c r="BN52" s="49"/>
      <c r="BO52" s="49"/>
      <c r="BP52" s="49"/>
      <c r="BQ52" s="49"/>
      <c r="BR52" s="49"/>
      <c r="BS52" s="49"/>
      <c r="BT52" s="49"/>
      <c r="BU52" s="49"/>
      <c r="BV52" s="49"/>
      <c r="BW52" s="49"/>
      <c r="BX52" s="49"/>
      <c r="BY52" s="49"/>
      <c r="BZ52" s="5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8"/>
      <c r="BM53" s="49"/>
      <c r="BN53" s="49"/>
      <c r="BO53" s="49"/>
      <c r="BP53" s="49"/>
      <c r="BQ53" s="49"/>
      <c r="BR53" s="49"/>
      <c r="BS53" s="49"/>
      <c r="BT53" s="49"/>
      <c r="BU53" s="49"/>
      <c r="BV53" s="49"/>
      <c r="BW53" s="49"/>
      <c r="BX53" s="49"/>
      <c r="BY53" s="49"/>
      <c r="BZ53" s="5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8"/>
      <c r="BM54" s="49"/>
      <c r="BN54" s="49"/>
      <c r="BO54" s="49"/>
      <c r="BP54" s="49"/>
      <c r="BQ54" s="49"/>
      <c r="BR54" s="49"/>
      <c r="BS54" s="49"/>
      <c r="BT54" s="49"/>
      <c r="BU54" s="49"/>
      <c r="BV54" s="49"/>
      <c r="BW54" s="49"/>
      <c r="BX54" s="49"/>
      <c r="BY54" s="49"/>
      <c r="BZ54" s="5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8"/>
      <c r="BM55" s="49"/>
      <c r="BN55" s="49"/>
      <c r="BO55" s="49"/>
      <c r="BP55" s="49"/>
      <c r="BQ55" s="49"/>
      <c r="BR55" s="49"/>
      <c r="BS55" s="49"/>
      <c r="BT55" s="49"/>
      <c r="BU55" s="49"/>
      <c r="BV55" s="49"/>
      <c r="BW55" s="49"/>
      <c r="BX55" s="49"/>
      <c r="BY55" s="49"/>
      <c r="BZ55" s="50"/>
    </row>
    <row r="56" spans="1:78" ht="13.5" customHeight="1" x14ac:dyDescent="0.15">
      <c r="A56" s="2"/>
      <c r="B56" s="16"/>
      <c r="C56" s="54" t="s">
        <v>31</v>
      </c>
      <c r="D56" s="54"/>
      <c r="E56" s="54"/>
      <c r="F56" s="54"/>
      <c r="G56" s="54"/>
      <c r="H56" s="54"/>
      <c r="I56" s="54"/>
      <c r="J56" s="54"/>
      <c r="K56" s="54"/>
      <c r="L56" s="54"/>
      <c r="M56" s="54"/>
      <c r="N56" s="54"/>
      <c r="O56" s="54"/>
      <c r="P56" s="54"/>
      <c r="Q56" s="19"/>
      <c r="R56" s="54" t="s">
        <v>32</v>
      </c>
      <c r="S56" s="54"/>
      <c r="T56" s="54"/>
      <c r="U56" s="54"/>
      <c r="V56" s="54"/>
      <c r="W56" s="54"/>
      <c r="X56" s="54"/>
      <c r="Y56" s="54"/>
      <c r="Z56" s="54"/>
      <c r="AA56" s="54"/>
      <c r="AB56" s="54"/>
      <c r="AC56" s="54"/>
      <c r="AD56" s="54"/>
      <c r="AE56" s="54"/>
      <c r="AF56" s="19"/>
      <c r="AG56" s="54" t="s">
        <v>33</v>
      </c>
      <c r="AH56" s="54"/>
      <c r="AI56" s="54"/>
      <c r="AJ56" s="54"/>
      <c r="AK56" s="54"/>
      <c r="AL56" s="54"/>
      <c r="AM56" s="54"/>
      <c r="AN56" s="54"/>
      <c r="AO56" s="54"/>
      <c r="AP56" s="54"/>
      <c r="AQ56" s="54"/>
      <c r="AR56" s="54"/>
      <c r="AS56" s="54"/>
      <c r="AT56" s="54"/>
      <c r="AU56" s="19"/>
      <c r="AV56" s="54" t="s">
        <v>34</v>
      </c>
      <c r="AW56" s="54"/>
      <c r="AX56" s="54"/>
      <c r="AY56" s="54"/>
      <c r="AZ56" s="54"/>
      <c r="BA56" s="54"/>
      <c r="BB56" s="54"/>
      <c r="BC56" s="54"/>
      <c r="BD56" s="54"/>
      <c r="BE56" s="54"/>
      <c r="BF56" s="54"/>
      <c r="BG56" s="54"/>
      <c r="BH56" s="54"/>
      <c r="BI56" s="54"/>
      <c r="BJ56" s="18"/>
      <c r="BK56" s="2"/>
      <c r="BL56" s="48"/>
      <c r="BM56" s="49"/>
      <c r="BN56" s="49"/>
      <c r="BO56" s="49"/>
      <c r="BP56" s="49"/>
      <c r="BQ56" s="49"/>
      <c r="BR56" s="49"/>
      <c r="BS56" s="49"/>
      <c r="BT56" s="49"/>
      <c r="BU56" s="49"/>
      <c r="BV56" s="49"/>
      <c r="BW56" s="49"/>
      <c r="BX56" s="49"/>
      <c r="BY56" s="49"/>
      <c r="BZ56" s="50"/>
    </row>
    <row r="57" spans="1:78" ht="13.5" customHeight="1" x14ac:dyDescent="0.15">
      <c r="A57" s="2"/>
      <c r="B57" s="16"/>
      <c r="C57" s="54"/>
      <c r="D57" s="54"/>
      <c r="E57" s="54"/>
      <c r="F57" s="54"/>
      <c r="G57" s="54"/>
      <c r="H57" s="54"/>
      <c r="I57" s="54"/>
      <c r="J57" s="54"/>
      <c r="K57" s="54"/>
      <c r="L57" s="54"/>
      <c r="M57" s="54"/>
      <c r="N57" s="54"/>
      <c r="O57" s="54"/>
      <c r="P57" s="54"/>
      <c r="Q57" s="19"/>
      <c r="R57" s="54"/>
      <c r="S57" s="54"/>
      <c r="T57" s="54"/>
      <c r="U57" s="54"/>
      <c r="V57" s="54"/>
      <c r="W57" s="54"/>
      <c r="X57" s="54"/>
      <c r="Y57" s="54"/>
      <c r="Z57" s="54"/>
      <c r="AA57" s="54"/>
      <c r="AB57" s="54"/>
      <c r="AC57" s="54"/>
      <c r="AD57" s="54"/>
      <c r="AE57" s="54"/>
      <c r="AF57" s="19"/>
      <c r="AG57" s="54"/>
      <c r="AH57" s="54"/>
      <c r="AI57" s="54"/>
      <c r="AJ57" s="54"/>
      <c r="AK57" s="54"/>
      <c r="AL57" s="54"/>
      <c r="AM57" s="54"/>
      <c r="AN57" s="54"/>
      <c r="AO57" s="54"/>
      <c r="AP57" s="54"/>
      <c r="AQ57" s="54"/>
      <c r="AR57" s="54"/>
      <c r="AS57" s="54"/>
      <c r="AT57" s="54"/>
      <c r="AU57" s="19"/>
      <c r="AV57" s="54"/>
      <c r="AW57" s="54"/>
      <c r="AX57" s="54"/>
      <c r="AY57" s="54"/>
      <c r="AZ57" s="54"/>
      <c r="BA57" s="54"/>
      <c r="BB57" s="54"/>
      <c r="BC57" s="54"/>
      <c r="BD57" s="54"/>
      <c r="BE57" s="54"/>
      <c r="BF57" s="54"/>
      <c r="BG57" s="54"/>
      <c r="BH57" s="54"/>
      <c r="BI57" s="54"/>
      <c r="BJ57" s="18"/>
      <c r="BK57" s="2"/>
      <c r="BL57" s="48"/>
      <c r="BM57" s="49"/>
      <c r="BN57" s="49"/>
      <c r="BO57" s="49"/>
      <c r="BP57" s="49"/>
      <c r="BQ57" s="49"/>
      <c r="BR57" s="49"/>
      <c r="BS57" s="49"/>
      <c r="BT57" s="49"/>
      <c r="BU57" s="49"/>
      <c r="BV57" s="49"/>
      <c r="BW57" s="49"/>
      <c r="BX57" s="49"/>
      <c r="BY57" s="49"/>
      <c r="BZ57" s="5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8"/>
      <c r="BM58" s="49"/>
      <c r="BN58" s="49"/>
      <c r="BO58" s="49"/>
      <c r="BP58" s="49"/>
      <c r="BQ58" s="49"/>
      <c r="BR58" s="49"/>
      <c r="BS58" s="49"/>
      <c r="BT58" s="49"/>
      <c r="BU58" s="49"/>
      <c r="BV58" s="49"/>
      <c r="BW58" s="49"/>
      <c r="BX58" s="49"/>
      <c r="BY58" s="49"/>
      <c r="BZ58" s="5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8"/>
      <c r="BM59" s="49"/>
      <c r="BN59" s="49"/>
      <c r="BO59" s="49"/>
      <c r="BP59" s="49"/>
      <c r="BQ59" s="49"/>
      <c r="BR59" s="49"/>
      <c r="BS59" s="49"/>
      <c r="BT59" s="49"/>
      <c r="BU59" s="49"/>
      <c r="BV59" s="49"/>
      <c r="BW59" s="49"/>
      <c r="BX59" s="49"/>
      <c r="BY59" s="49"/>
      <c r="BZ59" s="50"/>
    </row>
    <row r="60" spans="1:78" ht="13.5" customHeight="1" x14ac:dyDescent="0.15">
      <c r="A60" s="2"/>
      <c r="B60" s="55" t="s">
        <v>35</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8"/>
      <c r="BM62" s="49"/>
      <c r="BN62" s="49"/>
      <c r="BO62" s="49"/>
      <c r="BP62" s="49"/>
      <c r="BQ62" s="49"/>
      <c r="BR62" s="49"/>
      <c r="BS62" s="49"/>
      <c r="BT62" s="49"/>
      <c r="BU62" s="49"/>
      <c r="BV62" s="49"/>
      <c r="BW62" s="49"/>
      <c r="BX62" s="49"/>
      <c r="BY62" s="49"/>
      <c r="BZ62" s="5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2" t="s">
        <v>36</v>
      </c>
      <c r="BM64" s="43"/>
      <c r="BN64" s="43"/>
      <c r="BO64" s="43"/>
      <c r="BP64" s="43"/>
      <c r="BQ64" s="43"/>
      <c r="BR64" s="43"/>
      <c r="BS64" s="43"/>
      <c r="BT64" s="43"/>
      <c r="BU64" s="43"/>
      <c r="BV64" s="43"/>
      <c r="BW64" s="43"/>
      <c r="BX64" s="43"/>
      <c r="BY64" s="43"/>
      <c r="BZ64" s="4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5"/>
      <c r="BM65" s="46"/>
      <c r="BN65" s="46"/>
      <c r="BO65" s="46"/>
      <c r="BP65" s="46"/>
      <c r="BQ65" s="46"/>
      <c r="BR65" s="46"/>
      <c r="BS65" s="46"/>
      <c r="BT65" s="46"/>
      <c r="BU65" s="46"/>
      <c r="BV65" s="46"/>
      <c r="BW65" s="46"/>
      <c r="BX65" s="46"/>
      <c r="BY65" s="46"/>
      <c r="BZ65" s="4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8" t="s">
        <v>122</v>
      </c>
      <c r="BM66" s="49"/>
      <c r="BN66" s="49"/>
      <c r="BO66" s="49"/>
      <c r="BP66" s="49"/>
      <c r="BQ66" s="49"/>
      <c r="BR66" s="49"/>
      <c r="BS66" s="49"/>
      <c r="BT66" s="49"/>
      <c r="BU66" s="49"/>
      <c r="BV66" s="49"/>
      <c r="BW66" s="49"/>
      <c r="BX66" s="49"/>
      <c r="BY66" s="49"/>
      <c r="BZ66" s="5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8"/>
      <c r="BM67" s="49"/>
      <c r="BN67" s="49"/>
      <c r="BO67" s="49"/>
      <c r="BP67" s="49"/>
      <c r="BQ67" s="49"/>
      <c r="BR67" s="49"/>
      <c r="BS67" s="49"/>
      <c r="BT67" s="49"/>
      <c r="BU67" s="49"/>
      <c r="BV67" s="49"/>
      <c r="BW67" s="49"/>
      <c r="BX67" s="49"/>
      <c r="BY67" s="49"/>
      <c r="BZ67" s="5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8"/>
      <c r="BM68" s="49"/>
      <c r="BN68" s="49"/>
      <c r="BO68" s="49"/>
      <c r="BP68" s="49"/>
      <c r="BQ68" s="49"/>
      <c r="BR68" s="49"/>
      <c r="BS68" s="49"/>
      <c r="BT68" s="49"/>
      <c r="BU68" s="49"/>
      <c r="BV68" s="49"/>
      <c r="BW68" s="49"/>
      <c r="BX68" s="49"/>
      <c r="BY68" s="49"/>
      <c r="BZ68" s="5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8"/>
      <c r="BM69" s="49"/>
      <c r="BN69" s="49"/>
      <c r="BO69" s="49"/>
      <c r="BP69" s="49"/>
      <c r="BQ69" s="49"/>
      <c r="BR69" s="49"/>
      <c r="BS69" s="49"/>
      <c r="BT69" s="49"/>
      <c r="BU69" s="49"/>
      <c r="BV69" s="49"/>
      <c r="BW69" s="49"/>
      <c r="BX69" s="49"/>
      <c r="BY69" s="49"/>
      <c r="BZ69" s="5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8"/>
      <c r="BM70" s="49"/>
      <c r="BN70" s="49"/>
      <c r="BO70" s="49"/>
      <c r="BP70" s="49"/>
      <c r="BQ70" s="49"/>
      <c r="BR70" s="49"/>
      <c r="BS70" s="49"/>
      <c r="BT70" s="49"/>
      <c r="BU70" s="49"/>
      <c r="BV70" s="49"/>
      <c r="BW70" s="49"/>
      <c r="BX70" s="49"/>
      <c r="BY70" s="49"/>
      <c r="BZ70" s="5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8"/>
      <c r="BM71" s="49"/>
      <c r="BN71" s="49"/>
      <c r="BO71" s="49"/>
      <c r="BP71" s="49"/>
      <c r="BQ71" s="49"/>
      <c r="BR71" s="49"/>
      <c r="BS71" s="49"/>
      <c r="BT71" s="49"/>
      <c r="BU71" s="49"/>
      <c r="BV71" s="49"/>
      <c r="BW71" s="49"/>
      <c r="BX71" s="49"/>
      <c r="BY71" s="49"/>
      <c r="BZ71" s="5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8"/>
      <c r="BM72" s="49"/>
      <c r="BN72" s="49"/>
      <c r="BO72" s="49"/>
      <c r="BP72" s="49"/>
      <c r="BQ72" s="49"/>
      <c r="BR72" s="49"/>
      <c r="BS72" s="49"/>
      <c r="BT72" s="49"/>
      <c r="BU72" s="49"/>
      <c r="BV72" s="49"/>
      <c r="BW72" s="49"/>
      <c r="BX72" s="49"/>
      <c r="BY72" s="49"/>
      <c r="BZ72" s="5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8"/>
      <c r="BM73" s="49"/>
      <c r="BN73" s="49"/>
      <c r="BO73" s="49"/>
      <c r="BP73" s="49"/>
      <c r="BQ73" s="49"/>
      <c r="BR73" s="49"/>
      <c r="BS73" s="49"/>
      <c r="BT73" s="49"/>
      <c r="BU73" s="49"/>
      <c r="BV73" s="49"/>
      <c r="BW73" s="49"/>
      <c r="BX73" s="49"/>
      <c r="BY73" s="49"/>
      <c r="BZ73" s="5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8"/>
      <c r="BM74" s="49"/>
      <c r="BN74" s="49"/>
      <c r="BO74" s="49"/>
      <c r="BP74" s="49"/>
      <c r="BQ74" s="49"/>
      <c r="BR74" s="49"/>
      <c r="BS74" s="49"/>
      <c r="BT74" s="49"/>
      <c r="BU74" s="49"/>
      <c r="BV74" s="49"/>
      <c r="BW74" s="49"/>
      <c r="BX74" s="49"/>
      <c r="BY74" s="49"/>
      <c r="BZ74" s="5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8"/>
      <c r="BM75" s="49"/>
      <c r="BN75" s="49"/>
      <c r="BO75" s="49"/>
      <c r="BP75" s="49"/>
      <c r="BQ75" s="49"/>
      <c r="BR75" s="49"/>
      <c r="BS75" s="49"/>
      <c r="BT75" s="49"/>
      <c r="BU75" s="49"/>
      <c r="BV75" s="49"/>
      <c r="BW75" s="49"/>
      <c r="BX75" s="49"/>
      <c r="BY75" s="49"/>
      <c r="BZ75" s="5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8"/>
      <c r="BM76" s="49"/>
      <c r="BN76" s="49"/>
      <c r="BO76" s="49"/>
      <c r="BP76" s="49"/>
      <c r="BQ76" s="49"/>
      <c r="BR76" s="49"/>
      <c r="BS76" s="49"/>
      <c r="BT76" s="49"/>
      <c r="BU76" s="49"/>
      <c r="BV76" s="49"/>
      <c r="BW76" s="49"/>
      <c r="BX76" s="49"/>
      <c r="BY76" s="49"/>
      <c r="BZ76" s="5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8"/>
      <c r="BM77" s="49"/>
      <c r="BN77" s="49"/>
      <c r="BO77" s="49"/>
      <c r="BP77" s="49"/>
      <c r="BQ77" s="49"/>
      <c r="BR77" s="49"/>
      <c r="BS77" s="49"/>
      <c r="BT77" s="49"/>
      <c r="BU77" s="49"/>
      <c r="BV77" s="49"/>
      <c r="BW77" s="49"/>
      <c r="BX77" s="49"/>
      <c r="BY77" s="49"/>
      <c r="BZ77" s="5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8"/>
      <c r="BM78" s="49"/>
      <c r="BN78" s="49"/>
      <c r="BO78" s="49"/>
      <c r="BP78" s="49"/>
      <c r="BQ78" s="49"/>
      <c r="BR78" s="49"/>
      <c r="BS78" s="49"/>
      <c r="BT78" s="49"/>
      <c r="BU78" s="49"/>
      <c r="BV78" s="49"/>
      <c r="BW78" s="49"/>
      <c r="BX78" s="49"/>
      <c r="BY78" s="49"/>
      <c r="BZ78" s="50"/>
    </row>
    <row r="79" spans="1:78" ht="13.5" customHeight="1" x14ac:dyDescent="0.15">
      <c r="A79" s="2"/>
      <c r="B79" s="16"/>
      <c r="C79" s="54" t="s">
        <v>37</v>
      </c>
      <c r="D79" s="54"/>
      <c r="E79" s="54"/>
      <c r="F79" s="54"/>
      <c r="G79" s="54"/>
      <c r="H79" s="54"/>
      <c r="I79" s="54"/>
      <c r="J79" s="54"/>
      <c r="K79" s="54"/>
      <c r="L79" s="54"/>
      <c r="M79" s="54"/>
      <c r="N79" s="54"/>
      <c r="O79" s="54"/>
      <c r="P79" s="54"/>
      <c r="Q79" s="54"/>
      <c r="R79" s="54"/>
      <c r="S79" s="54"/>
      <c r="T79" s="54"/>
      <c r="U79" s="19"/>
      <c r="V79" s="19"/>
      <c r="W79" s="54" t="s">
        <v>38</v>
      </c>
      <c r="X79" s="54"/>
      <c r="Y79" s="54"/>
      <c r="Z79" s="54"/>
      <c r="AA79" s="54"/>
      <c r="AB79" s="54"/>
      <c r="AC79" s="54"/>
      <c r="AD79" s="54"/>
      <c r="AE79" s="54"/>
      <c r="AF79" s="54"/>
      <c r="AG79" s="54"/>
      <c r="AH79" s="54"/>
      <c r="AI79" s="54"/>
      <c r="AJ79" s="54"/>
      <c r="AK79" s="54"/>
      <c r="AL79" s="54"/>
      <c r="AM79" s="54"/>
      <c r="AN79" s="54"/>
      <c r="AO79" s="19"/>
      <c r="AP79" s="19"/>
      <c r="AQ79" s="54" t="s">
        <v>39</v>
      </c>
      <c r="AR79" s="54"/>
      <c r="AS79" s="54"/>
      <c r="AT79" s="54"/>
      <c r="AU79" s="54"/>
      <c r="AV79" s="54"/>
      <c r="AW79" s="54"/>
      <c r="AX79" s="54"/>
      <c r="AY79" s="54"/>
      <c r="AZ79" s="54"/>
      <c r="BA79" s="54"/>
      <c r="BB79" s="54"/>
      <c r="BC79" s="54"/>
      <c r="BD79" s="54"/>
      <c r="BE79" s="54"/>
      <c r="BF79" s="54"/>
      <c r="BG79" s="54"/>
      <c r="BH79" s="54"/>
      <c r="BI79" s="17"/>
      <c r="BJ79" s="18"/>
      <c r="BK79" s="2"/>
      <c r="BL79" s="48"/>
      <c r="BM79" s="49"/>
      <c r="BN79" s="49"/>
      <c r="BO79" s="49"/>
      <c r="BP79" s="49"/>
      <c r="BQ79" s="49"/>
      <c r="BR79" s="49"/>
      <c r="BS79" s="49"/>
      <c r="BT79" s="49"/>
      <c r="BU79" s="49"/>
      <c r="BV79" s="49"/>
      <c r="BW79" s="49"/>
      <c r="BX79" s="49"/>
      <c r="BY79" s="49"/>
      <c r="BZ79" s="50"/>
    </row>
    <row r="80" spans="1:78" ht="13.5" customHeight="1" x14ac:dyDescent="0.15">
      <c r="A80" s="2"/>
      <c r="B80" s="16"/>
      <c r="C80" s="54"/>
      <c r="D80" s="54"/>
      <c r="E80" s="54"/>
      <c r="F80" s="54"/>
      <c r="G80" s="54"/>
      <c r="H80" s="54"/>
      <c r="I80" s="54"/>
      <c r="J80" s="54"/>
      <c r="K80" s="54"/>
      <c r="L80" s="54"/>
      <c r="M80" s="54"/>
      <c r="N80" s="54"/>
      <c r="O80" s="54"/>
      <c r="P80" s="54"/>
      <c r="Q80" s="54"/>
      <c r="R80" s="54"/>
      <c r="S80" s="54"/>
      <c r="T80" s="54"/>
      <c r="U80" s="19"/>
      <c r="V80" s="19"/>
      <c r="W80" s="54"/>
      <c r="X80" s="54"/>
      <c r="Y80" s="54"/>
      <c r="Z80" s="54"/>
      <c r="AA80" s="54"/>
      <c r="AB80" s="54"/>
      <c r="AC80" s="54"/>
      <c r="AD80" s="54"/>
      <c r="AE80" s="54"/>
      <c r="AF80" s="54"/>
      <c r="AG80" s="54"/>
      <c r="AH80" s="54"/>
      <c r="AI80" s="54"/>
      <c r="AJ80" s="54"/>
      <c r="AK80" s="54"/>
      <c r="AL80" s="54"/>
      <c r="AM80" s="54"/>
      <c r="AN80" s="54"/>
      <c r="AO80" s="19"/>
      <c r="AP80" s="19"/>
      <c r="AQ80" s="54"/>
      <c r="AR80" s="54"/>
      <c r="AS80" s="54"/>
      <c r="AT80" s="54"/>
      <c r="AU80" s="54"/>
      <c r="AV80" s="54"/>
      <c r="AW80" s="54"/>
      <c r="AX80" s="54"/>
      <c r="AY80" s="54"/>
      <c r="AZ80" s="54"/>
      <c r="BA80" s="54"/>
      <c r="BB80" s="54"/>
      <c r="BC80" s="54"/>
      <c r="BD80" s="54"/>
      <c r="BE80" s="54"/>
      <c r="BF80" s="54"/>
      <c r="BG80" s="54"/>
      <c r="BH80" s="54"/>
      <c r="BI80" s="17"/>
      <c r="BJ80" s="18"/>
      <c r="BK80" s="2"/>
      <c r="BL80" s="48"/>
      <c r="BM80" s="49"/>
      <c r="BN80" s="49"/>
      <c r="BO80" s="49"/>
      <c r="BP80" s="49"/>
      <c r="BQ80" s="49"/>
      <c r="BR80" s="49"/>
      <c r="BS80" s="49"/>
      <c r="BT80" s="49"/>
      <c r="BU80" s="49"/>
      <c r="BV80" s="49"/>
      <c r="BW80" s="49"/>
      <c r="BX80" s="49"/>
      <c r="BY80" s="49"/>
      <c r="BZ80" s="5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8"/>
      <c r="BM81" s="49"/>
      <c r="BN81" s="49"/>
      <c r="BO81" s="49"/>
      <c r="BP81" s="49"/>
      <c r="BQ81" s="49"/>
      <c r="BR81" s="49"/>
      <c r="BS81" s="49"/>
      <c r="BT81" s="49"/>
      <c r="BU81" s="49"/>
      <c r="BV81" s="49"/>
      <c r="BW81" s="49"/>
      <c r="BX81" s="49"/>
      <c r="BY81" s="49"/>
      <c r="BZ81" s="5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1"/>
      <c r="BM82" s="52"/>
      <c r="BN82" s="52"/>
      <c r="BO82" s="52"/>
      <c r="BP82" s="52"/>
      <c r="BQ82" s="52"/>
      <c r="BR82" s="52"/>
      <c r="BS82" s="52"/>
      <c r="BT82" s="52"/>
      <c r="BU82" s="52"/>
      <c r="BV82" s="52"/>
      <c r="BW82" s="52"/>
      <c r="BX82" s="52"/>
      <c r="BY82" s="52"/>
      <c r="BZ82" s="53"/>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【75.76】</v>
      </c>
      <c r="F85" s="26" t="s">
        <v>53</v>
      </c>
      <c r="G85" s="26" t="s">
        <v>53</v>
      </c>
      <c r="H85" s="26" t="str">
        <f>データ!BO6</f>
        <v>【1,141.75】</v>
      </c>
      <c r="I85" s="26" t="str">
        <f>データ!BZ6</f>
        <v>【54.93】</v>
      </c>
      <c r="J85" s="26" t="str">
        <f>データ!CK6</f>
        <v>【292.18】</v>
      </c>
      <c r="K85" s="26" t="str">
        <f>データ!CV6</f>
        <v>【56.91】</v>
      </c>
      <c r="L85" s="26" t="str">
        <f>データ!DG6</f>
        <v>【74.25】</v>
      </c>
      <c r="M85" s="26" t="s">
        <v>54</v>
      </c>
      <c r="N85" s="26" t="s">
        <v>55</v>
      </c>
      <c r="O85" s="26" t="str">
        <f>データ!EN6</f>
        <v>【0.72】</v>
      </c>
    </row>
  </sheetData>
  <sheetProtection algorithmName="SHA-512" hashValue="fwnijOmSR3G0wMgjPC3Ulc3KfdAr0rSzFqmWJfHzxgpWWgH/Y1C5OKt82DcqEgkRZfPoEjxVNoxAfyYRuW1hTA==" saltValue="d1N40U1iB8WKB399cAUrdg=="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56</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57</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58</v>
      </c>
      <c r="B3" s="29" t="s">
        <v>59</v>
      </c>
      <c r="C3" s="29" t="s">
        <v>60</v>
      </c>
      <c r="D3" s="29" t="s">
        <v>61</v>
      </c>
      <c r="E3" s="29" t="s">
        <v>62</v>
      </c>
      <c r="F3" s="29" t="s">
        <v>63</v>
      </c>
      <c r="G3" s="29" t="s">
        <v>64</v>
      </c>
      <c r="H3" s="76" t="s">
        <v>65</v>
      </c>
      <c r="I3" s="77"/>
      <c r="J3" s="77"/>
      <c r="K3" s="77"/>
      <c r="L3" s="77"/>
      <c r="M3" s="77"/>
      <c r="N3" s="77"/>
      <c r="O3" s="77"/>
      <c r="P3" s="77"/>
      <c r="Q3" s="77"/>
      <c r="R3" s="77"/>
      <c r="S3" s="77"/>
      <c r="T3" s="77"/>
      <c r="U3" s="77"/>
      <c r="V3" s="77"/>
      <c r="W3" s="78"/>
      <c r="X3" s="82" t="s">
        <v>66</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67</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x14ac:dyDescent="0.15">
      <c r="A4" s="28" t="s">
        <v>68</v>
      </c>
      <c r="B4" s="30"/>
      <c r="C4" s="30"/>
      <c r="D4" s="30"/>
      <c r="E4" s="30"/>
      <c r="F4" s="30"/>
      <c r="G4" s="30"/>
      <c r="H4" s="79"/>
      <c r="I4" s="80"/>
      <c r="J4" s="80"/>
      <c r="K4" s="80"/>
      <c r="L4" s="80"/>
      <c r="M4" s="80"/>
      <c r="N4" s="80"/>
      <c r="O4" s="80"/>
      <c r="P4" s="80"/>
      <c r="Q4" s="80"/>
      <c r="R4" s="80"/>
      <c r="S4" s="80"/>
      <c r="T4" s="80"/>
      <c r="U4" s="80"/>
      <c r="V4" s="80"/>
      <c r="W4" s="81"/>
      <c r="X4" s="75" t="s">
        <v>69</v>
      </c>
      <c r="Y4" s="75"/>
      <c r="Z4" s="75"/>
      <c r="AA4" s="75"/>
      <c r="AB4" s="75"/>
      <c r="AC4" s="75"/>
      <c r="AD4" s="75"/>
      <c r="AE4" s="75"/>
      <c r="AF4" s="75"/>
      <c r="AG4" s="75"/>
      <c r="AH4" s="75"/>
      <c r="AI4" s="75" t="s">
        <v>70</v>
      </c>
      <c r="AJ4" s="75"/>
      <c r="AK4" s="75"/>
      <c r="AL4" s="75"/>
      <c r="AM4" s="75"/>
      <c r="AN4" s="75"/>
      <c r="AO4" s="75"/>
      <c r="AP4" s="75"/>
      <c r="AQ4" s="75"/>
      <c r="AR4" s="75"/>
      <c r="AS4" s="75"/>
      <c r="AT4" s="75" t="s">
        <v>71</v>
      </c>
      <c r="AU4" s="75"/>
      <c r="AV4" s="75"/>
      <c r="AW4" s="75"/>
      <c r="AX4" s="75"/>
      <c r="AY4" s="75"/>
      <c r="AZ4" s="75"/>
      <c r="BA4" s="75"/>
      <c r="BB4" s="75"/>
      <c r="BC4" s="75"/>
      <c r="BD4" s="75"/>
      <c r="BE4" s="75" t="s">
        <v>72</v>
      </c>
      <c r="BF4" s="75"/>
      <c r="BG4" s="75"/>
      <c r="BH4" s="75"/>
      <c r="BI4" s="75"/>
      <c r="BJ4" s="75"/>
      <c r="BK4" s="75"/>
      <c r="BL4" s="75"/>
      <c r="BM4" s="75"/>
      <c r="BN4" s="75"/>
      <c r="BO4" s="75"/>
      <c r="BP4" s="75" t="s">
        <v>73</v>
      </c>
      <c r="BQ4" s="75"/>
      <c r="BR4" s="75"/>
      <c r="BS4" s="75"/>
      <c r="BT4" s="75"/>
      <c r="BU4" s="75"/>
      <c r="BV4" s="75"/>
      <c r="BW4" s="75"/>
      <c r="BX4" s="75"/>
      <c r="BY4" s="75"/>
      <c r="BZ4" s="75"/>
      <c r="CA4" s="75" t="s">
        <v>74</v>
      </c>
      <c r="CB4" s="75"/>
      <c r="CC4" s="75"/>
      <c r="CD4" s="75"/>
      <c r="CE4" s="75"/>
      <c r="CF4" s="75"/>
      <c r="CG4" s="75"/>
      <c r="CH4" s="75"/>
      <c r="CI4" s="75"/>
      <c r="CJ4" s="75"/>
      <c r="CK4" s="75"/>
      <c r="CL4" s="75" t="s">
        <v>75</v>
      </c>
      <c r="CM4" s="75"/>
      <c r="CN4" s="75"/>
      <c r="CO4" s="75"/>
      <c r="CP4" s="75"/>
      <c r="CQ4" s="75"/>
      <c r="CR4" s="75"/>
      <c r="CS4" s="75"/>
      <c r="CT4" s="75"/>
      <c r="CU4" s="75"/>
      <c r="CV4" s="75"/>
      <c r="CW4" s="75" t="s">
        <v>76</v>
      </c>
      <c r="CX4" s="75"/>
      <c r="CY4" s="75"/>
      <c r="CZ4" s="75"/>
      <c r="DA4" s="75"/>
      <c r="DB4" s="75"/>
      <c r="DC4" s="75"/>
      <c r="DD4" s="75"/>
      <c r="DE4" s="75"/>
      <c r="DF4" s="75"/>
      <c r="DG4" s="75"/>
      <c r="DH4" s="75" t="s">
        <v>77</v>
      </c>
      <c r="DI4" s="75"/>
      <c r="DJ4" s="75"/>
      <c r="DK4" s="75"/>
      <c r="DL4" s="75"/>
      <c r="DM4" s="75"/>
      <c r="DN4" s="75"/>
      <c r="DO4" s="75"/>
      <c r="DP4" s="75"/>
      <c r="DQ4" s="75"/>
      <c r="DR4" s="75"/>
      <c r="DS4" s="75" t="s">
        <v>78</v>
      </c>
      <c r="DT4" s="75"/>
      <c r="DU4" s="75"/>
      <c r="DV4" s="75"/>
      <c r="DW4" s="75"/>
      <c r="DX4" s="75"/>
      <c r="DY4" s="75"/>
      <c r="DZ4" s="75"/>
      <c r="EA4" s="75"/>
      <c r="EB4" s="75"/>
      <c r="EC4" s="75"/>
      <c r="ED4" s="75" t="s">
        <v>79</v>
      </c>
      <c r="EE4" s="75"/>
      <c r="EF4" s="75"/>
      <c r="EG4" s="75"/>
      <c r="EH4" s="75"/>
      <c r="EI4" s="75"/>
      <c r="EJ4" s="75"/>
      <c r="EK4" s="75"/>
      <c r="EL4" s="75"/>
      <c r="EM4" s="75"/>
      <c r="EN4" s="75"/>
    </row>
    <row r="5" spans="1:144" x14ac:dyDescent="0.15">
      <c r="A5" s="28" t="s">
        <v>80</v>
      </c>
      <c r="B5" s="31"/>
      <c r="C5" s="31"/>
      <c r="D5" s="31"/>
      <c r="E5" s="31"/>
      <c r="F5" s="31"/>
      <c r="G5" s="31"/>
      <c r="H5" s="32" t="s">
        <v>81</v>
      </c>
      <c r="I5" s="32" t="s">
        <v>82</v>
      </c>
      <c r="J5" s="32" t="s">
        <v>83</v>
      </c>
      <c r="K5" s="32" t="s">
        <v>84</v>
      </c>
      <c r="L5" s="32" t="s">
        <v>85</v>
      </c>
      <c r="M5" s="32" t="s">
        <v>86</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41</v>
      </c>
      <c r="AI5" s="32" t="s">
        <v>97</v>
      </c>
      <c r="AJ5" s="32" t="s">
        <v>98</v>
      </c>
      <c r="AK5" s="32" t="s">
        <v>99</v>
      </c>
      <c r="AL5" s="32" t="s">
        <v>100</v>
      </c>
      <c r="AM5" s="32" t="s">
        <v>101</v>
      </c>
      <c r="AN5" s="32" t="s">
        <v>102</v>
      </c>
      <c r="AO5" s="32" t="s">
        <v>103</v>
      </c>
      <c r="AP5" s="32" t="s">
        <v>104</v>
      </c>
      <c r="AQ5" s="32" t="s">
        <v>105</v>
      </c>
      <c r="AR5" s="32" t="s">
        <v>106</v>
      </c>
      <c r="AS5" s="32" t="s">
        <v>107</v>
      </c>
      <c r="AT5" s="32" t="s">
        <v>97</v>
      </c>
      <c r="AU5" s="32" t="s">
        <v>98</v>
      </c>
      <c r="AV5" s="32" t="s">
        <v>99</v>
      </c>
      <c r="AW5" s="32" t="s">
        <v>100</v>
      </c>
      <c r="AX5" s="32" t="s">
        <v>101</v>
      </c>
      <c r="AY5" s="32" t="s">
        <v>102</v>
      </c>
      <c r="AZ5" s="32" t="s">
        <v>103</v>
      </c>
      <c r="BA5" s="32" t="s">
        <v>104</v>
      </c>
      <c r="BB5" s="32" t="s">
        <v>105</v>
      </c>
      <c r="BC5" s="32" t="s">
        <v>106</v>
      </c>
      <c r="BD5" s="32" t="s">
        <v>107</v>
      </c>
      <c r="BE5" s="32" t="s">
        <v>97</v>
      </c>
      <c r="BF5" s="32" t="s">
        <v>98</v>
      </c>
      <c r="BG5" s="32" t="s">
        <v>99</v>
      </c>
      <c r="BH5" s="32" t="s">
        <v>100</v>
      </c>
      <c r="BI5" s="32" t="s">
        <v>101</v>
      </c>
      <c r="BJ5" s="32" t="s">
        <v>102</v>
      </c>
      <c r="BK5" s="32" t="s">
        <v>103</v>
      </c>
      <c r="BL5" s="32" t="s">
        <v>104</v>
      </c>
      <c r="BM5" s="32" t="s">
        <v>105</v>
      </c>
      <c r="BN5" s="32" t="s">
        <v>106</v>
      </c>
      <c r="BO5" s="32" t="s">
        <v>107</v>
      </c>
      <c r="BP5" s="32" t="s">
        <v>97</v>
      </c>
      <c r="BQ5" s="32" t="s">
        <v>98</v>
      </c>
      <c r="BR5" s="32" t="s">
        <v>99</v>
      </c>
      <c r="BS5" s="32" t="s">
        <v>100</v>
      </c>
      <c r="BT5" s="32" t="s">
        <v>101</v>
      </c>
      <c r="BU5" s="32" t="s">
        <v>102</v>
      </c>
      <c r="BV5" s="32" t="s">
        <v>103</v>
      </c>
      <c r="BW5" s="32" t="s">
        <v>104</v>
      </c>
      <c r="BX5" s="32" t="s">
        <v>105</v>
      </c>
      <c r="BY5" s="32" t="s">
        <v>106</v>
      </c>
      <c r="BZ5" s="32" t="s">
        <v>107</v>
      </c>
      <c r="CA5" s="32" t="s">
        <v>97</v>
      </c>
      <c r="CB5" s="32" t="s">
        <v>98</v>
      </c>
      <c r="CC5" s="32" t="s">
        <v>99</v>
      </c>
      <c r="CD5" s="32" t="s">
        <v>100</v>
      </c>
      <c r="CE5" s="32" t="s">
        <v>101</v>
      </c>
      <c r="CF5" s="32" t="s">
        <v>102</v>
      </c>
      <c r="CG5" s="32" t="s">
        <v>103</v>
      </c>
      <c r="CH5" s="32" t="s">
        <v>104</v>
      </c>
      <c r="CI5" s="32" t="s">
        <v>105</v>
      </c>
      <c r="CJ5" s="32" t="s">
        <v>106</v>
      </c>
      <c r="CK5" s="32" t="s">
        <v>107</v>
      </c>
      <c r="CL5" s="32" t="s">
        <v>97</v>
      </c>
      <c r="CM5" s="32" t="s">
        <v>98</v>
      </c>
      <c r="CN5" s="32" t="s">
        <v>99</v>
      </c>
      <c r="CO5" s="32" t="s">
        <v>100</v>
      </c>
      <c r="CP5" s="32" t="s">
        <v>101</v>
      </c>
      <c r="CQ5" s="32" t="s">
        <v>102</v>
      </c>
      <c r="CR5" s="32" t="s">
        <v>103</v>
      </c>
      <c r="CS5" s="32" t="s">
        <v>104</v>
      </c>
      <c r="CT5" s="32" t="s">
        <v>105</v>
      </c>
      <c r="CU5" s="32" t="s">
        <v>106</v>
      </c>
      <c r="CV5" s="32" t="s">
        <v>107</v>
      </c>
      <c r="CW5" s="32" t="s">
        <v>97</v>
      </c>
      <c r="CX5" s="32" t="s">
        <v>98</v>
      </c>
      <c r="CY5" s="32" t="s">
        <v>99</v>
      </c>
      <c r="CZ5" s="32" t="s">
        <v>100</v>
      </c>
      <c r="DA5" s="32" t="s">
        <v>101</v>
      </c>
      <c r="DB5" s="32" t="s">
        <v>102</v>
      </c>
      <c r="DC5" s="32" t="s">
        <v>103</v>
      </c>
      <c r="DD5" s="32" t="s">
        <v>104</v>
      </c>
      <c r="DE5" s="32" t="s">
        <v>105</v>
      </c>
      <c r="DF5" s="32" t="s">
        <v>106</v>
      </c>
      <c r="DG5" s="32" t="s">
        <v>107</v>
      </c>
      <c r="DH5" s="32" t="s">
        <v>97</v>
      </c>
      <c r="DI5" s="32" t="s">
        <v>98</v>
      </c>
      <c r="DJ5" s="32" t="s">
        <v>99</v>
      </c>
      <c r="DK5" s="32" t="s">
        <v>100</v>
      </c>
      <c r="DL5" s="32" t="s">
        <v>101</v>
      </c>
      <c r="DM5" s="32" t="s">
        <v>102</v>
      </c>
      <c r="DN5" s="32" t="s">
        <v>103</v>
      </c>
      <c r="DO5" s="32" t="s">
        <v>104</v>
      </c>
      <c r="DP5" s="32" t="s">
        <v>105</v>
      </c>
      <c r="DQ5" s="32" t="s">
        <v>106</v>
      </c>
      <c r="DR5" s="32" t="s">
        <v>107</v>
      </c>
      <c r="DS5" s="32" t="s">
        <v>97</v>
      </c>
      <c r="DT5" s="32" t="s">
        <v>98</v>
      </c>
      <c r="DU5" s="32" t="s">
        <v>99</v>
      </c>
      <c r="DV5" s="32" t="s">
        <v>100</v>
      </c>
      <c r="DW5" s="32" t="s">
        <v>101</v>
      </c>
      <c r="DX5" s="32" t="s">
        <v>102</v>
      </c>
      <c r="DY5" s="32" t="s">
        <v>103</v>
      </c>
      <c r="DZ5" s="32" t="s">
        <v>104</v>
      </c>
      <c r="EA5" s="32" t="s">
        <v>105</v>
      </c>
      <c r="EB5" s="32" t="s">
        <v>106</v>
      </c>
      <c r="EC5" s="32" t="s">
        <v>107</v>
      </c>
      <c r="ED5" s="32" t="s">
        <v>97</v>
      </c>
      <c r="EE5" s="32" t="s">
        <v>98</v>
      </c>
      <c r="EF5" s="32" t="s">
        <v>99</v>
      </c>
      <c r="EG5" s="32" t="s">
        <v>100</v>
      </c>
      <c r="EH5" s="32" t="s">
        <v>101</v>
      </c>
      <c r="EI5" s="32" t="s">
        <v>102</v>
      </c>
      <c r="EJ5" s="32" t="s">
        <v>103</v>
      </c>
      <c r="EK5" s="32" t="s">
        <v>104</v>
      </c>
      <c r="EL5" s="32" t="s">
        <v>105</v>
      </c>
      <c r="EM5" s="32" t="s">
        <v>106</v>
      </c>
      <c r="EN5" s="32" t="s">
        <v>107</v>
      </c>
    </row>
    <row r="6" spans="1:144" s="36" customFormat="1" x14ac:dyDescent="0.15">
      <c r="A6" s="28" t="s">
        <v>108</v>
      </c>
      <c r="B6" s="33">
        <f>B7</f>
        <v>2017</v>
      </c>
      <c r="C6" s="33">
        <f t="shared" ref="C6:W6" si="3">C7</f>
        <v>382027</v>
      </c>
      <c r="D6" s="33">
        <f t="shared" si="3"/>
        <v>47</v>
      </c>
      <c r="E6" s="33">
        <f t="shared" si="3"/>
        <v>1</v>
      </c>
      <c r="F6" s="33">
        <f t="shared" si="3"/>
        <v>0</v>
      </c>
      <c r="G6" s="33">
        <f t="shared" si="3"/>
        <v>0</v>
      </c>
      <c r="H6" s="33" t="str">
        <f t="shared" si="3"/>
        <v>愛媛県　今治市</v>
      </c>
      <c r="I6" s="33" t="str">
        <f t="shared" si="3"/>
        <v>法非適用</v>
      </c>
      <c r="J6" s="33" t="str">
        <f t="shared" si="3"/>
        <v>水道事業</v>
      </c>
      <c r="K6" s="33" t="str">
        <f t="shared" si="3"/>
        <v>簡易水道事業</v>
      </c>
      <c r="L6" s="33" t="str">
        <f t="shared" si="3"/>
        <v>D4</v>
      </c>
      <c r="M6" s="33" t="str">
        <f t="shared" si="3"/>
        <v>非設置</v>
      </c>
      <c r="N6" s="34" t="str">
        <f t="shared" si="3"/>
        <v>-</v>
      </c>
      <c r="O6" s="34" t="str">
        <f t="shared" si="3"/>
        <v>該当数値なし</v>
      </c>
      <c r="P6" s="34">
        <f t="shared" si="3"/>
        <v>0.24</v>
      </c>
      <c r="Q6" s="34">
        <f t="shared" si="3"/>
        <v>2862</v>
      </c>
      <c r="R6" s="34">
        <f t="shared" si="3"/>
        <v>161861</v>
      </c>
      <c r="S6" s="34">
        <f t="shared" si="3"/>
        <v>419.14</v>
      </c>
      <c r="T6" s="34">
        <f t="shared" si="3"/>
        <v>386.17</v>
      </c>
      <c r="U6" s="34">
        <f t="shared" si="3"/>
        <v>386</v>
      </c>
      <c r="V6" s="34">
        <f t="shared" si="3"/>
        <v>5.52</v>
      </c>
      <c r="W6" s="34">
        <f t="shared" si="3"/>
        <v>69.930000000000007</v>
      </c>
      <c r="X6" s="35">
        <f>IF(X7="",NA(),X7)</f>
        <v>72.760000000000005</v>
      </c>
      <c r="Y6" s="35">
        <f t="shared" ref="Y6:AG6" si="4">IF(Y7="",NA(),Y7)</f>
        <v>52.81</v>
      </c>
      <c r="Z6" s="35">
        <f t="shared" si="4"/>
        <v>47.42</v>
      </c>
      <c r="AA6" s="35">
        <f t="shared" si="4"/>
        <v>58.65</v>
      </c>
      <c r="AB6" s="35">
        <f t="shared" si="4"/>
        <v>82.48</v>
      </c>
      <c r="AC6" s="35">
        <f t="shared" si="4"/>
        <v>76.09</v>
      </c>
      <c r="AD6" s="35">
        <f t="shared" si="4"/>
        <v>75.87</v>
      </c>
      <c r="AE6" s="35">
        <f t="shared" si="4"/>
        <v>76.27</v>
      </c>
      <c r="AF6" s="35">
        <f t="shared" si="4"/>
        <v>77.56</v>
      </c>
      <c r="AG6" s="35">
        <f t="shared" si="4"/>
        <v>74.05</v>
      </c>
      <c r="AH6" s="34" t="str">
        <f>IF(AH7="","",IF(AH7="-","【-】","【"&amp;SUBSTITUTE(TEXT(AH7,"#,##0.00"),"-","△")&amp;"】"))</f>
        <v>【75.76】</v>
      </c>
      <c r="AI6" s="34" t="e">
        <f>IF(AI7="",NA(),AI7)</f>
        <v>#N/A</v>
      </c>
      <c r="AJ6" s="34" t="e">
        <f t="shared" ref="AJ6:AR6" si="5">IF(AJ7="",NA(),AJ7)</f>
        <v>#N/A</v>
      </c>
      <c r="AK6" s="34" t="e">
        <f t="shared" si="5"/>
        <v>#N/A</v>
      </c>
      <c r="AL6" s="34" t="e">
        <f t="shared" si="5"/>
        <v>#N/A</v>
      </c>
      <c r="AM6" s="34" t="e">
        <f t="shared" si="5"/>
        <v>#N/A</v>
      </c>
      <c r="AN6" s="34" t="e">
        <f t="shared" si="5"/>
        <v>#N/A</v>
      </c>
      <c r="AO6" s="34" t="e">
        <f t="shared" si="5"/>
        <v>#N/A</v>
      </c>
      <c r="AP6" s="34" t="e">
        <f t="shared" si="5"/>
        <v>#N/A</v>
      </c>
      <c r="AQ6" s="34" t="e">
        <f t="shared" si="5"/>
        <v>#N/A</v>
      </c>
      <c r="AR6" s="34" t="e">
        <f t="shared" si="5"/>
        <v>#N/A</v>
      </c>
      <c r="AS6" s="34" t="str">
        <f>IF(AS7="","",IF(AS7="-","【-】","【"&amp;SUBSTITUTE(TEXT(AS7,"#,##0.00"),"-","△")&amp;"】"))</f>
        <v/>
      </c>
      <c r="AT6" s="34" t="e">
        <f>IF(AT7="",NA(),AT7)</f>
        <v>#N/A</v>
      </c>
      <c r="AU6" s="34" t="e">
        <f t="shared" ref="AU6:BC6" si="6">IF(AU7="",NA(),AU7)</f>
        <v>#N/A</v>
      </c>
      <c r="AV6" s="34" t="e">
        <f t="shared" si="6"/>
        <v>#N/A</v>
      </c>
      <c r="AW6" s="34" t="e">
        <f t="shared" si="6"/>
        <v>#N/A</v>
      </c>
      <c r="AX6" s="34" t="e">
        <f t="shared" si="6"/>
        <v>#N/A</v>
      </c>
      <c r="AY6" s="34" t="e">
        <f t="shared" si="6"/>
        <v>#N/A</v>
      </c>
      <c r="AZ6" s="34" t="e">
        <f t="shared" si="6"/>
        <v>#N/A</v>
      </c>
      <c r="BA6" s="34" t="e">
        <f t="shared" si="6"/>
        <v>#N/A</v>
      </c>
      <c r="BB6" s="34" t="e">
        <f t="shared" si="6"/>
        <v>#N/A</v>
      </c>
      <c r="BC6" s="34" t="e">
        <f t="shared" si="6"/>
        <v>#N/A</v>
      </c>
      <c r="BD6" s="34" t="str">
        <f>IF(BD7="","",IF(BD7="-","【-】","【"&amp;SUBSTITUTE(TEXT(BD7,"#,##0.00"),"-","△")&amp;"】"))</f>
        <v/>
      </c>
      <c r="BE6" s="35">
        <f>IF(BE7="",NA(),BE7)</f>
        <v>2579.0700000000002</v>
      </c>
      <c r="BF6" s="35">
        <f t="shared" ref="BF6:BN6" si="7">IF(BF7="",NA(),BF7)</f>
        <v>2632.93</v>
      </c>
      <c r="BG6" s="35">
        <f t="shared" si="7"/>
        <v>3030.03</v>
      </c>
      <c r="BH6" s="35">
        <f t="shared" si="7"/>
        <v>3307.35</v>
      </c>
      <c r="BI6" s="35">
        <f t="shared" si="7"/>
        <v>8438.2099999999991</v>
      </c>
      <c r="BJ6" s="35">
        <f t="shared" si="7"/>
        <v>1113.76</v>
      </c>
      <c r="BK6" s="35">
        <f t="shared" si="7"/>
        <v>1125.69</v>
      </c>
      <c r="BL6" s="35">
        <f t="shared" si="7"/>
        <v>1134.67</v>
      </c>
      <c r="BM6" s="35">
        <f t="shared" si="7"/>
        <v>1144.79</v>
      </c>
      <c r="BN6" s="35">
        <f t="shared" si="7"/>
        <v>1302.33</v>
      </c>
      <c r="BO6" s="34" t="str">
        <f>IF(BO7="","",IF(BO7="-","【-】","【"&amp;SUBSTITUTE(TEXT(BO7,"#,##0.00"),"-","△")&amp;"】"))</f>
        <v>【1,141.75】</v>
      </c>
      <c r="BP6" s="35">
        <f>IF(BP7="",NA(),BP7)</f>
        <v>30.13</v>
      </c>
      <c r="BQ6" s="35">
        <f t="shared" ref="BQ6:BY6" si="8">IF(BQ7="",NA(),BQ7)</f>
        <v>25.51</v>
      </c>
      <c r="BR6" s="35">
        <f t="shared" si="8"/>
        <v>22.22</v>
      </c>
      <c r="BS6" s="35">
        <f t="shared" si="8"/>
        <v>22.43</v>
      </c>
      <c r="BT6" s="35">
        <f t="shared" si="8"/>
        <v>10.61</v>
      </c>
      <c r="BU6" s="35">
        <f t="shared" si="8"/>
        <v>34.25</v>
      </c>
      <c r="BV6" s="35">
        <f t="shared" si="8"/>
        <v>46.48</v>
      </c>
      <c r="BW6" s="35">
        <f t="shared" si="8"/>
        <v>40.6</v>
      </c>
      <c r="BX6" s="35">
        <f t="shared" si="8"/>
        <v>56.04</v>
      </c>
      <c r="BY6" s="35">
        <f t="shared" si="8"/>
        <v>40.89</v>
      </c>
      <c r="BZ6" s="34" t="str">
        <f>IF(BZ7="","",IF(BZ7="-","【-】","【"&amp;SUBSTITUTE(TEXT(BZ7,"#,##0.00"),"-","△")&amp;"】"))</f>
        <v>【54.93】</v>
      </c>
      <c r="CA6" s="35">
        <f>IF(CA7="",NA(),CA7)</f>
        <v>558.48</v>
      </c>
      <c r="CB6" s="35">
        <f t="shared" ref="CB6:CJ6" si="9">IF(CB7="",NA(),CB7)</f>
        <v>669.96</v>
      </c>
      <c r="CC6" s="35">
        <f t="shared" si="9"/>
        <v>768.04</v>
      </c>
      <c r="CD6" s="35">
        <f t="shared" si="9"/>
        <v>819.03</v>
      </c>
      <c r="CE6" s="35">
        <f t="shared" si="9"/>
        <v>2028.6</v>
      </c>
      <c r="CF6" s="35">
        <f t="shared" si="9"/>
        <v>501.18</v>
      </c>
      <c r="CG6" s="35">
        <f t="shared" si="9"/>
        <v>376.61</v>
      </c>
      <c r="CH6" s="35">
        <f t="shared" si="9"/>
        <v>440.03</v>
      </c>
      <c r="CI6" s="35">
        <f t="shared" si="9"/>
        <v>304.35000000000002</v>
      </c>
      <c r="CJ6" s="35">
        <f t="shared" si="9"/>
        <v>383.2</v>
      </c>
      <c r="CK6" s="34" t="str">
        <f>IF(CK7="","",IF(CK7="-","【-】","【"&amp;SUBSTITUTE(TEXT(CK7,"#,##0.00"),"-","△")&amp;"】"))</f>
        <v>【292.18】</v>
      </c>
      <c r="CL6" s="35">
        <f>IF(CL7="",NA(),CL7)</f>
        <v>49.54</v>
      </c>
      <c r="CM6" s="35">
        <f t="shared" ref="CM6:CU6" si="10">IF(CM7="",NA(),CM7)</f>
        <v>52.57</v>
      </c>
      <c r="CN6" s="35">
        <f t="shared" si="10"/>
        <v>29.34</v>
      </c>
      <c r="CO6" s="35">
        <f t="shared" si="10"/>
        <v>27.09</v>
      </c>
      <c r="CP6" s="35">
        <f t="shared" si="10"/>
        <v>37.6</v>
      </c>
      <c r="CQ6" s="35">
        <f t="shared" si="10"/>
        <v>57.55</v>
      </c>
      <c r="CR6" s="35">
        <f t="shared" si="10"/>
        <v>57.43</v>
      </c>
      <c r="CS6" s="35">
        <f t="shared" si="10"/>
        <v>57.29</v>
      </c>
      <c r="CT6" s="35">
        <f t="shared" si="10"/>
        <v>55.9</v>
      </c>
      <c r="CU6" s="35">
        <f t="shared" si="10"/>
        <v>47.95</v>
      </c>
      <c r="CV6" s="34" t="str">
        <f>IF(CV7="","",IF(CV7="-","【-】","【"&amp;SUBSTITUTE(TEXT(CV7,"#,##0.00"),"-","△")&amp;"】"))</f>
        <v>【56.91】</v>
      </c>
      <c r="CW6" s="35">
        <f>IF(CW7="",NA(),CW7)</f>
        <v>81.38</v>
      </c>
      <c r="CX6" s="35">
        <f t="shared" ref="CX6:DF6" si="11">IF(CX7="",NA(),CX7)</f>
        <v>77.13</v>
      </c>
      <c r="CY6" s="35">
        <f t="shared" si="11"/>
        <v>74.22</v>
      </c>
      <c r="CZ6" s="35">
        <f t="shared" si="11"/>
        <v>81.36</v>
      </c>
      <c r="DA6" s="35">
        <f t="shared" si="11"/>
        <v>71.44</v>
      </c>
      <c r="DB6" s="35">
        <f t="shared" si="11"/>
        <v>74.14</v>
      </c>
      <c r="DC6" s="35">
        <f t="shared" si="11"/>
        <v>73.83</v>
      </c>
      <c r="DD6" s="35">
        <f t="shared" si="11"/>
        <v>73.69</v>
      </c>
      <c r="DE6" s="35">
        <f t="shared" si="11"/>
        <v>73.28</v>
      </c>
      <c r="DF6" s="35">
        <f t="shared" si="11"/>
        <v>74.900000000000006</v>
      </c>
      <c r="DG6" s="34" t="str">
        <f>IF(DG7="","",IF(DG7="-","【-】","【"&amp;SUBSTITUTE(TEXT(DG7,"#,##0.00"),"-","△")&amp;"】"))</f>
        <v>【74.25】</v>
      </c>
      <c r="DH6" s="34" t="e">
        <f>IF(DH7="",NA(),DH7)</f>
        <v>#N/A</v>
      </c>
      <c r="DI6" s="34" t="e">
        <f t="shared" ref="DI6:DQ6" si="12">IF(DI7="",NA(),DI7)</f>
        <v>#N/A</v>
      </c>
      <c r="DJ6" s="34" t="e">
        <f t="shared" si="12"/>
        <v>#N/A</v>
      </c>
      <c r="DK6" s="34" t="e">
        <f t="shared" si="12"/>
        <v>#N/A</v>
      </c>
      <c r="DL6" s="34" t="e">
        <f t="shared" si="12"/>
        <v>#N/A</v>
      </c>
      <c r="DM6" s="34" t="e">
        <f t="shared" si="12"/>
        <v>#N/A</v>
      </c>
      <c r="DN6" s="34" t="e">
        <f t="shared" si="12"/>
        <v>#N/A</v>
      </c>
      <c r="DO6" s="34" t="e">
        <f t="shared" si="12"/>
        <v>#N/A</v>
      </c>
      <c r="DP6" s="34" t="e">
        <f t="shared" si="12"/>
        <v>#N/A</v>
      </c>
      <c r="DQ6" s="34" t="e">
        <f t="shared" si="12"/>
        <v>#N/A</v>
      </c>
      <c r="DR6" s="34" t="str">
        <f>IF(DR7="","",IF(DR7="-","【-】","【"&amp;SUBSTITUTE(TEXT(DR7,"#,##0.00"),"-","△")&amp;"】"))</f>
        <v/>
      </c>
      <c r="DS6" s="34" t="e">
        <f>IF(DS7="",NA(),DS7)</f>
        <v>#N/A</v>
      </c>
      <c r="DT6" s="34" t="e">
        <f t="shared" ref="DT6:EB6" si="13">IF(DT7="",NA(),DT7)</f>
        <v>#N/A</v>
      </c>
      <c r="DU6" s="34" t="e">
        <f t="shared" si="13"/>
        <v>#N/A</v>
      </c>
      <c r="DV6" s="34" t="e">
        <f t="shared" si="13"/>
        <v>#N/A</v>
      </c>
      <c r="DW6" s="34" t="e">
        <f t="shared" si="13"/>
        <v>#N/A</v>
      </c>
      <c r="DX6" s="34" t="e">
        <f t="shared" si="13"/>
        <v>#N/A</v>
      </c>
      <c r="DY6" s="34" t="e">
        <f t="shared" si="13"/>
        <v>#N/A</v>
      </c>
      <c r="DZ6" s="34" t="e">
        <f t="shared" si="13"/>
        <v>#N/A</v>
      </c>
      <c r="EA6" s="34" t="e">
        <f t="shared" si="13"/>
        <v>#N/A</v>
      </c>
      <c r="EB6" s="34" t="e">
        <f t="shared" si="13"/>
        <v>#N/A</v>
      </c>
      <c r="EC6" s="34" t="str">
        <f>IF(EC7="","",IF(EC7="-","【-】","【"&amp;SUBSTITUTE(TEXT(EC7,"#,##0.00"),"-","△")&amp;"】"))</f>
        <v/>
      </c>
      <c r="ED6" s="35">
        <f>IF(ED7="",NA(),ED7)</f>
        <v>0.32</v>
      </c>
      <c r="EE6" s="35">
        <f t="shared" ref="EE6:EM6" si="14">IF(EE7="",NA(),EE7)</f>
        <v>0.17</v>
      </c>
      <c r="EF6" s="35">
        <f t="shared" si="14"/>
        <v>1.65</v>
      </c>
      <c r="EG6" s="35">
        <f t="shared" si="14"/>
        <v>3.73</v>
      </c>
      <c r="EH6" s="34">
        <f t="shared" si="14"/>
        <v>0</v>
      </c>
      <c r="EI6" s="35">
        <f t="shared" si="14"/>
        <v>0.8</v>
      </c>
      <c r="EJ6" s="35">
        <f t="shared" si="14"/>
        <v>0.69</v>
      </c>
      <c r="EK6" s="35">
        <f t="shared" si="14"/>
        <v>0.65</v>
      </c>
      <c r="EL6" s="35">
        <f t="shared" si="14"/>
        <v>0.53</v>
      </c>
      <c r="EM6" s="35">
        <f t="shared" si="14"/>
        <v>0.56999999999999995</v>
      </c>
      <c r="EN6" s="34" t="str">
        <f>IF(EN7="","",IF(EN7="-","【-】","【"&amp;SUBSTITUTE(TEXT(EN7,"#,##0.00"),"-","△")&amp;"】"))</f>
        <v>【0.72】</v>
      </c>
    </row>
    <row r="7" spans="1:144" s="36" customFormat="1" x14ac:dyDescent="0.15">
      <c r="A7" s="28"/>
      <c r="B7" s="37">
        <v>2017</v>
      </c>
      <c r="C7" s="37">
        <v>382027</v>
      </c>
      <c r="D7" s="37">
        <v>47</v>
      </c>
      <c r="E7" s="37">
        <v>1</v>
      </c>
      <c r="F7" s="37">
        <v>0</v>
      </c>
      <c r="G7" s="37">
        <v>0</v>
      </c>
      <c r="H7" s="37" t="s">
        <v>109</v>
      </c>
      <c r="I7" s="37" t="s">
        <v>110</v>
      </c>
      <c r="J7" s="37" t="s">
        <v>111</v>
      </c>
      <c r="K7" s="37" t="s">
        <v>112</v>
      </c>
      <c r="L7" s="37" t="s">
        <v>113</v>
      </c>
      <c r="M7" s="37" t="s">
        <v>114</v>
      </c>
      <c r="N7" s="38" t="s">
        <v>115</v>
      </c>
      <c r="O7" s="38" t="s">
        <v>116</v>
      </c>
      <c r="P7" s="38">
        <v>0.24</v>
      </c>
      <c r="Q7" s="38">
        <v>2862</v>
      </c>
      <c r="R7" s="38">
        <v>161861</v>
      </c>
      <c r="S7" s="38">
        <v>419.14</v>
      </c>
      <c r="T7" s="38">
        <v>386.17</v>
      </c>
      <c r="U7" s="38">
        <v>386</v>
      </c>
      <c r="V7" s="38">
        <v>5.52</v>
      </c>
      <c r="W7" s="38">
        <v>69.930000000000007</v>
      </c>
      <c r="X7" s="38">
        <v>72.760000000000005</v>
      </c>
      <c r="Y7" s="38">
        <v>52.81</v>
      </c>
      <c r="Z7" s="38">
        <v>47.42</v>
      </c>
      <c r="AA7" s="38">
        <v>58.65</v>
      </c>
      <c r="AB7" s="38">
        <v>82.48</v>
      </c>
      <c r="AC7" s="38">
        <v>76.09</v>
      </c>
      <c r="AD7" s="38">
        <v>75.87</v>
      </c>
      <c r="AE7" s="38">
        <v>76.27</v>
      </c>
      <c r="AF7" s="38">
        <v>77.56</v>
      </c>
      <c r="AG7" s="38">
        <v>74.05</v>
      </c>
      <c r="AH7" s="38">
        <v>75.760000000000005</v>
      </c>
      <c r="AI7" s="38"/>
      <c r="AJ7" s="38"/>
      <c r="AK7" s="38"/>
      <c r="AL7" s="38"/>
      <c r="AM7" s="38"/>
      <c r="AN7" s="38"/>
      <c r="AO7" s="38"/>
      <c r="AP7" s="38"/>
      <c r="AQ7" s="38"/>
      <c r="AR7" s="38"/>
      <c r="AS7" s="38"/>
      <c r="AT7" s="38"/>
      <c r="AU7" s="38"/>
      <c r="AV7" s="38"/>
      <c r="AW7" s="38"/>
      <c r="AX7" s="38"/>
      <c r="AY7" s="38"/>
      <c r="AZ7" s="38"/>
      <c r="BA7" s="38"/>
      <c r="BB7" s="38"/>
      <c r="BC7" s="38"/>
      <c r="BD7" s="38"/>
      <c r="BE7" s="38">
        <v>2579.0700000000002</v>
      </c>
      <c r="BF7" s="38">
        <v>2632.93</v>
      </c>
      <c r="BG7" s="38">
        <v>3030.03</v>
      </c>
      <c r="BH7" s="38">
        <v>3307.35</v>
      </c>
      <c r="BI7" s="38">
        <v>8438.2099999999991</v>
      </c>
      <c r="BJ7" s="38">
        <v>1113.76</v>
      </c>
      <c r="BK7" s="38">
        <v>1125.69</v>
      </c>
      <c r="BL7" s="38">
        <v>1134.67</v>
      </c>
      <c r="BM7" s="38">
        <v>1144.79</v>
      </c>
      <c r="BN7" s="38">
        <v>1302.33</v>
      </c>
      <c r="BO7" s="38">
        <v>1141.75</v>
      </c>
      <c r="BP7" s="38">
        <v>30.13</v>
      </c>
      <c r="BQ7" s="38">
        <v>25.51</v>
      </c>
      <c r="BR7" s="38">
        <v>22.22</v>
      </c>
      <c r="BS7" s="38">
        <v>22.43</v>
      </c>
      <c r="BT7" s="38">
        <v>10.61</v>
      </c>
      <c r="BU7" s="38">
        <v>34.25</v>
      </c>
      <c r="BV7" s="38">
        <v>46.48</v>
      </c>
      <c r="BW7" s="38">
        <v>40.6</v>
      </c>
      <c r="BX7" s="38">
        <v>56.04</v>
      </c>
      <c r="BY7" s="38">
        <v>40.89</v>
      </c>
      <c r="BZ7" s="38">
        <v>54.93</v>
      </c>
      <c r="CA7" s="38">
        <v>558.48</v>
      </c>
      <c r="CB7" s="38">
        <v>669.96</v>
      </c>
      <c r="CC7" s="38">
        <v>768.04</v>
      </c>
      <c r="CD7" s="38">
        <v>819.03</v>
      </c>
      <c r="CE7" s="38">
        <v>2028.6</v>
      </c>
      <c r="CF7" s="38">
        <v>501.18</v>
      </c>
      <c r="CG7" s="38">
        <v>376.61</v>
      </c>
      <c r="CH7" s="38">
        <v>440.03</v>
      </c>
      <c r="CI7" s="38">
        <v>304.35000000000002</v>
      </c>
      <c r="CJ7" s="38">
        <v>383.2</v>
      </c>
      <c r="CK7" s="38">
        <v>292.18</v>
      </c>
      <c r="CL7" s="38">
        <v>49.54</v>
      </c>
      <c r="CM7" s="38">
        <v>52.57</v>
      </c>
      <c r="CN7" s="38">
        <v>29.34</v>
      </c>
      <c r="CO7" s="38">
        <v>27.09</v>
      </c>
      <c r="CP7" s="38">
        <v>37.6</v>
      </c>
      <c r="CQ7" s="38">
        <v>57.55</v>
      </c>
      <c r="CR7" s="38">
        <v>57.43</v>
      </c>
      <c r="CS7" s="38">
        <v>57.29</v>
      </c>
      <c r="CT7" s="38">
        <v>55.9</v>
      </c>
      <c r="CU7" s="38">
        <v>47.95</v>
      </c>
      <c r="CV7" s="38">
        <v>56.91</v>
      </c>
      <c r="CW7" s="38">
        <v>81.38</v>
      </c>
      <c r="CX7" s="38">
        <v>77.13</v>
      </c>
      <c r="CY7" s="38">
        <v>74.22</v>
      </c>
      <c r="CZ7" s="38">
        <v>81.36</v>
      </c>
      <c r="DA7" s="38">
        <v>71.44</v>
      </c>
      <c r="DB7" s="38">
        <v>74.14</v>
      </c>
      <c r="DC7" s="38">
        <v>73.83</v>
      </c>
      <c r="DD7" s="38">
        <v>73.69</v>
      </c>
      <c r="DE7" s="38">
        <v>73.28</v>
      </c>
      <c r="DF7" s="38">
        <v>74.900000000000006</v>
      </c>
      <c r="DG7" s="38">
        <v>74.25</v>
      </c>
      <c r="DH7" s="38"/>
      <c r="DI7" s="38"/>
      <c r="DJ7" s="38"/>
      <c r="DK7" s="38"/>
      <c r="DL7" s="38"/>
      <c r="DM7" s="38"/>
      <c r="DN7" s="38"/>
      <c r="DO7" s="38"/>
      <c r="DP7" s="38"/>
      <c r="DQ7" s="38"/>
      <c r="DR7" s="38"/>
      <c r="DS7" s="38"/>
      <c r="DT7" s="38"/>
      <c r="DU7" s="38"/>
      <c r="DV7" s="38"/>
      <c r="DW7" s="38"/>
      <c r="DX7" s="38"/>
      <c r="DY7" s="38"/>
      <c r="DZ7" s="38"/>
      <c r="EA7" s="38"/>
      <c r="EB7" s="38"/>
      <c r="EC7" s="38"/>
      <c r="ED7" s="38">
        <v>0.32</v>
      </c>
      <c r="EE7" s="38">
        <v>0.17</v>
      </c>
      <c r="EF7" s="38">
        <v>1.65</v>
      </c>
      <c r="EG7" s="38">
        <v>3.73</v>
      </c>
      <c r="EH7" s="38">
        <v>0</v>
      </c>
      <c r="EI7" s="38">
        <v>0.8</v>
      </c>
      <c r="EJ7" s="38">
        <v>0.69</v>
      </c>
      <c r="EK7" s="38">
        <v>0.65</v>
      </c>
      <c r="EL7" s="38">
        <v>0.53</v>
      </c>
      <c r="EM7" s="38">
        <v>0.56999999999999995</v>
      </c>
      <c r="EN7" s="38">
        <v>0.72</v>
      </c>
    </row>
    <row r="8" spans="1:144" x14ac:dyDescent="0.15">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row>
    <row r="9" spans="1:144" x14ac:dyDescent="0.15">
      <c r="A9" s="40"/>
      <c r="B9" s="40" t="s">
        <v>117</v>
      </c>
      <c r="C9" s="40" t="s">
        <v>118</v>
      </c>
      <c r="D9" s="40" t="s">
        <v>119</v>
      </c>
      <c r="E9" s="40" t="s">
        <v>120</v>
      </c>
      <c r="F9" s="40" t="s">
        <v>121</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0" t="s">
        <v>59</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suidous02</cp:lastModifiedBy>
  <cp:lastPrinted>2019-01-25T04:48:06Z</cp:lastPrinted>
  <dcterms:created xsi:type="dcterms:W3CDTF">2018-12-03T08:45:14Z</dcterms:created>
  <dcterms:modified xsi:type="dcterms:W3CDTF">2019-01-25T05:13:11Z</dcterms:modified>
  <cp:category/>
</cp:coreProperties>
</file>