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<sst xmlns="http://schemas.openxmlformats.org/spreadsheetml/2006/main" count="218" uniqueCount="108">
  <si>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</si>
  <si>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</si>
  <si>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</si>
  <si>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</si>
  <si>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</si>
  <si>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</si>
  <si>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</si>
  <si>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</si>
  <si>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</si>
  <si>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</si>
  <si>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</si>
  <si>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</si>
  <si>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</si>
  <si>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</si>
  <si>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</si>
  <si>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</si>
  <si>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</si>
  <si>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</si>
  <si>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</si>
  <si>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</si>
  <si>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</si>
  <si>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</si>
  <si>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</si>
  <si>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</si>
  <si>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</si>
  <si>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</si>
  <si>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</si>
  <si>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</si>
  <si>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</si>
  <si>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</si>
  <si>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</si>
  <si>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</si>
  <si>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</si>
  <si>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</si>
  <si>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</si>
  <si>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</si>
  <si>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</si>
  <si>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</si>
  <si>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</si>
  <si>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</si>
  <si>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</si>
  <si>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</si>
  <si>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</si>
  <si>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</si>
  <si>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</si>
  <si>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</si>
  <si>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</si>
  <si>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</si>
  <si>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</si>
  <si>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</si>
  <si>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</si>
  <si>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</si>
  <si>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</si>
  <si>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</si>
  <si>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</si>
  <si>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</si>
  <si>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</si>
  <si>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</si>
  <si>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</si>
  <si>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</si>
  <si>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</si>
  <si>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</si>
  <si>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</si>
  <si>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</si>
  <si>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</si>
  <si>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</si>
  <si>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</si>
  <si>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</si>
  <si>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</si>
  <si>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</si>
  <si>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</si>
  <si>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</si>
  <si>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</si>
  <si>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</si>
  <si>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</si>
  <si>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</si>
  <si>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</si>
  <si>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</si>
  <si>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</si>
  <si>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</si>
  <si>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</si>
  <si>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</si>
  <si>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</si>
  <si>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</si>
  <si>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</si>
  <si>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</si>
  <si>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</si>
  <si>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</si>
  <si>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</si>
  <si>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</si>
  <si>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</si>
  <si>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</si>
  <si>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</si>
  <si>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愛媛県　松野町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</si>
  <si>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</si>
  <si>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</si>
  <si>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</si>
  <si>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</si>
  <si>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</si>
  <si>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</si>
  <si>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</si>
  <si>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</si>
  <si>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</si>
  <si>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</si>
  <si>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</si>
  <si>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町内の配水管は耐用年数を経過した管が多く、老朽化により有収率も低水準となっているため、出来るだけ早く管路更新を進めていかなければならない。そのためにも、起債関係等の計画、また、水道料金の改定等を含め更新に向け進めて行かなければならない。</t>
    <rPh sb="1" eb="3">
      <t>チョウナイ</t>
    </rPh>
    <rPh sb="4" eb="7">
      <t>ハイスイカン</t>
    </rPh>
    <rPh sb="8" eb="10">
      <t>タイヨウ</t>
    </rPh>
    <rPh sb="10" eb="12">
      <t>ネンスウ</t>
    </rPh>
    <rPh sb="13" eb="15">
      <t>ケイカ</t>
    </rPh>
    <rPh sb="17" eb="18">
      <t>カン</t>
    </rPh>
    <rPh sb="19" eb="20">
      <t>オオ</t>
    </rPh>
    <rPh sb="22" eb="25">
      <t>ロウキュウカ</t>
    </rPh>
    <rPh sb="28" eb="30">
      <t>ユウシュウ</t>
    </rPh>
    <rPh sb="30" eb="31">
      <t>リツ</t>
    </rPh>
    <rPh sb="32" eb="35">
      <t>テイスイジュン</t>
    </rPh>
    <rPh sb="44" eb="46">
      <t>デキ</t>
    </rPh>
    <rPh sb="49" eb="50">
      <t>ハヤ</t>
    </rPh>
    <rPh sb="51" eb="53">
      <t>カンロ</t>
    </rPh>
    <rPh sb="53" eb="55">
      <t>コウシン</t>
    </rPh>
    <rPh sb="56" eb="57">
      <t>スス</t>
    </rPh>
    <rPh sb="77" eb="79">
      <t>キサイ</t>
    </rPh>
    <rPh sb="79" eb="81">
      <t>カンケイ</t>
    </rPh>
    <rPh sb="81" eb="82">
      <t>トウ</t>
    </rPh>
    <rPh sb="83" eb="85">
      <t>ケイカク</t>
    </rPh>
    <rPh sb="89" eb="91">
      <t>スイドウ</t>
    </rPh>
    <rPh sb="91" eb="93">
      <t>リョウキン</t>
    </rPh>
    <rPh sb="94" eb="96">
      <t>カイテイ</t>
    </rPh>
    <rPh sb="96" eb="97">
      <t>トウ</t>
    </rPh>
    <rPh sb="98" eb="99">
      <t>フク</t>
    </rPh>
    <rPh sb="100" eb="102">
      <t>コウシン</t>
    </rPh>
    <rPh sb="103" eb="104">
      <t>ム</t>
    </rPh>
    <rPh sb="105" eb="106">
      <t>スス</t>
    </rPh>
    <rPh sb="108" eb="109">
      <t>イ</t>
    </rPh>
    <phoneticPr fontId="4"/>
  </si>
  <si>
    <t>　収益的収支については、近年横ばいで黒字経営となってはいるが、人口の減少により今後は、収入も減少していくものと思われる。起債償還金については、ピーク時を過ぎ年々減少傾向にある。施設の利用率は高水準となっており、これは、老朽管が多く存在しているため、漏水が多く有収率もたいへん低い状況にある。よって、早急に管路更新をする必要がある。</t>
    <rPh sb="1" eb="4">
      <t>シュウエキテキ</t>
    </rPh>
    <rPh sb="4" eb="6">
      <t>シュウシ</t>
    </rPh>
    <rPh sb="12" eb="14">
      <t>キンネン</t>
    </rPh>
    <rPh sb="14" eb="15">
      <t>ヨコ</t>
    </rPh>
    <rPh sb="18" eb="20">
      <t>クロジ</t>
    </rPh>
    <rPh sb="20" eb="22">
      <t>ケイエイ</t>
    </rPh>
    <rPh sb="31" eb="33">
      <t>ジンコウ</t>
    </rPh>
    <rPh sb="34" eb="36">
      <t>ゲンショウ</t>
    </rPh>
    <rPh sb="39" eb="41">
      <t>コンゴ</t>
    </rPh>
    <rPh sb="43" eb="45">
      <t>シュウニュウ</t>
    </rPh>
    <rPh sb="46" eb="48">
      <t>ゲンショウ</t>
    </rPh>
    <rPh sb="55" eb="56">
      <t>オモ</t>
    </rPh>
    <rPh sb="60" eb="62">
      <t>キサイ</t>
    </rPh>
    <rPh sb="62" eb="64">
      <t>ショウカン</t>
    </rPh>
    <rPh sb="64" eb="65">
      <t>キン</t>
    </rPh>
    <rPh sb="74" eb="75">
      <t>ジ</t>
    </rPh>
    <rPh sb="76" eb="77">
      <t>ス</t>
    </rPh>
    <rPh sb="78" eb="80">
      <t>ネンネン</t>
    </rPh>
    <rPh sb="80" eb="81">
      <t>ゲン</t>
    </rPh>
    <rPh sb="81" eb="82">
      <t>ショウ</t>
    </rPh>
    <rPh sb="82" eb="84">
      <t>ケイコウ</t>
    </rPh>
    <rPh sb="88" eb="90">
      <t>シセツ</t>
    </rPh>
    <rPh sb="91" eb="94">
      <t>リヨウリツ</t>
    </rPh>
    <rPh sb="95" eb="98">
      <t>コウスイジュン</t>
    </rPh>
    <rPh sb="149" eb="151">
      <t>ソウキュウ</t>
    </rPh>
    <rPh sb="152" eb="154">
      <t>カンロ</t>
    </rPh>
    <rPh sb="154" eb="156">
      <t>コウシン</t>
    </rPh>
    <rPh sb="159" eb="161">
      <t>ヒツヨウ</t>
    </rPh>
    <phoneticPr fontId="4"/>
  </si>
  <si>
    <r>
      <t>　耐用年数を経過した管路が数多く存在しており、早急な</t>
    </r>
    <r>
      <rPr>
        <sz val="11"/>
        <rFont val="ＭＳ ゴシック"/>
        <family val="3"/>
        <charset val="128"/>
      </rPr>
      <t>対応が必要である。一部地域については耐震管を布設したが、まだ、90％以上の耐用年数が経過した管が存在しており、有収率向上のためにも出来るだけ早く管路更新を実</t>
    </r>
    <r>
      <rPr>
        <sz val="11"/>
        <color theme="1"/>
        <rFont val="ＭＳ ゴシック"/>
        <family val="3"/>
        <charset val="128"/>
      </rPr>
      <t>施したい。</t>
    </r>
    <rPh sb="1" eb="3">
      <t>タイヨウ</t>
    </rPh>
    <rPh sb="3" eb="5">
      <t>ネンスウ</t>
    </rPh>
    <rPh sb="6" eb="8">
      <t>ケイカ</t>
    </rPh>
    <rPh sb="10" eb="12">
      <t>カンロ</t>
    </rPh>
    <rPh sb="13" eb="14">
      <t>カズ</t>
    </rPh>
    <rPh sb="14" eb="15">
      <t>オオ</t>
    </rPh>
    <rPh sb="16" eb="18">
      <t>ソンザイ</t>
    </rPh>
    <rPh sb="23" eb="25">
      <t>ソウキュウ</t>
    </rPh>
    <rPh sb="26" eb="28">
      <t>タイオウ</t>
    </rPh>
    <rPh sb="29" eb="31">
      <t>ヒツヨウ</t>
    </rPh>
    <rPh sb="35" eb="37">
      <t>イチブ</t>
    </rPh>
    <rPh sb="37" eb="39">
      <t>チイキ</t>
    </rPh>
    <rPh sb="44" eb="46">
      <t>タイシン</t>
    </rPh>
    <rPh sb="46" eb="47">
      <t>カン</t>
    </rPh>
    <rPh sb="48" eb="50">
      <t>フセツ</t>
    </rPh>
    <rPh sb="60" eb="62">
      <t>イジョウ</t>
    </rPh>
    <rPh sb="63" eb="65">
      <t>タイヨウ</t>
    </rPh>
    <rPh sb="65" eb="67">
      <t>ネンスウ</t>
    </rPh>
    <rPh sb="68" eb="70">
      <t>ケイカ</t>
    </rPh>
    <rPh sb="72" eb="73">
      <t>カン</t>
    </rPh>
    <rPh sb="74" eb="76">
      <t>ソンザイ</t>
    </rPh>
    <rPh sb="81" eb="83">
      <t>ユウシュウ</t>
    </rPh>
    <rPh sb="83" eb="84">
      <t>リツ</t>
    </rPh>
    <rPh sb="84" eb="86">
      <t>コウジョウ</t>
    </rPh>
    <rPh sb="91" eb="93">
      <t>デキ</t>
    </rPh>
    <rPh sb="96" eb="97">
      <t>ハヤ</t>
    </rPh>
    <rPh sb="98" eb="100">
      <t>カンロ</t>
    </rPh>
    <rPh sb="100" eb="102">
      <t>コウシン</t>
    </rPh>
    <rPh sb="103" eb="105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</si>
</sst>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7"/>
          <c:y val="0.1580694566902859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24800"/>
        <c:axId val="1317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24800"/>
        <c:axId val="131726720"/>
      </c:lineChart>
      <c:dateAx>
        <c:axId val="13172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26720"/>
        <c:crosses val="autoZero"/>
        <c:auto val="1"/>
        <c:lblOffset val="100"/>
        <c:baseTimeUnit val="years"/>
      </c:dateAx>
      <c:valAx>
        <c:axId val="1317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2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97.75</c:v>
                </c:pt>
                <c:pt idx="1">
                  <c:v>99.64</c:v>
                </c:pt>
                <c:pt idx="2">
                  <c:v>99.79</c:v>
                </c:pt>
                <c:pt idx="3">
                  <c:v>99.4</c:v>
                </c:pt>
                <c:pt idx="4">
                  <c:v>99.31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8000"/>
        <c:axId val="13254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28000"/>
        <c:axId val="132542464"/>
      </c:lineChart>
      <c:dateAx>
        <c:axId val="13252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42464"/>
        <c:crosses val="autoZero"/>
        <c:auto val="1"/>
        <c:lblOffset val="100"/>
        <c:baseTimeUnit val="years"/>
      </c:dateAx>
      <c:valAx>
        <c:axId val="13254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2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72.5</c:v>
                </c:pt>
                <c:pt idx="1">
                  <c:v>70.78</c:v>
                </c:pt>
                <c:pt idx="2">
                  <c:v>70.77</c:v>
                </c:pt>
                <c:pt idx="3">
                  <c:v>71.3</c:v>
                </c:pt>
                <c:pt idx="4">
                  <c:v>71.69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64480"/>
        <c:axId val="13256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64480"/>
        <c:axId val="132566400"/>
      </c:lineChart>
      <c:dateAx>
        <c:axId val="13256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66400"/>
        <c:crosses val="autoZero"/>
        <c:auto val="1"/>
        <c:lblOffset val="100"/>
        <c:baseTimeUnit val="years"/>
      </c:dateAx>
      <c:valAx>
        <c:axId val="13256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6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"/>
          <c:y val="0.15806945669028577"/>
          <c:w val="0.8602616255212191"/>
          <c:h val="0.5637016888488840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66.2</c:v>
                </c:pt>
                <c:pt idx="1">
                  <c:v>99.92</c:v>
                </c:pt>
                <c:pt idx="2">
                  <c:v>61.95</c:v>
                </c:pt>
                <c:pt idx="3">
                  <c:v>108.85</c:v>
                </c:pt>
                <c:pt idx="4">
                  <c:v>117.7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69472"/>
        <c:axId val="13177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69472"/>
        <c:axId val="131771392"/>
      </c:lineChart>
      <c:dateAx>
        <c:axId val="13176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71392"/>
        <c:crosses val="autoZero"/>
        <c:auto val="1"/>
        <c:lblOffset val="100"/>
        <c:baseTimeUnit val="years"/>
      </c:dateAx>
      <c:valAx>
        <c:axId val="13177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6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99168"/>
        <c:axId val="13220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99168"/>
        <c:axId val="132201088"/>
      </c:lineChart>
      <c:dateAx>
        <c:axId val="13219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201088"/>
        <c:crosses val="autoZero"/>
        <c:auto val="1"/>
        <c:lblOffset val="100"/>
        <c:baseTimeUnit val="years"/>
      </c:dateAx>
      <c:valAx>
        <c:axId val="13220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19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6"/>
          <c:y val="0.1580694566902859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35648"/>
        <c:axId val="13223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35648"/>
        <c:axId val="132237568"/>
      </c:lineChart>
      <c:dateAx>
        <c:axId val="1322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237568"/>
        <c:crosses val="autoZero"/>
        <c:auto val="1"/>
        <c:lblOffset val="100"/>
        <c:baseTimeUnit val="years"/>
      </c:dateAx>
      <c:valAx>
        <c:axId val="13223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23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54816"/>
        <c:axId val="1323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54816"/>
        <c:axId val="132356736"/>
      </c:lineChart>
      <c:dateAx>
        <c:axId val="1323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56736"/>
        <c:crosses val="autoZero"/>
        <c:auto val="1"/>
        <c:lblOffset val="100"/>
        <c:baseTimeUnit val="years"/>
      </c:dateAx>
      <c:valAx>
        <c:axId val="1323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5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87200"/>
        <c:axId val="13238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87200"/>
        <c:axId val="132389120"/>
      </c:lineChart>
      <c:dateAx>
        <c:axId val="13238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89120"/>
        <c:crosses val="autoZero"/>
        <c:auto val="1"/>
        <c:lblOffset val="100"/>
        <c:baseTimeUnit val="years"/>
      </c:dateAx>
      <c:valAx>
        <c:axId val="13238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8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687.65</c:v>
                </c:pt>
                <c:pt idx="1">
                  <c:v>645.41999999999996</c:v>
                </c:pt>
                <c:pt idx="2">
                  <c:v>589.9</c:v>
                </c:pt>
                <c:pt idx="3">
                  <c:v>534.80999999999995</c:v>
                </c:pt>
                <c:pt idx="4">
                  <c:v>478.48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15488"/>
        <c:axId val="13241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5488"/>
        <c:axId val="132417408"/>
      </c:lineChart>
      <c:dateAx>
        <c:axId val="13241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417408"/>
        <c:crosses val="autoZero"/>
        <c:auto val="1"/>
        <c:lblOffset val="100"/>
        <c:baseTimeUnit val="years"/>
      </c:dateAx>
      <c:valAx>
        <c:axId val="13241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41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97.66</c:v>
                </c:pt>
                <c:pt idx="1">
                  <c:v>99.54</c:v>
                </c:pt>
                <c:pt idx="2">
                  <c:v>100.7</c:v>
                </c:pt>
                <c:pt idx="3">
                  <c:v>108.72</c:v>
                </c:pt>
                <c:pt idx="4">
                  <c:v>116.8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21664"/>
        <c:axId val="13272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21664"/>
        <c:axId val="132727936"/>
      </c:lineChart>
      <c:dateAx>
        <c:axId val="13272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727936"/>
        <c:crosses val="autoZero"/>
        <c:auto val="1"/>
        <c:lblOffset val="100"/>
        <c:baseTimeUnit val="years"/>
      </c:dateAx>
      <c:valAx>
        <c:axId val="13272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72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3"/>
          <c:y val="0.1580694566902858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174.17</c:v>
                </c:pt>
                <c:pt idx="1">
                  <c:v>168.93</c:v>
                </c:pt>
                <c:pt idx="2">
                  <c:v>167.59</c:v>
                </c:pt>
                <c:pt idx="3">
                  <c:v>155.88</c:v>
                </c:pt>
                <c:pt idx="4">
                  <c:v>147.62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49568"/>
        <c:axId val="13276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49568"/>
        <c:axId val="132764032"/>
      </c:lineChart>
      <c:dateAx>
        <c:axId val="13274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764032"/>
        <c:crosses val="autoZero"/>
        <c:auto val="1"/>
        <c:lblOffset val="100"/>
        <c:baseTimeUnit val="years"/>
      </c:dateAx>
      <c:valAx>
        <c:axId val="13276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74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Q28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愛媛県　松野町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4285</v>
      </c>
      <c r="AJ8" s="74"/>
      <c r="AK8" s="74"/>
      <c r="AL8" s="74"/>
      <c r="AM8" s="74"/>
      <c r="AN8" s="74"/>
      <c r="AO8" s="74"/>
      <c r="AP8" s="75"/>
      <c r="AQ8" s="56">
        <f>データ!R6</f>
        <v>98.45</v>
      </c>
      <c r="AR8" s="56"/>
      <c r="AS8" s="56"/>
      <c r="AT8" s="56"/>
      <c r="AU8" s="56"/>
      <c r="AV8" s="56"/>
      <c r="AW8" s="56"/>
      <c r="AX8" s="56"/>
      <c r="AY8" s="56">
        <f>データ!S6</f>
        <v>43.52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99.76</v>
      </c>
      <c r="S10" s="56"/>
      <c r="T10" s="56"/>
      <c r="U10" s="56"/>
      <c r="V10" s="56"/>
      <c r="W10" s="56"/>
      <c r="X10" s="56"/>
      <c r="Y10" s="56"/>
      <c r="Z10" s="64">
        <f>データ!P6</f>
        <v>3260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4201</v>
      </c>
      <c r="AJ10" s="64"/>
      <c r="AK10" s="64"/>
      <c r="AL10" s="64"/>
      <c r="AM10" s="64"/>
      <c r="AN10" s="64"/>
      <c r="AO10" s="64"/>
      <c r="AP10" s="64"/>
      <c r="AQ10" s="56">
        <f>データ!U6</f>
        <v>80.239999999999995</v>
      </c>
      <c r="AR10" s="56"/>
      <c r="AS10" s="56"/>
      <c r="AT10" s="56"/>
      <c r="AU10" s="56"/>
      <c r="AV10" s="56"/>
      <c r="AW10" s="56"/>
      <c r="AX10" s="56"/>
      <c r="AY10" s="56">
        <f>データ!V6</f>
        <v>52.36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384844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愛媛県　松野町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99.76</v>
      </c>
      <c r="P6" s="32">
        <f t="shared" si="3"/>
        <v>3260</v>
      </c>
      <c r="Q6" s="32">
        <f t="shared" si="3"/>
        <v>4285</v>
      </c>
      <c r="R6" s="32">
        <f t="shared" si="3"/>
        <v>98.45</v>
      </c>
      <c r="S6" s="32">
        <f t="shared" si="3"/>
        <v>43.52</v>
      </c>
      <c r="T6" s="32">
        <f t="shared" si="3"/>
        <v>4201</v>
      </c>
      <c r="U6" s="32">
        <f t="shared" si="3"/>
        <v>80.239999999999995</v>
      </c>
      <c r="V6" s="32">
        <f t="shared" si="3"/>
        <v>52.36</v>
      </c>
      <c r="W6" s="33">
        <f>IF(W7="",NA(),W7)</f>
        <v>66.2</v>
      </c>
      <c r="X6" s="33">
        <f t="shared" ref="X6:AF6" si="4">IF(X7="",NA(),X7)</f>
        <v>99.92</v>
      </c>
      <c r="Y6" s="33">
        <f t="shared" si="4"/>
        <v>61.95</v>
      </c>
      <c r="Z6" s="33">
        <f t="shared" si="4"/>
        <v>108.85</v>
      </c>
      <c r="AA6" s="33">
        <f t="shared" si="4"/>
        <v>117.7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687.65</v>
      </c>
      <c r="BE6" s="33">
        <f t="shared" ref="BE6:BM6" si="7">IF(BE7="",NA(),BE7)</f>
        <v>645.41999999999996</v>
      </c>
      <c r="BF6" s="33">
        <f t="shared" si="7"/>
        <v>589.9</v>
      </c>
      <c r="BG6" s="33">
        <f t="shared" si="7"/>
        <v>534.80999999999995</v>
      </c>
      <c r="BH6" s="33">
        <f t="shared" si="7"/>
        <v>478.48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97.66</v>
      </c>
      <c r="BP6" s="33">
        <f t="shared" ref="BP6:BX6" si="8">IF(BP7="",NA(),BP7)</f>
        <v>99.54</v>
      </c>
      <c r="BQ6" s="33">
        <f t="shared" si="8"/>
        <v>100.7</v>
      </c>
      <c r="BR6" s="33">
        <f t="shared" si="8"/>
        <v>108.72</v>
      </c>
      <c r="BS6" s="33">
        <f t="shared" si="8"/>
        <v>116.8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174.17</v>
      </c>
      <c r="CA6" s="33">
        <f t="shared" ref="CA6:CI6" si="9">IF(CA7="",NA(),CA7)</f>
        <v>168.93</v>
      </c>
      <c r="CB6" s="33">
        <f t="shared" si="9"/>
        <v>167.59</v>
      </c>
      <c r="CC6" s="33">
        <f t="shared" si="9"/>
        <v>155.88</v>
      </c>
      <c r="CD6" s="33">
        <f t="shared" si="9"/>
        <v>147.62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97.75</v>
      </c>
      <c r="CL6" s="33">
        <f t="shared" ref="CL6:CT6" si="10">IF(CL7="",NA(),CL7)</f>
        <v>99.64</v>
      </c>
      <c r="CM6" s="33">
        <f t="shared" si="10"/>
        <v>99.79</v>
      </c>
      <c r="CN6" s="33">
        <f t="shared" si="10"/>
        <v>99.4</v>
      </c>
      <c r="CO6" s="33">
        <f t="shared" si="10"/>
        <v>99.31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72.5</v>
      </c>
      <c r="CW6" s="33">
        <f t="shared" ref="CW6:DE6" si="11">IF(CW7="",NA(),CW7)</f>
        <v>70.78</v>
      </c>
      <c r="CX6" s="33">
        <f t="shared" si="11"/>
        <v>70.77</v>
      </c>
      <c r="CY6" s="33">
        <f t="shared" si="11"/>
        <v>71.3</v>
      </c>
      <c r="CZ6" s="33">
        <f t="shared" si="11"/>
        <v>71.69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384844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99.76</v>
      </c>
      <c r="P7" s="36">
        <v>3260</v>
      </c>
      <c r="Q7" s="36">
        <v>4285</v>
      </c>
      <c r="R7" s="36">
        <v>98.45</v>
      </c>
      <c r="S7" s="36">
        <v>43.52</v>
      </c>
      <c r="T7" s="36">
        <v>4201</v>
      </c>
      <c r="U7" s="36">
        <v>80.239999999999995</v>
      </c>
      <c r="V7" s="36">
        <v>52.36</v>
      </c>
      <c r="W7" s="36">
        <v>66.2</v>
      </c>
      <c r="X7" s="36">
        <v>99.92</v>
      </c>
      <c r="Y7" s="36">
        <v>61.95</v>
      </c>
      <c r="Z7" s="36">
        <v>108.85</v>
      </c>
      <c r="AA7" s="36">
        <v>117.7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687.65</v>
      </c>
      <c r="BE7" s="36">
        <v>645.41999999999996</v>
      </c>
      <c r="BF7" s="36">
        <v>589.9</v>
      </c>
      <c r="BG7" s="36">
        <v>534.80999999999995</v>
      </c>
      <c r="BH7" s="36">
        <v>478.48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97.66</v>
      </c>
      <c r="BP7" s="36">
        <v>99.54</v>
      </c>
      <c r="BQ7" s="36">
        <v>100.7</v>
      </c>
      <c r="BR7" s="36">
        <v>108.72</v>
      </c>
      <c r="BS7" s="36">
        <v>116.8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174.17</v>
      </c>
      <c r="CA7" s="36">
        <v>168.93</v>
      </c>
      <c r="CB7" s="36">
        <v>167.59</v>
      </c>
      <c r="CC7" s="36">
        <v>155.88</v>
      </c>
      <c r="CD7" s="36">
        <v>147.62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97.75</v>
      </c>
      <c r="CL7" s="36">
        <v>99.64</v>
      </c>
      <c r="CM7" s="36">
        <v>99.79</v>
      </c>
      <c r="CN7" s="36">
        <v>99.4</v>
      </c>
      <c r="CO7" s="36">
        <v>99.31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72.5</v>
      </c>
      <c r="CW7" s="36">
        <v>70.78</v>
      </c>
      <c r="CX7" s="36">
        <v>70.77</v>
      </c>
      <c r="CY7" s="36">
        <v>71.3</v>
      </c>
      <c r="CZ7" s="36">
        <v>71.69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dcterms:created xsi:type="dcterms:W3CDTF">2016-01-18T05:06:08Z</dcterms:created>
  <dcterms:modified xsi:type="dcterms:W3CDTF">2016-02-25T06:52:59Z</dcterms:modified>
</cp:coreProperties>
</file>