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4385" yWindow="-15" windowWidth="14430" windowHeight="1164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<sst xmlns="http://schemas.openxmlformats.org/spreadsheetml/2006/main" count="221" uniqueCount="111">
  <si>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</si>
  <si>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</si>
  <si>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</si>
  <si>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</si>
  <si>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</si>
  <si>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</si>
  <si>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</si>
  <si>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</si>
  <si>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</si>
  <si>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</si>
  <si>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</si>
  <si>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</si>
  <si>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</si>
  <si>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</si>
  <si>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</si>
  <si>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</si>
  <si>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</si>
  <si>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</si>
  <si>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</si>
  <si>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</si>
  <si>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</si>
  <si>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</si>
  <si>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</si>
  <si>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</si>
  <si>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</si>
  <si>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</si>
  <si>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</si>
  <si>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</si>
  <si>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</si>
  <si>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</si>
  <si>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</si>
  <si>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</si>
  <si>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</si>
  <si>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</si>
  <si>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</si>
  <si>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</si>
  <si>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</si>
  <si>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</si>
  <si>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</si>
  <si>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</si>
  <si>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</si>
  <si>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</si>
  <si>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</si>
  <si>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</si>
  <si>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</si>
  <si>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</si>
  <si>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</si>
  <si>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</si>
  <si>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</si>
  <si>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</si>
  <si>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</si>
  <si>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</si>
  <si>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</si>
  <si>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</si>
  <si>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</si>
  <si>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</si>
  <si>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</si>
  <si>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</si>
  <si>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</si>
  <si>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</si>
  <si>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</si>
  <si>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</si>
  <si>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</si>
  <si>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</si>
  <si>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</si>
  <si>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</si>
  <si>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</si>
  <si>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</si>
  <si>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</si>
  <si>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</si>
  <si>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</si>
  <si>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</si>
  <si>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</si>
  <si>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</si>
  <si>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</si>
  <si>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</si>
  <si>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</si>
  <si>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</si>
  <si>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</si>
  <si>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</si>
  <si>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</si>
  <si>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</si>
  <si>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</si>
  <si>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</si>
  <si>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</si>
  <si>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</si>
  <si>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</si>
  <si>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</si>
  <si>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</si>
  <si>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</si>
  <si>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</si>
  <si>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</si>
  <si>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</si>
  <si>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</si>
  <si>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</si>
  <si>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</si>
  <si>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八幡浜市</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</si>
  <si>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</si>
  <si>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</si>
  <si>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</si>
  <si>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</si>
  <si>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</si>
  <si>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</si>
  <si>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</si>
  <si>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</si>
  <si>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</si>
  <si>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</si>
  <si>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</si>
  <si>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この事業は平成16年に供用開始という新しい施設であるため、管渠については、改善・更新は行っていない。
　処理場1箇所とマンホールポンプ8箇所についても、大規模な修繕や更新は行っていない。
　ただし、どちらも、軽微な修繕に要する費用は、増加傾向にある。</t>
    <phoneticPr fontId="4"/>
  </si>
  <si>
    <t>供用開始から10年余りしか経過していないことや整備率が100％に達し、新たな設備投資を行っていないことから、企業債残高が少なく、維持管理経費も低位で推移している。しかし、経費回収率が示すとおり、使用料収入で維持管理費が賄えているわけではなく、水洗化人口の減少や節水機器の普及等により、経費回収率や汚水処理原価は年々悪化しているので、今年度、料金改定を行ったところである。
　将来的には、管渠や処理場の老朽化により、維持管理経費が増高していく反面、水洗化人口のさらなる減少や節水意識の向上及び節水機器の普及に伴う有収水量の減少により、経営状況は厳しさを増すことが予想されるので、3年に1度を目途に使用料の改定を検討し、健全経営を目指していきたい。</t>
    <phoneticPr fontId="4"/>
  </si>
  <si>
    <t>法非適用の下水道事業は、収入が支出に不足する額は、一般会計からの繰入金により調整しているため、収益的収支比率は、100％に満たない赤字状態ではあるが、赤字で経営状況が悪いということではない。平成22年度を除き、同比率が向上している要因は、収入面では、一般会計からの繰入金の増加と、支出面では、企業債償還金及び利息が減少しているためである。
　企業債残高対事業規模比率が低いのは、すでに面整備が完了しており、ここ10年間、新規借り入れがないことと、企業債残高のほぼ全額が、分流式下水道に要する経費等、一般会計が負担すべき経費であるためである。
　この事業は、水洗化人口が1,100人と少ないものの、一定規模の施設は必要であるし、処理場が集落から離れた場所にあることから、使用料収入が少ない反面、維持管理費は割高になる。そのため、経費回収率は100を下回っており、汚水処理原価も高い範囲で推移している。しかし、類似団体の平均値よりは良好な状態なので、経営状況に問題があるわけではないと考える。
　施設利用率は、類似団体の平均より低く、年々減少している。これは、処理施設の建設時における計画人口は1,650人であったが、平成26年度末の水洗化人口は1,099人と、3分の2に減少していること、及び近年の節水意識の向上及び節水機器の普及等により、処理水量が減少していることが原因と考える。
　水洗化率は、約9割を維持しており、10年近く水洗化人口は変化がない状態である。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</si>
</sst>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9862784"/>
        <c:axId val="11986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7.0000000000000007E-2</c:v>
                </c:pt>
                <c:pt idx="4">
                  <c:v>0.08</c:v>
                </c:pt>
              </c:numCache>
            </c:numRef>
          </c:val>
          <c:smooth val="0"/>
        </c:ser>
        <c:dLbls>
          <c:showLegendKey val="0"/>
          <c:showVal val="0"/>
          <c:showCatName val="0"/>
          <c:showSerName val="0"/>
          <c:showPercent val="0"/>
          <c:showBubbleSize val="0"/>
        </c:dLbls>
        <c:marker val="1"/>
        <c:smooth val="0"/>
        <c:axId val="119862784"/>
        <c:axId val="119864704"/>
      </c:lineChart>
      <c:dateAx>
        <c:axId val="119862784"/>
        <c:scaling>
          <c:orientation val="minMax"/>
        </c:scaling>
        <c:delete val="1"/>
        <c:axPos val="b"/>
        <c:numFmt formatCode="ge" sourceLinked="1"/>
        <c:majorTickMark val="none"/>
        <c:minorTickMark val="none"/>
        <c:tickLblPos val="none"/>
        <c:crossAx val="119864704"/>
        <c:crosses val="autoZero"/>
        <c:auto val="1"/>
        <c:lblOffset val="100"/>
        <c:baseTimeUnit val="years"/>
      </c:dateAx>
      <c:valAx>
        <c:axId val="11986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86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36.97</c:v>
                </c:pt>
                <c:pt idx="1">
                  <c:v>35.53</c:v>
                </c:pt>
                <c:pt idx="2">
                  <c:v>35.39</c:v>
                </c:pt>
                <c:pt idx="3">
                  <c:v>33.82</c:v>
                </c:pt>
                <c:pt idx="4">
                  <c:v>33.03</c:v>
                </c:pt>
              </c:numCache>
            </c:numRef>
          </c:val>
        </c:ser>
        <c:dLbls>
          <c:showLegendKey val="0"/>
          <c:showVal val="0"/>
          <c:showCatName val="0"/>
          <c:showSerName val="0"/>
          <c:showPercent val="0"/>
          <c:showBubbleSize val="0"/>
        </c:dLbls>
        <c:gapWidth val="150"/>
        <c:axId val="122759040"/>
        <c:axId val="12277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36.67</c:v>
                </c:pt>
                <c:pt idx="3">
                  <c:v>36.200000000000003</c:v>
                </c:pt>
                <c:pt idx="4">
                  <c:v>34.74</c:v>
                </c:pt>
              </c:numCache>
            </c:numRef>
          </c:val>
          <c:smooth val="0"/>
        </c:ser>
        <c:dLbls>
          <c:showLegendKey val="0"/>
          <c:showVal val="0"/>
          <c:showCatName val="0"/>
          <c:showSerName val="0"/>
          <c:showPercent val="0"/>
          <c:showBubbleSize val="0"/>
        </c:dLbls>
        <c:marker val="1"/>
        <c:smooth val="0"/>
        <c:axId val="122759040"/>
        <c:axId val="122773504"/>
      </c:lineChart>
      <c:dateAx>
        <c:axId val="122759040"/>
        <c:scaling>
          <c:orientation val="minMax"/>
        </c:scaling>
        <c:delete val="1"/>
        <c:axPos val="b"/>
        <c:numFmt formatCode="ge" sourceLinked="1"/>
        <c:majorTickMark val="none"/>
        <c:minorTickMark val="none"/>
        <c:tickLblPos val="none"/>
        <c:crossAx val="122773504"/>
        <c:crosses val="autoZero"/>
        <c:auto val="1"/>
        <c:lblOffset val="100"/>
        <c:baseTimeUnit val="years"/>
      </c:dateAx>
      <c:valAx>
        <c:axId val="12277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75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89.73</c:v>
                </c:pt>
                <c:pt idx="1">
                  <c:v>91.63</c:v>
                </c:pt>
                <c:pt idx="2">
                  <c:v>92.42</c:v>
                </c:pt>
                <c:pt idx="3">
                  <c:v>89.77</c:v>
                </c:pt>
                <c:pt idx="4">
                  <c:v>91.05</c:v>
                </c:pt>
              </c:numCache>
            </c:numRef>
          </c:val>
        </c:ser>
        <c:dLbls>
          <c:showLegendKey val="0"/>
          <c:showVal val="0"/>
          <c:showCatName val="0"/>
          <c:showSerName val="0"/>
          <c:showPercent val="0"/>
          <c:showBubbleSize val="0"/>
        </c:dLbls>
        <c:gapWidth val="150"/>
        <c:axId val="122791424"/>
        <c:axId val="12279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71.069999999999993</c:v>
                </c:pt>
                <c:pt idx="4">
                  <c:v>70.14</c:v>
                </c:pt>
              </c:numCache>
            </c:numRef>
          </c:val>
          <c:smooth val="0"/>
        </c:ser>
        <c:dLbls>
          <c:showLegendKey val="0"/>
          <c:showVal val="0"/>
          <c:showCatName val="0"/>
          <c:showSerName val="0"/>
          <c:showPercent val="0"/>
          <c:showBubbleSize val="0"/>
        </c:dLbls>
        <c:marker val="1"/>
        <c:smooth val="0"/>
        <c:axId val="122791424"/>
        <c:axId val="122793344"/>
      </c:lineChart>
      <c:dateAx>
        <c:axId val="122791424"/>
        <c:scaling>
          <c:orientation val="minMax"/>
        </c:scaling>
        <c:delete val="1"/>
        <c:axPos val="b"/>
        <c:numFmt formatCode="ge" sourceLinked="1"/>
        <c:majorTickMark val="none"/>
        <c:minorTickMark val="none"/>
        <c:tickLblPos val="none"/>
        <c:crossAx val="122793344"/>
        <c:crosses val="autoZero"/>
        <c:auto val="1"/>
        <c:lblOffset val="100"/>
        <c:baseTimeUnit val="years"/>
      </c:dateAx>
      <c:valAx>
        <c:axId val="12279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79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93.15</c:v>
                </c:pt>
                <c:pt idx="1">
                  <c:v>64.22</c:v>
                </c:pt>
                <c:pt idx="2">
                  <c:v>72.930000000000007</c:v>
                </c:pt>
                <c:pt idx="3">
                  <c:v>78.28</c:v>
                </c:pt>
                <c:pt idx="4">
                  <c:v>100</c:v>
                </c:pt>
              </c:numCache>
            </c:numRef>
          </c:val>
        </c:ser>
        <c:dLbls>
          <c:showLegendKey val="0"/>
          <c:showVal val="0"/>
          <c:showCatName val="0"/>
          <c:showSerName val="0"/>
          <c:showPercent val="0"/>
          <c:showBubbleSize val="0"/>
        </c:dLbls>
        <c:gapWidth val="150"/>
        <c:axId val="119907456"/>
        <c:axId val="11990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907456"/>
        <c:axId val="119909376"/>
      </c:lineChart>
      <c:dateAx>
        <c:axId val="119907456"/>
        <c:scaling>
          <c:orientation val="minMax"/>
        </c:scaling>
        <c:delete val="1"/>
        <c:axPos val="b"/>
        <c:numFmt formatCode="ge" sourceLinked="1"/>
        <c:majorTickMark val="none"/>
        <c:minorTickMark val="none"/>
        <c:tickLblPos val="none"/>
        <c:crossAx val="119909376"/>
        <c:crosses val="autoZero"/>
        <c:auto val="1"/>
        <c:lblOffset val="100"/>
        <c:baseTimeUnit val="years"/>
      </c:dateAx>
      <c:valAx>
        <c:axId val="11990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90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0210176"/>
        <c:axId val="12021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210176"/>
        <c:axId val="120212096"/>
      </c:lineChart>
      <c:dateAx>
        <c:axId val="120210176"/>
        <c:scaling>
          <c:orientation val="minMax"/>
        </c:scaling>
        <c:delete val="1"/>
        <c:axPos val="b"/>
        <c:numFmt formatCode="ge" sourceLinked="1"/>
        <c:majorTickMark val="none"/>
        <c:minorTickMark val="none"/>
        <c:tickLblPos val="none"/>
        <c:crossAx val="120212096"/>
        <c:crosses val="autoZero"/>
        <c:auto val="1"/>
        <c:lblOffset val="100"/>
        <c:baseTimeUnit val="years"/>
      </c:dateAx>
      <c:valAx>
        <c:axId val="12021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21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0246656"/>
        <c:axId val="12024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246656"/>
        <c:axId val="120248576"/>
      </c:lineChart>
      <c:dateAx>
        <c:axId val="120246656"/>
        <c:scaling>
          <c:orientation val="minMax"/>
        </c:scaling>
        <c:delete val="1"/>
        <c:axPos val="b"/>
        <c:numFmt formatCode="ge" sourceLinked="1"/>
        <c:majorTickMark val="none"/>
        <c:minorTickMark val="none"/>
        <c:tickLblPos val="none"/>
        <c:crossAx val="120248576"/>
        <c:crosses val="autoZero"/>
        <c:auto val="1"/>
        <c:lblOffset val="100"/>
        <c:baseTimeUnit val="years"/>
      </c:dateAx>
      <c:valAx>
        <c:axId val="12024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24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2579200"/>
        <c:axId val="12259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579200"/>
        <c:axId val="122597760"/>
      </c:lineChart>
      <c:dateAx>
        <c:axId val="122579200"/>
        <c:scaling>
          <c:orientation val="minMax"/>
        </c:scaling>
        <c:delete val="1"/>
        <c:axPos val="b"/>
        <c:numFmt formatCode="ge" sourceLinked="1"/>
        <c:majorTickMark val="none"/>
        <c:minorTickMark val="none"/>
        <c:tickLblPos val="none"/>
        <c:crossAx val="122597760"/>
        <c:crosses val="autoZero"/>
        <c:auto val="1"/>
        <c:lblOffset val="100"/>
        <c:baseTimeUnit val="years"/>
      </c:dateAx>
      <c:valAx>
        <c:axId val="12259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57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2623872"/>
        <c:axId val="12262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623872"/>
        <c:axId val="122626048"/>
      </c:lineChart>
      <c:dateAx>
        <c:axId val="122623872"/>
        <c:scaling>
          <c:orientation val="minMax"/>
        </c:scaling>
        <c:delete val="1"/>
        <c:axPos val="b"/>
        <c:numFmt formatCode="ge" sourceLinked="1"/>
        <c:majorTickMark val="none"/>
        <c:minorTickMark val="none"/>
        <c:tickLblPos val="none"/>
        <c:crossAx val="122626048"/>
        <c:crosses val="autoZero"/>
        <c:auto val="1"/>
        <c:lblOffset val="100"/>
        <c:baseTimeUnit val="years"/>
      </c:dateAx>
      <c:valAx>
        <c:axId val="12262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62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formatCode="#,##0.00;&quot;△&quot;#,##0.00;&quot;-&quot;">
                  <c:v>0.08</c:v>
                </c:pt>
                <c:pt idx="1">
                  <c:v>0</c:v>
                </c:pt>
                <c:pt idx="2">
                  <c:v>0</c:v>
                </c:pt>
                <c:pt idx="3">
                  <c:v>0</c:v>
                </c:pt>
                <c:pt idx="4">
                  <c:v>0</c:v>
                </c:pt>
              </c:numCache>
            </c:numRef>
          </c:val>
        </c:ser>
        <c:dLbls>
          <c:showLegendKey val="0"/>
          <c:showVal val="0"/>
          <c:showCatName val="0"/>
          <c:showSerName val="0"/>
          <c:showPercent val="0"/>
          <c:showBubbleSize val="0"/>
        </c:dLbls>
        <c:gapWidth val="150"/>
        <c:axId val="122643968"/>
        <c:axId val="12264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1554.05</c:v>
                </c:pt>
                <c:pt idx="4">
                  <c:v>1671.86</c:v>
                </c:pt>
              </c:numCache>
            </c:numRef>
          </c:val>
          <c:smooth val="0"/>
        </c:ser>
        <c:dLbls>
          <c:showLegendKey val="0"/>
          <c:showVal val="0"/>
          <c:showCatName val="0"/>
          <c:showSerName val="0"/>
          <c:showPercent val="0"/>
          <c:showBubbleSize val="0"/>
        </c:dLbls>
        <c:marker val="1"/>
        <c:smooth val="0"/>
        <c:axId val="122643968"/>
        <c:axId val="122645888"/>
      </c:lineChart>
      <c:dateAx>
        <c:axId val="122643968"/>
        <c:scaling>
          <c:orientation val="minMax"/>
        </c:scaling>
        <c:delete val="1"/>
        <c:axPos val="b"/>
        <c:numFmt formatCode="ge" sourceLinked="1"/>
        <c:majorTickMark val="none"/>
        <c:minorTickMark val="none"/>
        <c:tickLblPos val="none"/>
        <c:crossAx val="122645888"/>
        <c:crosses val="autoZero"/>
        <c:auto val="1"/>
        <c:lblOffset val="100"/>
        <c:baseTimeUnit val="years"/>
      </c:dateAx>
      <c:valAx>
        <c:axId val="12264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64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77.23</c:v>
                </c:pt>
                <c:pt idx="1">
                  <c:v>74.900000000000006</c:v>
                </c:pt>
                <c:pt idx="2">
                  <c:v>70.739999999999995</c:v>
                </c:pt>
                <c:pt idx="3">
                  <c:v>62.49</c:v>
                </c:pt>
                <c:pt idx="4">
                  <c:v>61.99</c:v>
                </c:pt>
              </c:numCache>
            </c:numRef>
          </c:val>
        </c:ser>
        <c:dLbls>
          <c:showLegendKey val="0"/>
          <c:showVal val="0"/>
          <c:showCatName val="0"/>
          <c:showSerName val="0"/>
          <c:showPercent val="0"/>
          <c:showBubbleSize val="0"/>
        </c:dLbls>
        <c:gapWidth val="150"/>
        <c:axId val="122970880"/>
        <c:axId val="12297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53.01</c:v>
                </c:pt>
                <c:pt idx="4">
                  <c:v>50.54</c:v>
                </c:pt>
              </c:numCache>
            </c:numRef>
          </c:val>
          <c:smooth val="0"/>
        </c:ser>
        <c:dLbls>
          <c:showLegendKey val="0"/>
          <c:showVal val="0"/>
          <c:showCatName val="0"/>
          <c:showSerName val="0"/>
          <c:showPercent val="0"/>
          <c:showBubbleSize val="0"/>
        </c:dLbls>
        <c:marker val="1"/>
        <c:smooth val="0"/>
        <c:axId val="122970880"/>
        <c:axId val="122972800"/>
      </c:lineChart>
      <c:dateAx>
        <c:axId val="122970880"/>
        <c:scaling>
          <c:orientation val="minMax"/>
        </c:scaling>
        <c:delete val="1"/>
        <c:axPos val="b"/>
        <c:numFmt formatCode="ge" sourceLinked="1"/>
        <c:majorTickMark val="none"/>
        <c:minorTickMark val="none"/>
        <c:tickLblPos val="none"/>
        <c:crossAx val="122972800"/>
        <c:crosses val="autoZero"/>
        <c:auto val="1"/>
        <c:lblOffset val="100"/>
        <c:baseTimeUnit val="years"/>
      </c:dateAx>
      <c:valAx>
        <c:axId val="12297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97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187.54</c:v>
                </c:pt>
                <c:pt idx="1">
                  <c:v>193.98</c:v>
                </c:pt>
                <c:pt idx="2">
                  <c:v>203.96</c:v>
                </c:pt>
                <c:pt idx="3">
                  <c:v>230.59</c:v>
                </c:pt>
                <c:pt idx="4">
                  <c:v>239.99</c:v>
                </c:pt>
              </c:numCache>
            </c:numRef>
          </c:val>
        </c:ser>
        <c:dLbls>
          <c:showLegendKey val="0"/>
          <c:showVal val="0"/>
          <c:showCatName val="0"/>
          <c:showSerName val="0"/>
          <c:showPercent val="0"/>
          <c:showBubbleSize val="0"/>
        </c:dLbls>
        <c:gapWidth val="150"/>
        <c:axId val="122984704"/>
        <c:axId val="12299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299.39</c:v>
                </c:pt>
                <c:pt idx="4">
                  <c:v>320.36</c:v>
                </c:pt>
              </c:numCache>
            </c:numRef>
          </c:val>
          <c:smooth val="0"/>
        </c:ser>
        <c:dLbls>
          <c:showLegendKey val="0"/>
          <c:showVal val="0"/>
          <c:showCatName val="0"/>
          <c:showSerName val="0"/>
          <c:showPercent val="0"/>
          <c:showBubbleSize val="0"/>
        </c:dLbls>
        <c:marker val="1"/>
        <c:smooth val="0"/>
        <c:axId val="122984704"/>
        <c:axId val="122995072"/>
      </c:lineChart>
      <c:dateAx>
        <c:axId val="122984704"/>
        <c:scaling>
          <c:orientation val="minMax"/>
        </c:scaling>
        <c:delete val="1"/>
        <c:axPos val="b"/>
        <c:numFmt formatCode="ge" sourceLinked="1"/>
        <c:majorTickMark val="none"/>
        <c:minorTickMark val="none"/>
        <c:tickLblPos val="none"/>
        <c:crossAx val="122995072"/>
        <c:crosses val="autoZero"/>
        <c:auto val="1"/>
        <c:lblOffset val="100"/>
        <c:baseTimeUnit val="years"/>
      </c:dateAx>
      <c:valAx>
        <c:axId val="12299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98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6"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愛媛県　八幡浜市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D3</v>
      </c>
      <c r="X8" s="46"/>
      <c r="Y8" s="46"/>
      <c r="Z8" s="46"/>
      <c r="AA8" s="46"/>
      <c r="AB8" s="46"/>
      <c r="AC8" s="46"/>
      <c r="AD8" s="3"/>
      <c r="AE8" s="3"/>
      <c r="AF8" s="3"/>
      <c r="AG8" s="3"/>
      <c r="AH8" s="3"/>
      <c r="AI8" s="3"/>
      <c r="AJ8" s="3"/>
      <c r="AK8" s="3"/>
      <c r="AL8" s="47">
        <f>データ!R6</f>
        <v>36710</v>
      </c>
      <c r="AM8" s="47"/>
      <c r="AN8" s="47"/>
      <c r="AO8" s="47"/>
      <c r="AP8" s="47"/>
      <c r="AQ8" s="47"/>
      <c r="AR8" s="47"/>
      <c r="AS8" s="47"/>
      <c r="AT8" s="43">
        <f>データ!S6</f>
        <v>132.68</v>
      </c>
      <c r="AU8" s="43"/>
      <c r="AV8" s="43"/>
      <c r="AW8" s="43"/>
      <c r="AX8" s="43"/>
      <c r="AY8" s="43"/>
      <c r="AZ8" s="43"/>
      <c r="BA8" s="43"/>
      <c r="BB8" s="43">
        <f>データ!T6</f>
        <v>276.68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3.32</v>
      </c>
      <c r="Q10" s="43"/>
      <c r="R10" s="43"/>
      <c r="S10" s="43"/>
      <c r="T10" s="43"/>
      <c r="U10" s="43"/>
      <c r="V10" s="43"/>
      <c r="W10" s="43">
        <f>データ!P6</f>
        <v>101.11</v>
      </c>
      <c r="X10" s="43"/>
      <c r="Y10" s="43"/>
      <c r="Z10" s="43"/>
      <c r="AA10" s="43"/>
      <c r="AB10" s="43"/>
      <c r="AC10" s="43"/>
      <c r="AD10" s="47">
        <f>データ!Q6</f>
        <v>2690</v>
      </c>
      <c r="AE10" s="47"/>
      <c r="AF10" s="47"/>
      <c r="AG10" s="47"/>
      <c r="AH10" s="47"/>
      <c r="AI10" s="47"/>
      <c r="AJ10" s="47"/>
      <c r="AK10" s="2"/>
      <c r="AL10" s="47">
        <f>データ!U6</f>
        <v>1207</v>
      </c>
      <c r="AM10" s="47"/>
      <c r="AN10" s="47"/>
      <c r="AO10" s="47"/>
      <c r="AP10" s="47"/>
      <c r="AQ10" s="47"/>
      <c r="AR10" s="47"/>
      <c r="AS10" s="47"/>
      <c r="AT10" s="43">
        <f>データ!V6</f>
        <v>0.26</v>
      </c>
      <c r="AU10" s="43"/>
      <c r="AV10" s="43"/>
      <c r="AW10" s="43"/>
      <c r="AX10" s="43"/>
      <c r="AY10" s="43"/>
      <c r="AZ10" s="43"/>
      <c r="BA10" s="43"/>
      <c r="BB10" s="43">
        <f>データ!W6</f>
        <v>4642.3100000000004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110</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66" t="s">
        <v>26</v>
      </c>
      <c r="D34" s="66"/>
      <c r="E34" s="66"/>
      <c r="F34" s="66"/>
      <c r="G34" s="66"/>
      <c r="H34" s="66"/>
      <c r="I34" s="66"/>
      <c r="J34" s="66"/>
      <c r="K34" s="66"/>
      <c r="L34" s="66"/>
      <c r="M34" s="66"/>
      <c r="N34" s="66"/>
      <c r="O34" s="66"/>
      <c r="P34" s="66"/>
      <c r="Q34" s="19"/>
      <c r="R34" s="66" t="s">
        <v>27</v>
      </c>
      <c r="S34" s="66"/>
      <c r="T34" s="66"/>
      <c r="U34" s="66"/>
      <c r="V34" s="66"/>
      <c r="W34" s="66"/>
      <c r="X34" s="66"/>
      <c r="Y34" s="66"/>
      <c r="Z34" s="66"/>
      <c r="AA34" s="66"/>
      <c r="AB34" s="66"/>
      <c r="AC34" s="66"/>
      <c r="AD34" s="66"/>
      <c r="AE34" s="66"/>
      <c r="AF34" s="19"/>
      <c r="AG34" s="66" t="s">
        <v>28</v>
      </c>
      <c r="AH34" s="66"/>
      <c r="AI34" s="66"/>
      <c r="AJ34" s="66"/>
      <c r="AK34" s="66"/>
      <c r="AL34" s="66"/>
      <c r="AM34" s="66"/>
      <c r="AN34" s="66"/>
      <c r="AO34" s="66"/>
      <c r="AP34" s="66"/>
      <c r="AQ34" s="66"/>
      <c r="AR34" s="66"/>
      <c r="AS34" s="66"/>
      <c r="AT34" s="66"/>
      <c r="AU34" s="19"/>
      <c r="AV34" s="66" t="s">
        <v>29</v>
      </c>
      <c r="AW34" s="66"/>
      <c r="AX34" s="66"/>
      <c r="AY34" s="66"/>
      <c r="AZ34" s="66"/>
      <c r="BA34" s="66"/>
      <c r="BB34" s="66"/>
      <c r="BC34" s="66"/>
      <c r="BD34" s="66"/>
      <c r="BE34" s="66"/>
      <c r="BF34" s="66"/>
      <c r="BG34" s="66"/>
      <c r="BH34" s="66"/>
      <c r="BI34" s="66"/>
      <c r="BJ34" s="18"/>
      <c r="BK34" s="2"/>
      <c r="BL34" s="81"/>
      <c r="BM34" s="82"/>
      <c r="BN34" s="82"/>
      <c r="BO34" s="82"/>
      <c r="BP34" s="82"/>
      <c r="BQ34" s="82"/>
      <c r="BR34" s="82"/>
      <c r="BS34" s="82"/>
      <c r="BT34" s="82"/>
      <c r="BU34" s="82"/>
      <c r="BV34" s="82"/>
      <c r="BW34" s="82"/>
      <c r="BX34" s="82"/>
      <c r="BY34" s="82"/>
      <c r="BZ34" s="83"/>
    </row>
    <row r="35" spans="1:78" ht="13.5" customHeight="1">
      <c r="A35" s="2"/>
      <c r="B35" s="16"/>
      <c r="C35" s="66"/>
      <c r="D35" s="66"/>
      <c r="E35" s="66"/>
      <c r="F35" s="66"/>
      <c r="G35" s="66"/>
      <c r="H35" s="66"/>
      <c r="I35" s="66"/>
      <c r="J35" s="66"/>
      <c r="K35" s="66"/>
      <c r="L35" s="66"/>
      <c r="M35" s="66"/>
      <c r="N35" s="66"/>
      <c r="O35" s="66"/>
      <c r="P35" s="66"/>
      <c r="Q35" s="19"/>
      <c r="R35" s="66"/>
      <c r="S35" s="66"/>
      <c r="T35" s="66"/>
      <c r="U35" s="66"/>
      <c r="V35" s="66"/>
      <c r="W35" s="66"/>
      <c r="X35" s="66"/>
      <c r="Y35" s="66"/>
      <c r="Z35" s="66"/>
      <c r="AA35" s="66"/>
      <c r="AB35" s="66"/>
      <c r="AC35" s="66"/>
      <c r="AD35" s="66"/>
      <c r="AE35" s="66"/>
      <c r="AF35" s="19"/>
      <c r="AG35" s="66"/>
      <c r="AH35" s="66"/>
      <c r="AI35" s="66"/>
      <c r="AJ35" s="66"/>
      <c r="AK35" s="66"/>
      <c r="AL35" s="66"/>
      <c r="AM35" s="66"/>
      <c r="AN35" s="66"/>
      <c r="AO35" s="66"/>
      <c r="AP35" s="66"/>
      <c r="AQ35" s="66"/>
      <c r="AR35" s="66"/>
      <c r="AS35" s="66"/>
      <c r="AT35" s="66"/>
      <c r="AU35" s="19"/>
      <c r="AV35" s="66"/>
      <c r="AW35" s="66"/>
      <c r="AX35" s="66"/>
      <c r="AY35" s="66"/>
      <c r="AZ35" s="66"/>
      <c r="BA35" s="66"/>
      <c r="BB35" s="66"/>
      <c r="BC35" s="66"/>
      <c r="BD35" s="66"/>
      <c r="BE35" s="66"/>
      <c r="BF35" s="66"/>
      <c r="BG35" s="66"/>
      <c r="BH35" s="66"/>
      <c r="BI35" s="66"/>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7" t="s">
        <v>108</v>
      </c>
      <c r="BM47" s="68"/>
      <c r="BN47" s="68"/>
      <c r="BO47" s="68"/>
      <c r="BP47" s="68"/>
      <c r="BQ47" s="68"/>
      <c r="BR47" s="68"/>
      <c r="BS47" s="68"/>
      <c r="BT47" s="68"/>
      <c r="BU47" s="68"/>
      <c r="BV47" s="68"/>
      <c r="BW47" s="68"/>
      <c r="BX47" s="68"/>
      <c r="BY47" s="68"/>
      <c r="BZ47" s="6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7"/>
      <c r="BM48" s="68"/>
      <c r="BN48" s="68"/>
      <c r="BO48" s="68"/>
      <c r="BP48" s="68"/>
      <c r="BQ48" s="68"/>
      <c r="BR48" s="68"/>
      <c r="BS48" s="68"/>
      <c r="BT48" s="68"/>
      <c r="BU48" s="68"/>
      <c r="BV48" s="68"/>
      <c r="BW48" s="68"/>
      <c r="BX48" s="68"/>
      <c r="BY48" s="68"/>
      <c r="BZ48" s="6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7"/>
      <c r="BM49" s="68"/>
      <c r="BN49" s="68"/>
      <c r="BO49" s="68"/>
      <c r="BP49" s="68"/>
      <c r="BQ49" s="68"/>
      <c r="BR49" s="68"/>
      <c r="BS49" s="68"/>
      <c r="BT49" s="68"/>
      <c r="BU49" s="68"/>
      <c r="BV49" s="68"/>
      <c r="BW49" s="68"/>
      <c r="BX49" s="68"/>
      <c r="BY49" s="68"/>
      <c r="BZ49" s="6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7"/>
      <c r="BM50" s="68"/>
      <c r="BN50" s="68"/>
      <c r="BO50" s="68"/>
      <c r="BP50" s="68"/>
      <c r="BQ50" s="68"/>
      <c r="BR50" s="68"/>
      <c r="BS50" s="68"/>
      <c r="BT50" s="68"/>
      <c r="BU50" s="68"/>
      <c r="BV50" s="68"/>
      <c r="BW50" s="68"/>
      <c r="BX50" s="68"/>
      <c r="BY50" s="68"/>
      <c r="BZ50" s="6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7"/>
      <c r="BM51" s="68"/>
      <c r="BN51" s="68"/>
      <c r="BO51" s="68"/>
      <c r="BP51" s="68"/>
      <c r="BQ51" s="68"/>
      <c r="BR51" s="68"/>
      <c r="BS51" s="68"/>
      <c r="BT51" s="68"/>
      <c r="BU51" s="68"/>
      <c r="BV51" s="68"/>
      <c r="BW51" s="68"/>
      <c r="BX51" s="68"/>
      <c r="BY51" s="68"/>
      <c r="BZ51" s="6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7"/>
      <c r="BM52" s="68"/>
      <c r="BN52" s="68"/>
      <c r="BO52" s="68"/>
      <c r="BP52" s="68"/>
      <c r="BQ52" s="68"/>
      <c r="BR52" s="68"/>
      <c r="BS52" s="68"/>
      <c r="BT52" s="68"/>
      <c r="BU52" s="68"/>
      <c r="BV52" s="68"/>
      <c r="BW52" s="68"/>
      <c r="BX52" s="68"/>
      <c r="BY52" s="68"/>
      <c r="BZ52" s="6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7"/>
      <c r="BM53" s="68"/>
      <c r="BN53" s="68"/>
      <c r="BO53" s="68"/>
      <c r="BP53" s="68"/>
      <c r="BQ53" s="68"/>
      <c r="BR53" s="68"/>
      <c r="BS53" s="68"/>
      <c r="BT53" s="68"/>
      <c r="BU53" s="68"/>
      <c r="BV53" s="68"/>
      <c r="BW53" s="68"/>
      <c r="BX53" s="68"/>
      <c r="BY53" s="68"/>
      <c r="BZ53" s="6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7"/>
      <c r="BM54" s="68"/>
      <c r="BN54" s="68"/>
      <c r="BO54" s="68"/>
      <c r="BP54" s="68"/>
      <c r="BQ54" s="68"/>
      <c r="BR54" s="68"/>
      <c r="BS54" s="68"/>
      <c r="BT54" s="68"/>
      <c r="BU54" s="68"/>
      <c r="BV54" s="68"/>
      <c r="BW54" s="68"/>
      <c r="BX54" s="68"/>
      <c r="BY54" s="68"/>
      <c r="BZ54" s="6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7"/>
      <c r="BM55" s="68"/>
      <c r="BN55" s="68"/>
      <c r="BO55" s="68"/>
      <c r="BP55" s="68"/>
      <c r="BQ55" s="68"/>
      <c r="BR55" s="68"/>
      <c r="BS55" s="68"/>
      <c r="BT55" s="68"/>
      <c r="BU55" s="68"/>
      <c r="BV55" s="68"/>
      <c r="BW55" s="68"/>
      <c r="BX55" s="68"/>
      <c r="BY55" s="68"/>
      <c r="BZ55" s="69"/>
    </row>
    <row r="56" spans="1:78" ht="13.5" customHeight="1">
      <c r="A56" s="2"/>
      <c r="B56" s="16"/>
      <c r="C56" s="66" t="s">
        <v>31</v>
      </c>
      <c r="D56" s="66"/>
      <c r="E56" s="66"/>
      <c r="F56" s="66"/>
      <c r="G56" s="66"/>
      <c r="H56" s="66"/>
      <c r="I56" s="66"/>
      <c r="J56" s="66"/>
      <c r="K56" s="66"/>
      <c r="L56" s="66"/>
      <c r="M56" s="66"/>
      <c r="N56" s="66"/>
      <c r="O56" s="66"/>
      <c r="P56" s="66"/>
      <c r="Q56" s="19"/>
      <c r="R56" s="66" t="s">
        <v>32</v>
      </c>
      <c r="S56" s="66"/>
      <c r="T56" s="66"/>
      <c r="U56" s="66"/>
      <c r="V56" s="66"/>
      <c r="W56" s="66"/>
      <c r="X56" s="66"/>
      <c r="Y56" s="66"/>
      <c r="Z56" s="66"/>
      <c r="AA56" s="66"/>
      <c r="AB56" s="66"/>
      <c r="AC56" s="66"/>
      <c r="AD56" s="66"/>
      <c r="AE56" s="66"/>
      <c r="AF56" s="19"/>
      <c r="AG56" s="66" t="s">
        <v>33</v>
      </c>
      <c r="AH56" s="66"/>
      <c r="AI56" s="66"/>
      <c r="AJ56" s="66"/>
      <c r="AK56" s="66"/>
      <c r="AL56" s="66"/>
      <c r="AM56" s="66"/>
      <c r="AN56" s="66"/>
      <c r="AO56" s="66"/>
      <c r="AP56" s="66"/>
      <c r="AQ56" s="66"/>
      <c r="AR56" s="66"/>
      <c r="AS56" s="66"/>
      <c r="AT56" s="66"/>
      <c r="AU56" s="19"/>
      <c r="AV56" s="66" t="s">
        <v>34</v>
      </c>
      <c r="AW56" s="66"/>
      <c r="AX56" s="66"/>
      <c r="AY56" s="66"/>
      <c r="AZ56" s="66"/>
      <c r="BA56" s="66"/>
      <c r="BB56" s="66"/>
      <c r="BC56" s="66"/>
      <c r="BD56" s="66"/>
      <c r="BE56" s="66"/>
      <c r="BF56" s="66"/>
      <c r="BG56" s="66"/>
      <c r="BH56" s="66"/>
      <c r="BI56" s="66"/>
      <c r="BJ56" s="18"/>
      <c r="BK56" s="2"/>
      <c r="BL56" s="67"/>
      <c r="BM56" s="68"/>
      <c r="BN56" s="68"/>
      <c r="BO56" s="68"/>
      <c r="BP56" s="68"/>
      <c r="BQ56" s="68"/>
      <c r="BR56" s="68"/>
      <c r="BS56" s="68"/>
      <c r="BT56" s="68"/>
      <c r="BU56" s="68"/>
      <c r="BV56" s="68"/>
      <c r="BW56" s="68"/>
      <c r="BX56" s="68"/>
      <c r="BY56" s="68"/>
      <c r="BZ56" s="69"/>
    </row>
    <row r="57" spans="1:78" ht="13.5" customHeight="1">
      <c r="A57" s="2"/>
      <c r="B57" s="16"/>
      <c r="C57" s="66"/>
      <c r="D57" s="66"/>
      <c r="E57" s="66"/>
      <c r="F57" s="66"/>
      <c r="G57" s="66"/>
      <c r="H57" s="66"/>
      <c r="I57" s="66"/>
      <c r="J57" s="66"/>
      <c r="K57" s="66"/>
      <c r="L57" s="66"/>
      <c r="M57" s="66"/>
      <c r="N57" s="66"/>
      <c r="O57" s="66"/>
      <c r="P57" s="66"/>
      <c r="Q57" s="19"/>
      <c r="R57" s="66"/>
      <c r="S57" s="66"/>
      <c r="T57" s="66"/>
      <c r="U57" s="66"/>
      <c r="V57" s="66"/>
      <c r="W57" s="66"/>
      <c r="X57" s="66"/>
      <c r="Y57" s="66"/>
      <c r="Z57" s="66"/>
      <c r="AA57" s="66"/>
      <c r="AB57" s="66"/>
      <c r="AC57" s="66"/>
      <c r="AD57" s="66"/>
      <c r="AE57" s="66"/>
      <c r="AF57" s="19"/>
      <c r="AG57" s="66"/>
      <c r="AH57" s="66"/>
      <c r="AI57" s="66"/>
      <c r="AJ57" s="66"/>
      <c r="AK57" s="66"/>
      <c r="AL57" s="66"/>
      <c r="AM57" s="66"/>
      <c r="AN57" s="66"/>
      <c r="AO57" s="66"/>
      <c r="AP57" s="66"/>
      <c r="AQ57" s="66"/>
      <c r="AR57" s="66"/>
      <c r="AS57" s="66"/>
      <c r="AT57" s="66"/>
      <c r="AU57" s="19"/>
      <c r="AV57" s="66"/>
      <c r="AW57" s="66"/>
      <c r="AX57" s="66"/>
      <c r="AY57" s="66"/>
      <c r="AZ57" s="66"/>
      <c r="BA57" s="66"/>
      <c r="BB57" s="66"/>
      <c r="BC57" s="66"/>
      <c r="BD57" s="66"/>
      <c r="BE57" s="66"/>
      <c r="BF57" s="66"/>
      <c r="BG57" s="66"/>
      <c r="BH57" s="66"/>
      <c r="BI57" s="66"/>
      <c r="BJ57" s="18"/>
      <c r="BK57" s="2"/>
      <c r="BL57" s="67"/>
      <c r="BM57" s="68"/>
      <c r="BN57" s="68"/>
      <c r="BO57" s="68"/>
      <c r="BP57" s="68"/>
      <c r="BQ57" s="68"/>
      <c r="BR57" s="68"/>
      <c r="BS57" s="68"/>
      <c r="BT57" s="68"/>
      <c r="BU57" s="68"/>
      <c r="BV57" s="68"/>
      <c r="BW57" s="68"/>
      <c r="BX57" s="68"/>
      <c r="BY57" s="68"/>
      <c r="BZ57" s="6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7"/>
      <c r="BM58" s="68"/>
      <c r="BN58" s="68"/>
      <c r="BO58" s="68"/>
      <c r="BP58" s="68"/>
      <c r="BQ58" s="68"/>
      <c r="BR58" s="68"/>
      <c r="BS58" s="68"/>
      <c r="BT58" s="68"/>
      <c r="BU58" s="68"/>
      <c r="BV58" s="68"/>
      <c r="BW58" s="68"/>
      <c r="BX58" s="68"/>
      <c r="BY58" s="68"/>
      <c r="BZ58" s="6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7"/>
      <c r="BM59" s="68"/>
      <c r="BN59" s="68"/>
      <c r="BO59" s="68"/>
      <c r="BP59" s="68"/>
      <c r="BQ59" s="68"/>
      <c r="BR59" s="68"/>
      <c r="BS59" s="68"/>
      <c r="BT59" s="68"/>
      <c r="BU59" s="68"/>
      <c r="BV59" s="68"/>
      <c r="BW59" s="68"/>
      <c r="BX59" s="68"/>
      <c r="BY59" s="68"/>
      <c r="BZ59" s="69"/>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7"/>
      <c r="BM60" s="68"/>
      <c r="BN60" s="68"/>
      <c r="BO60" s="68"/>
      <c r="BP60" s="68"/>
      <c r="BQ60" s="68"/>
      <c r="BR60" s="68"/>
      <c r="BS60" s="68"/>
      <c r="BT60" s="68"/>
      <c r="BU60" s="68"/>
      <c r="BV60" s="68"/>
      <c r="BW60" s="68"/>
      <c r="BX60" s="68"/>
      <c r="BY60" s="68"/>
      <c r="BZ60" s="69"/>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7"/>
      <c r="BM61" s="68"/>
      <c r="BN61" s="68"/>
      <c r="BO61" s="68"/>
      <c r="BP61" s="68"/>
      <c r="BQ61" s="68"/>
      <c r="BR61" s="68"/>
      <c r="BS61" s="68"/>
      <c r="BT61" s="68"/>
      <c r="BU61" s="68"/>
      <c r="BV61" s="68"/>
      <c r="BW61" s="68"/>
      <c r="BX61" s="68"/>
      <c r="BY61" s="68"/>
      <c r="BZ61" s="6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7"/>
      <c r="BM62" s="68"/>
      <c r="BN62" s="68"/>
      <c r="BO62" s="68"/>
      <c r="BP62" s="68"/>
      <c r="BQ62" s="68"/>
      <c r="BR62" s="68"/>
      <c r="BS62" s="68"/>
      <c r="BT62" s="68"/>
      <c r="BU62" s="68"/>
      <c r="BV62" s="68"/>
      <c r="BW62" s="68"/>
      <c r="BX62" s="68"/>
      <c r="BY62" s="68"/>
      <c r="BZ62" s="6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0"/>
      <c r="BM63" s="71"/>
      <c r="BN63" s="71"/>
      <c r="BO63" s="71"/>
      <c r="BP63" s="71"/>
      <c r="BQ63" s="71"/>
      <c r="BR63" s="71"/>
      <c r="BS63" s="71"/>
      <c r="BT63" s="71"/>
      <c r="BU63" s="71"/>
      <c r="BV63" s="71"/>
      <c r="BW63" s="71"/>
      <c r="BX63" s="71"/>
      <c r="BY63" s="71"/>
      <c r="BZ63" s="7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7" t="s">
        <v>109</v>
      </c>
      <c r="BM66" s="68"/>
      <c r="BN66" s="68"/>
      <c r="BO66" s="68"/>
      <c r="BP66" s="68"/>
      <c r="BQ66" s="68"/>
      <c r="BR66" s="68"/>
      <c r="BS66" s="68"/>
      <c r="BT66" s="68"/>
      <c r="BU66" s="68"/>
      <c r="BV66" s="68"/>
      <c r="BW66" s="68"/>
      <c r="BX66" s="68"/>
      <c r="BY66" s="68"/>
      <c r="BZ66" s="6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7"/>
      <c r="BM67" s="68"/>
      <c r="BN67" s="68"/>
      <c r="BO67" s="68"/>
      <c r="BP67" s="68"/>
      <c r="BQ67" s="68"/>
      <c r="BR67" s="68"/>
      <c r="BS67" s="68"/>
      <c r="BT67" s="68"/>
      <c r="BU67" s="68"/>
      <c r="BV67" s="68"/>
      <c r="BW67" s="68"/>
      <c r="BX67" s="68"/>
      <c r="BY67" s="68"/>
      <c r="BZ67" s="6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7"/>
      <c r="BM68" s="68"/>
      <c r="BN68" s="68"/>
      <c r="BO68" s="68"/>
      <c r="BP68" s="68"/>
      <c r="BQ68" s="68"/>
      <c r="BR68" s="68"/>
      <c r="BS68" s="68"/>
      <c r="BT68" s="68"/>
      <c r="BU68" s="68"/>
      <c r="BV68" s="68"/>
      <c r="BW68" s="68"/>
      <c r="BX68" s="68"/>
      <c r="BY68" s="68"/>
      <c r="BZ68" s="6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7"/>
      <c r="BM69" s="68"/>
      <c r="BN69" s="68"/>
      <c r="BO69" s="68"/>
      <c r="BP69" s="68"/>
      <c r="BQ69" s="68"/>
      <c r="BR69" s="68"/>
      <c r="BS69" s="68"/>
      <c r="BT69" s="68"/>
      <c r="BU69" s="68"/>
      <c r="BV69" s="68"/>
      <c r="BW69" s="68"/>
      <c r="BX69" s="68"/>
      <c r="BY69" s="68"/>
      <c r="BZ69" s="6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7"/>
      <c r="BM70" s="68"/>
      <c r="BN70" s="68"/>
      <c r="BO70" s="68"/>
      <c r="BP70" s="68"/>
      <c r="BQ70" s="68"/>
      <c r="BR70" s="68"/>
      <c r="BS70" s="68"/>
      <c r="BT70" s="68"/>
      <c r="BU70" s="68"/>
      <c r="BV70" s="68"/>
      <c r="BW70" s="68"/>
      <c r="BX70" s="68"/>
      <c r="BY70" s="68"/>
      <c r="BZ70" s="6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7"/>
      <c r="BM71" s="68"/>
      <c r="BN71" s="68"/>
      <c r="BO71" s="68"/>
      <c r="BP71" s="68"/>
      <c r="BQ71" s="68"/>
      <c r="BR71" s="68"/>
      <c r="BS71" s="68"/>
      <c r="BT71" s="68"/>
      <c r="BU71" s="68"/>
      <c r="BV71" s="68"/>
      <c r="BW71" s="68"/>
      <c r="BX71" s="68"/>
      <c r="BY71" s="68"/>
      <c r="BZ71" s="6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7"/>
      <c r="BM72" s="68"/>
      <c r="BN72" s="68"/>
      <c r="BO72" s="68"/>
      <c r="BP72" s="68"/>
      <c r="BQ72" s="68"/>
      <c r="BR72" s="68"/>
      <c r="BS72" s="68"/>
      <c r="BT72" s="68"/>
      <c r="BU72" s="68"/>
      <c r="BV72" s="68"/>
      <c r="BW72" s="68"/>
      <c r="BX72" s="68"/>
      <c r="BY72" s="68"/>
      <c r="BZ72" s="6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7"/>
      <c r="BM73" s="68"/>
      <c r="BN73" s="68"/>
      <c r="BO73" s="68"/>
      <c r="BP73" s="68"/>
      <c r="BQ73" s="68"/>
      <c r="BR73" s="68"/>
      <c r="BS73" s="68"/>
      <c r="BT73" s="68"/>
      <c r="BU73" s="68"/>
      <c r="BV73" s="68"/>
      <c r="BW73" s="68"/>
      <c r="BX73" s="68"/>
      <c r="BY73" s="68"/>
      <c r="BZ73" s="6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7"/>
      <c r="BM74" s="68"/>
      <c r="BN74" s="68"/>
      <c r="BO74" s="68"/>
      <c r="BP74" s="68"/>
      <c r="BQ74" s="68"/>
      <c r="BR74" s="68"/>
      <c r="BS74" s="68"/>
      <c r="BT74" s="68"/>
      <c r="BU74" s="68"/>
      <c r="BV74" s="68"/>
      <c r="BW74" s="68"/>
      <c r="BX74" s="68"/>
      <c r="BY74" s="68"/>
      <c r="BZ74" s="6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7"/>
      <c r="BM75" s="68"/>
      <c r="BN75" s="68"/>
      <c r="BO75" s="68"/>
      <c r="BP75" s="68"/>
      <c r="BQ75" s="68"/>
      <c r="BR75" s="68"/>
      <c r="BS75" s="68"/>
      <c r="BT75" s="68"/>
      <c r="BU75" s="68"/>
      <c r="BV75" s="68"/>
      <c r="BW75" s="68"/>
      <c r="BX75" s="68"/>
      <c r="BY75" s="68"/>
      <c r="BZ75" s="6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7"/>
      <c r="BM76" s="68"/>
      <c r="BN76" s="68"/>
      <c r="BO76" s="68"/>
      <c r="BP76" s="68"/>
      <c r="BQ76" s="68"/>
      <c r="BR76" s="68"/>
      <c r="BS76" s="68"/>
      <c r="BT76" s="68"/>
      <c r="BU76" s="68"/>
      <c r="BV76" s="68"/>
      <c r="BW76" s="68"/>
      <c r="BX76" s="68"/>
      <c r="BY76" s="68"/>
      <c r="BZ76" s="6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7"/>
      <c r="BM77" s="68"/>
      <c r="BN77" s="68"/>
      <c r="BO77" s="68"/>
      <c r="BP77" s="68"/>
      <c r="BQ77" s="68"/>
      <c r="BR77" s="68"/>
      <c r="BS77" s="68"/>
      <c r="BT77" s="68"/>
      <c r="BU77" s="68"/>
      <c r="BV77" s="68"/>
      <c r="BW77" s="68"/>
      <c r="BX77" s="68"/>
      <c r="BY77" s="68"/>
      <c r="BZ77" s="6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7"/>
      <c r="BM78" s="68"/>
      <c r="BN78" s="68"/>
      <c r="BO78" s="68"/>
      <c r="BP78" s="68"/>
      <c r="BQ78" s="68"/>
      <c r="BR78" s="68"/>
      <c r="BS78" s="68"/>
      <c r="BT78" s="68"/>
      <c r="BU78" s="68"/>
      <c r="BV78" s="68"/>
      <c r="BW78" s="68"/>
      <c r="BX78" s="68"/>
      <c r="BY78" s="68"/>
      <c r="BZ78" s="69"/>
    </row>
    <row r="79" spans="1:78" ht="13.5" customHeight="1">
      <c r="A79" s="2"/>
      <c r="B79" s="16"/>
      <c r="C79" s="66" t="s">
        <v>37</v>
      </c>
      <c r="D79" s="66"/>
      <c r="E79" s="66"/>
      <c r="F79" s="66"/>
      <c r="G79" s="66"/>
      <c r="H79" s="66"/>
      <c r="I79" s="66"/>
      <c r="J79" s="66"/>
      <c r="K79" s="66"/>
      <c r="L79" s="66"/>
      <c r="M79" s="66"/>
      <c r="N79" s="66"/>
      <c r="O79" s="66"/>
      <c r="P79" s="66"/>
      <c r="Q79" s="66"/>
      <c r="R79" s="66"/>
      <c r="S79" s="66"/>
      <c r="T79" s="66"/>
      <c r="U79" s="19"/>
      <c r="V79" s="19"/>
      <c r="W79" s="66" t="s">
        <v>38</v>
      </c>
      <c r="X79" s="66"/>
      <c r="Y79" s="66"/>
      <c r="Z79" s="66"/>
      <c r="AA79" s="66"/>
      <c r="AB79" s="66"/>
      <c r="AC79" s="66"/>
      <c r="AD79" s="66"/>
      <c r="AE79" s="66"/>
      <c r="AF79" s="66"/>
      <c r="AG79" s="66"/>
      <c r="AH79" s="66"/>
      <c r="AI79" s="66"/>
      <c r="AJ79" s="66"/>
      <c r="AK79" s="66"/>
      <c r="AL79" s="66"/>
      <c r="AM79" s="66"/>
      <c r="AN79" s="66"/>
      <c r="AO79" s="19"/>
      <c r="AP79" s="19"/>
      <c r="AQ79" s="66" t="s">
        <v>39</v>
      </c>
      <c r="AR79" s="66"/>
      <c r="AS79" s="66"/>
      <c r="AT79" s="66"/>
      <c r="AU79" s="66"/>
      <c r="AV79" s="66"/>
      <c r="AW79" s="66"/>
      <c r="AX79" s="66"/>
      <c r="AY79" s="66"/>
      <c r="AZ79" s="66"/>
      <c r="BA79" s="66"/>
      <c r="BB79" s="66"/>
      <c r="BC79" s="66"/>
      <c r="BD79" s="66"/>
      <c r="BE79" s="66"/>
      <c r="BF79" s="66"/>
      <c r="BG79" s="66"/>
      <c r="BH79" s="66"/>
      <c r="BI79" s="17"/>
      <c r="BJ79" s="18"/>
      <c r="BK79" s="2"/>
      <c r="BL79" s="67"/>
      <c r="BM79" s="68"/>
      <c r="BN79" s="68"/>
      <c r="BO79" s="68"/>
      <c r="BP79" s="68"/>
      <c r="BQ79" s="68"/>
      <c r="BR79" s="68"/>
      <c r="BS79" s="68"/>
      <c r="BT79" s="68"/>
      <c r="BU79" s="68"/>
      <c r="BV79" s="68"/>
      <c r="BW79" s="68"/>
      <c r="BX79" s="68"/>
      <c r="BY79" s="68"/>
      <c r="BZ79" s="69"/>
    </row>
    <row r="80" spans="1:78" ht="13.5" customHeight="1">
      <c r="A80" s="2"/>
      <c r="B80" s="16"/>
      <c r="C80" s="66"/>
      <c r="D80" s="66"/>
      <c r="E80" s="66"/>
      <c r="F80" s="66"/>
      <c r="G80" s="66"/>
      <c r="H80" s="66"/>
      <c r="I80" s="66"/>
      <c r="J80" s="66"/>
      <c r="K80" s="66"/>
      <c r="L80" s="66"/>
      <c r="M80" s="66"/>
      <c r="N80" s="66"/>
      <c r="O80" s="66"/>
      <c r="P80" s="66"/>
      <c r="Q80" s="66"/>
      <c r="R80" s="66"/>
      <c r="S80" s="66"/>
      <c r="T80" s="66"/>
      <c r="U80" s="19"/>
      <c r="V80" s="19"/>
      <c r="W80" s="66"/>
      <c r="X80" s="66"/>
      <c r="Y80" s="66"/>
      <c r="Z80" s="66"/>
      <c r="AA80" s="66"/>
      <c r="AB80" s="66"/>
      <c r="AC80" s="66"/>
      <c r="AD80" s="66"/>
      <c r="AE80" s="66"/>
      <c r="AF80" s="66"/>
      <c r="AG80" s="66"/>
      <c r="AH80" s="66"/>
      <c r="AI80" s="66"/>
      <c r="AJ80" s="66"/>
      <c r="AK80" s="66"/>
      <c r="AL80" s="66"/>
      <c r="AM80" s="66"/>
      <c r="AN80" s="66"/>
      <c r="AO80" s="19"/>
      <c r="AP80" s="19"/>
      <c r="AQ80" s="66"/>
      <c r="AR80" s="66"/>
      <c r="AS80" s="66"/>
      <c r="AT80" s="66"/>
      <c r="AU80" s="66"/>
      <c r="AV80" s="66"/>
      <c r="AW80" s="66"/>
      <c r="AX80" s="66"/>
      <c r="AY80" s="66"/>
      <c r="AZ80" s="66"/>
      <c r="BA80" s="66"/>
      <c r="BB80" s="66"/>
      <c r="BC80" s="66"/>
      <c r="BD80" s="66"/>
      <c r="BE80" s="66"/>
      <c r="BF80" s="66"/>
      <c r="BG80" s="66"/>
      <c r="BH80" s="66"/>
      <c r="BI80" s="17"/>
      <c r="BJ80" s="18"/>
      <c r="BK80" s="2"/>
      <c r="BL80" s="67"/>
      <c r="BM80" s="68"/>
      <c r="BN80" s="68"/>
      <c r="BO80" s="68"/>
      <c r="BP80" s="68"/>
      <c r="BQ80" s="68"/>
      <c r="BR80" s="68"/>
      <c r="BS80" s="68"/>
      <c r="BT80" s="68"/>
      <c r="BU80" s="68"/>
      <c r="BV80" s="68"/>
      <c r="BW80" s="68"/>
      <c r="BX80" s="68"/>
      <c r="BY80" s="68"/>
      <c r="BZ80" s="6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7"/>
      <c r="BM81" s="68"/>
      <c r="BN81" s="68"/>
      <c r="BO81" s="68"/>
      <c r="BP81" s="68"/>
      <c r="BQ81" s="68"/>
      <c r="BR81" s="68"/>
      <c r="BS81" s="68"/>
      <c r="BT81" s="68"/>
      <c r="BU81" s="68"/>
      <c r="BV81" s="68"/>
      <c r="BW81" s="68"/>
      <c r="BX81" s="68"/>
      <c r="BY81" s="68"/>
      <c r="BZ81" s="6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0"/>
      <c r="BM82" s="71"/>
      <c r="BN82" s="71"/>
      <c r="BO82" s="71"/>
      <c r="BP82" s="71"/>
      <c r="BQ82" s="71"/>
      <c r="BR82" s="71"/>
      <c r="BS82" s="71"/>
      <c r="BT82" s="71"/>
      <c r="BU82" s="71"/>
      <c r="BV82" s="71"/>
      <c r="BW82" s="71"/>
      <c r="BX82" s="71"/>
      <c r="BY82" s="71"/>
      <c r="BZ82" s="72"/>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382043</v>
      </c>
      <c r="D6" s="31">
        <f t="shared" si="3"/>
        <v>47</v>
      </c>
      <c r="E6" s="31">
        <f t="shared" si="3"/>
        <v>17</v>
      </c>
      <c r="F6" s="31">
        <f t="shared" si="3"/>
        <v>4</v>
      </c>
      <c r="G6" s="31">
        <f t="shared" si="3"/>
        <v>0</v>
      </c>
      <c r="H6" s="31" t="str">
        <f t="shared" si="3"/>
        <v>愛媛県　八幡浜市</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3.32</v>
      </c>
      <c r="P6" s="32">
        <f t="shared" si="3"/>
        <v>101.11</v>
      </c>
      <c r="Q6" s="32">
        <f t="shared" si="3"/>
        <v>2690</v>
      </c>
      <c r="R6" s="32">
        <f t="shared" si="3"/>
        <v>36710</v>
      </c>
      <c r="S6" s="32">
        <f t="shared" si="3"/>
        <v>132.68</v>
      </c>
      <c r="T6" s="32">
        <f t="shared" si="3"/>
        <v>276.68</v>
      </c>
      <c r="U6" s="32">
        <f t="shared" si="3"/>
        <v>1207</v>
      </c>
      <c r="V6" s="32">
        <f t="shared" si="3"/>
        <v>0.26</v>
      </c>
      <c r="W6" s="32">
        <f t="shared" si="3"/>
        <v>4642.3100000000004</v>
      </c>
      <c r="X6" s="33">
        <f>IF(X7="",NA(),X7)</f>
        <v>93.15</v>
      </c>
      <c r="Y6" s="33">
        <f t="shared" ref="Y6:AG6" si="4">IF(Y7="",NA(),Y7)</f>
        <v>64.22</v>
      </c>
      <c r="Z6" s="33">
        <f t="shared" si="4"/>
        <v>72.930000000000007</v>
      </c>
      <c r="AA6" s="33">
        <f t="shared" si="4"/>
        <v>78.28</v>
      </c>
      <c r="AB6" s="33">
        <f t="shared" si="4"/>
        <v>100</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0.08</v>
      </c>
      <c r="BF6" s="32">
        <f t="shared" ref="BF6:BN6" si="7">IF(BF7="",NA(),BF7)</f>
        <v>0</v>
      </c>
      <c r="BG6" s="32">
        <f t="shared" si="7"/>
        <v>0</v>
      </c>
      <c r="BH6" s="32">
        <f t="shared" si="7"/>
        <v>0</v>
      </c>
      <c r="BI6" s="32">
        <f t="shared" si="7"/>
        <v>0</v>
      </c>
      <c r="BJ6" s="33">
        <f t="shared" si="7"/>
        <v>1868.17</v>
      </c>
      <c r="BK6" s="33">
        <f t="shared" si="7"/>
        <v>1835.56</v>
      </c>
      <c r="BL6" s="33">
        <f t="shared" si="7"/>
        <v>1716.82</v>
      </c>
      <c r="BM6" s="33">
        <f t="shared" si="7"/>
        <v>1554.05</v>
      </c>
      <c r="BN6" s="33">
        <f t="shared" si="7"/>
        <v>1671.86</v>
      </c>
      <c r="BO6" s="32" t="str">
        <f>IF(BO7="","",IF(BO7="-","【-】","【"&amp;SUBSTITUTE(TEXT(BO7,"#,##0.00"),"-","△")&amp;"】"))</f>
        <v>【1,479.31】</v>
      </c>
      <c r="BP6" s="33">
        <f>IF(BP7="",NA(),BP7)</f>
        <v>77.23</v>
      </c>
      <c r="BQ6" s="33">
        <f t="shared" ref="BQ6:BY6" si="8">IF(BQ7="",NA(),BQ7)</f>
        <v>74.900000000000006</v>
      </c>
      <c r="BR6" s="33">
        <f t="shared" si="8"/>
        <v>70.739999999999995</v>
      </c>
      <c r="BS6" s="33">
        <f t="shared" si="8"/>
        <v>62.49</v>
      </c>
      <c r="BT6" s="33">
        <f t="shared" si="8"/>
        <v>61.99</v>
      </c>
      <c r="BU6" s="33">
        <f t="shared" si="8"/>
        <v>55.15</v>
      </c>
      <c r="BV6" s="33">
        <f t="shared" si="8"/>
        <v>52.89</v>
      </c>
      <c r="BW6" s="33">
        <f t="shared" si="8"/>
        <v>51.73</v>
      </c>
      <c r="BX6" s="33">
        <f t="shared" si="8"/>
        <v>53.01</v>
      </c>
      <c r="BY6" s="33">
        <f t="shared" si="8"/>
        <v>50.54</v>
      </c>
      <c r="BZ6" s="32" t="str">
        <f>IF(BZ7="","",IF(BZ7="-","【-】","【"&amp;SUBSTITUTE(TEXT(BZ7,"#,##0.00"),"-","△")&amp;"】"))</f>
        <v>【63.50】</v>
      </c>
      <c r="CA6" s="33">
        <f>IF(CA7="",NA(),CA7)</f>
        <v>187.54</v>
      </c>
      <c r="CB6" s="33">
        <f t="shared" ref="CB6:CJ6" si="9">IF(CB7="",NA(),CB7)</f>
        <v>193.98</v>
      </c>
      <c r="CC6" s="33">
        <f t="shared" si="9"/>
        <v>203.96</v>
      </c>
      <c r="CD6" s="33">
        <f t="shared" si="9"/>
        <v>230.59</v>
      </c>
      <c r="CE6" s="33">
        <f t="shared" si="9"/>
        <v>239.99</v>
      </c>
      <c r="CF6" s="33">
        <f t="shared" si="9"/>
        <v>283.05</v>
      </c>
      <c r="CG6" s="33">
        <f t="shared" si="9"/>
        <v>300.52</v>
      </c>
      <c r="CH6" s="33">
        <f t="shared" si="9"/>
        <v>310.47000000000003</v>
      </c>
      <c r="CI6" s="33">
        <f t="shared" si="9"/>
        <v>299.39</v>
      </c>
      <c r="CJ6" s="33">
        <f t="shared" si="9"/>
        <v>320.36</v>
      </c>
      <c r="CK6" s="32" t="str">
        <f>IF(CK7="","",IF(CK7="-","【-】","【"&amp;SUBSTITUTE(TEXT(CK7,"#,##0.00"),"-","△")&amp;"】"))</f>
        <v>【253.12】</v>
      </c>
      <c r="CL6" s="33">
        <f>IF(CL7="",NA(),CL7)</f>
        <v>36.97</v>
      </c>
      <c r="CM6" s="33">
        <f t="shared" ref="CM6:CU6" si="10">IF(CM7="",NA(),CM7)</f>
        <v>35.53</v>
      </c>
      <c r="CN6" s="33">
        <f t="shared" si="10"/>
        <v>35.39</v>
      </c>
      <c r="CO6" s="33">
        <f t="shared" si="10"/>
        <v>33.82</v>
      </c>
      <c r="CP6" s="33">
        <f t="shared" si="10"/>
        <v>33.03</v>
      </c>
      <c r="CQ6" s="33">
        <f t="shared" si="10"/>
        <v>36.18</v>
      </c>
      <c r="CR6" s="33">
        <f t="shared" si="10"/>
        <v>36.799999999999997</v>
      </c>
      <c r="CS6" s="33">
        <f t="shared" si="10"/>
        <v>36.67</v>
      </c>
      <c r="CT6" s="33">
        <f t="shared" si="10"/>
        <v>36.200000000000003</v>
      </c>
      <c r="CU6" s="33">
        <f t="shared" si="10"/>
        <v>34.74</v>
      </c>
      <c r="CV6" s="32" t="str">
        <f>IF(CV7="","",IF(CV7="-","【-】","【"&amp;SUBSTITUTE(TEXT(CV7,"#,##0.00"),"-","△")&amp;"】"))</f>
        <v>【41.06】</v>
      </c>
      <c r="CW6" s="33">
        <f>IF(CW7="",NA(),CW7)</f>
        <v>89.73</v>
      </c>
      <c r="CX6" s="33">
        <f t="shared" ref="CX6:DF6" si="11">IF(CX7="",NA(),CX7)</f>
        <v>91.63</v>
      </c>
      <c r="CY6" s="33">
        <f t="shared" si="11"/>
        <v>92.42</v>
      </c>
      <c r="CZ6" s="33">
        <f t="shared" si="11"/>
        <v>89.77</v>
      </c>
      <c r="DA6" s="33">
        <f t="shared" si="11"/>
        <v>91.05</v>
      </c>
      <c r="DB6" s="33">
        <f t="shared" si="11"/>
        <v>72.14</v>
      </c>
      <c r="DC6" s="33">
        <f t="shared" si="11"/>
        <v>71.62</v>
      </c>
      <c r="DD6" s="33">
        <f t="shared" si="11"/>
        <v>71.239999999999995</v>
      </c>
      <c r="DE6" s="33">
        <f t="shared" si="11"/>
        <v>71.069999999999993</v>
      </c>
      <c r="DF6" s="33">
        <f t="shared" si="11"/>
        <v>70.14</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7.0000000000000007E-2</v>
      </c>
      <c r="EM6" s="33">
        <f t="shared" si="14"/>
        <v>0.08</v>
      </c>
      <c r="EN6" s="32" t="str">
        <f>IF(EN7="","",IF(EN7="-","【-】","【"&amp;SUBSTITUTE(TEXT(EN7,"#,##0.00"),"-","△")&amp;"】"))</f>
        <v>【0.05】</v>
      </c>
    </row>
    <row r="7" spans="1:144" s="34" customFormat="1">
      <c r="A7" s="26"/>
      <c r="B7" s="35">
        <v>2014</v>
      </c>
      <c r="C7" s="35">
        <v>382043</v>
      </c>
      <c r="D7" s="35">
        <v>47</v>
      </c>
      <c r="E7" s="35">
        <v>17</v>
      </c>
      <c r="F7" s="35">
        <v>4</v>
      </c>
      <c r="G7" s="35">
        <v>0</v>
      </c>
      <c r="H7" s="35" t="s">
        <v>96</v>
      </c>
      <c r="I7" s="35" t="s">
        <v>97</v>
      </c>
      <c r="J7" s="35" t="s">
        <v>98</v>
      </c>
      <c r="K7" s="35" t="s">
        <v>99</v>
      </c>
      <c r="L7" s="35" t="s">
        <v>100</v>
      </c>
      <c r="M7" s="36" t="s">
        <v>101</v>
      </c>
      <c r="N7" s="36" t="s">
        <v>102</v>
      </c>
      <c r="O7" s="36">
        <v>3.32</v>
      </c>
      <c r="P7" s="36">
        <v>101.11</v>
      </c>
      <c r="Q7" s="36">
        <v>2690</v>
      </c>
      <c r="R7" s="36">
        <v>36710</v>
      </c>
      <c r="S7" s="36">
        <v>132.68</v>
      </c>
      <c r="T7" s="36">
        <v>276.68</v>
      </c>
      <c r="U7" s="36">
        <v>1207</v>
      </c>
      <c r="V7" s="36">
        <v>0.26</v>
      </c>
      <c r="W7" s="36">
        <v>4642.3100000000004</v>
      </c>
      <c r="X7" s="36">
        <v>93.15</v>
      </c>
      <c r="Y7" s="36">
        <v>64.22</v>
      </c>
      <c r="Z7" s="36">
        <v>72.930000000000007</v>
      </c>
      <c r="AA7" s="36">
        <v>78.28</v>
      </c>
      <c r="AB7" s="36">
        <v>100</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0.08</v>
      </c>
      <c r="BF7" s="36">
        <v>0</v>
      </c>
      <c r="BG7" s="36">
        <v>0</v>
      </c>
      <c r="BH7" s="36">
        <v>0</v>
      </c>
      <c r="BI7" s="36">
        <v>0</v>
      </c>
      <c r="BJ7" s="36">
        <v>1868.17</v>
      </c>
      <c r="BK7" s="36">
        <v>1835.56</v>
      </c>
      <c r="BL7" s="36">
        <v>1716.82</v>
      </c>
      <c r="BM7" s="36">
        <v>1554.05</v>
      </c>
      <c r="BN7" s="36">
        <v>1671.86</v>
      </c>
      <c r="BO7" s="36">
        <v>1479.31</v>
      </c>
      <c r="BP7" s="36">
        <v>77.23</v>
      </c>
      <c r="BQ7" s="36">
        <v>74.900000000000006</v>
      </c>
      <c r="BR7" s="36">
        <v>70.739999999999995</v>
      </c>
      <c r="BS7" s="36">
        <v>62.49</v>
      </c>
      <c r="BT7" s="36">
        <v>61.99</v>
      </c>
      <c r="BU7" s="36">
        <v>55.15</v>
      </c>
      <c r="BV7" s="36">
        <v>52.89</v>
      </c>
      <c r="BW7" s="36">
        <v>51.73</v>
      </c>
      <c r="BX7" s="36">
        <v>53.01</v>
      </c>
      <c r="BY7" s="36">
        <v>50.54</v>
      </c>
      <c r="BZ7" s="36">
        <v>63.5</v>
      </c>
      <c r="CA7" s="36">
        <v>187.54</v>
      </c>
      <c r="CB7" s="36">
        <v>193.98</v>
      </c>
      <c r="CC7" s="36">
        <v>203.96</v>
      </c>
      <c r="CD7" s="36">
        <v>230.59</v>
      </c>
      <c r="CE7" s="36">
        <v>239.99</v>
      </c>
      <c r="CF7" s="36">
        <v>283.05</v>
      </c>
      <c r="CG7" s="36">
        <v>300.52</v>
      </c>
      <c r="CH7" s="36">
        <v>310.47000000000003</v>
      </c>
      <c r="CI7" s="36">
        <v>299.39</v>
      </c>
      <c r="CJ7" s="36">
        <v>320.36</v>
      </c>
      <c r="CK7" s="36">
        <v>253.12</v>
      </c>
      <c r="CL7" s="36">
        <v>36.97</v>
      </c>
      <c r="CM7" s="36">
        <v>35.53</v>
      </c>
      <c r="CN7" s="36">
        <v>35.39</v>
      </c>
      <c r="CO7" s="36">
        <v>33.82</v>
      </c>
      <c r="CP7" s="36">
        <v>33.03</v>
      </c>
      <c r="CQ7" s="36">
        <v>36.18</v>
      </c>
      <c r="CR7" s="36">
        <v>36.799999999999997</v>
      </c>
      <c r="CS7" s="36">
        <v>36.67</v>
      </c>
      <c r="CT7" s="36">
        <v>36.200000000000003</v>
      </c>
      <c r="CU7" s="36">
        <v>34.74</v>
      </c>
      <c r="CV7" s="36">
        <v>41.06</v>
      </c>
      <c r="CW7" s="36">
        <v>89.73</v>
      </c>
      <c r="CX7" s="36">
        <v>91.63</v>
      </c>
      <c r="CY7" s="36">
        <v>92.42</v>
      </c>
      <c r="CZ7" s="36">
        <v>89.77</v>
      </c>
      <c r="DA7" s="36">
        <v>91.05</v>
      </c>
      <c r="DB7" s="36">
        <v>72.14</v>
      </c>
      <c r="DC7" s="36">
        <v>71.62</v>
      </c>
      <c r="DD7" s="36">
        <v>71.239999999999995</v>
      </c>
      <c r="DE7" s="36">
        <v>71.069999999999993</v>
      </c>
      <c r="DF7" s="36">
        <v>70.14</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0.05</v>
      </c>
      <c r="EL7" s="36">
        <v>7.0000000000000007E-2</v>
      </c>
      <c r="EM7" s="36">
        <v>0.08</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2016-02-18T00:00:27Z</cp:lastPrinted>
  <dcterms:created xsi:type="dcterms:W3CDTF">2016-02-03T09:06:51Z</dcterms:created>
  <dcterms:modified xsi:type="dcterms:W3CDTF">2016-02-19T05:05:58Z</dcterms:modified>
  <cp:category/>
</cp:coreProperties>
</file>