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1" i="12"/>
  <c r="AA32" i="12"/>
  <c r="AA33" i="12"/>
  <c r="AA34" i="12"/>
  <c r="AA35" i="12"/>
  <c r="AA29" i="12"/>
  <c r="AA2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4" i="10"/>
  <c r="CO35"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s="1"/>
  <c r="AM35" i="10" l="1"/>
  <c r="BE34" i="10"/>
  <c r="BE35" i="10" s="1"/>
  <c r="BE36" i="10" s="1"/>
</calcChain>
</file>

<file path=xl/sharedStrings.xml><?xml version="1.0" encoding="utf-8"?>
<sst xmlns="http://schemas.openxmlformats.org/spreadsheetml/2006/main" count="1128" uniqueCount="614">
  <si>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</si>
  <si>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</si>
  <si>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</si>
  <si>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</si>
  <si>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</si>
  <si>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</si>
  <si>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</si>
  <si>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</si>
  <si>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</si>
  <si>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</si>
  <si>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</si>
  <si>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</si>
  <si>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</si>
  <si>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</si>
  <si>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</si>
  <si>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</si>
  <si>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</si>
  <si>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</si>
  <si>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</si>
  <si>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</si>
  <si>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</si>
  <si>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</si>
  <si>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</si>
  <si>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</si>
  <si>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</si>
  <si>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</si>
  <si>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</si>
  <si>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</si>
  <si>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</si>
  <si>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</si>
  <si>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</si>
  <si>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</si>
  <si>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</si>
  <si>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</si>
  <si>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</si>
  <si>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</si>
  <si>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</si>
  <si>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</si>
  <si>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</si>
  <si>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</si>
  <si>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</si>
  <si>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</si>
  <si>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</si>
  <si>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</si>
  <si>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</si>
  <si>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</si>
  <si>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</si>
  <si>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</si>
  <si>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</si>
  <si>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</si>
  <si>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</si>
  <si>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</si>
  <si>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</si>
  <si>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</si>
  <si>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</si>
  <si>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</si>
  <si>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</si>
  <si>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</si>
  <si>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</si>
  <si>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</si>
  <si>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</si>
  <si>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</si>
  <si>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</si>
  <si>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</si>
  <si>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</si>
  <si>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</si>
  <si>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</si>
  <si>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</si>
  <si>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</si>
  <si>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</si>
  <si>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</si>
  <si>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</si>
  <si>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</si>
  <si>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</si>
  <si>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</si>
  <si>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</si>
  <si>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</si>
  <si>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</si>
  <si>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</si>
  <si>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</si>
  <si>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</si>
  <si>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</si>
  <si>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</si>
  <si>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</si>
  <si>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</si>
  <si>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</si>
  <si>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</si>
  <si>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</si>
  <si>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</si>
  <si>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</si>
  <si>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</si>
  <si>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</si>
  <si>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</si>
  <si>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</si>
  <si>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</si>
  <si>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</si>
  <si>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</si>
  <si>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</si>
  <si>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</si>
  <si>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</si>
  <si>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</si>
  <si>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</si>
  <si>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</si>
  <si>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</si>
  <si>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</si>
  <si>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</si>
  <si>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</si>
  <si>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</si>
  <si>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</si>
  <si>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</si>
  <si>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</si>
  <si>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</si>
  <si>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</si>
  <si>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</si>
  <si>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</si>
  <si>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</si>
  <si>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</si>
  <si>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</si>
  <si>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</si>
  <si>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</si>
  <si>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</si>
  <si>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</si>
  <si>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</si>
  <si>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</si>
  <si>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</si>
  <si>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</si>
  <si>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</si>
  <si>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</si>
  <si>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</si>
  <si>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</si>
  <si>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</si>
  <si>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</si>
  <si>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</si>
  <si>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</si>
  <si>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</si>
  <si>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</si>
  <si>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</si>
  <si>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</si>
  <si>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</si>
  <si>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</si>
  <si>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</si>
  <si>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</si>
  <si>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</si>
  <si>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</si>
  <si>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</si>
  <si>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</si>
  <si>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</si>
  <si>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</si>
  <si>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</si>
  <si>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</si>
  <si>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</si>
  <si>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</si>
  <si>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</si>
  <si>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</si>
  <si>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</si>
  <si>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</si>
  <si>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</si>
  <si>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</si>
  <si>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</si>
  <si>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</si>
  <si>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</si>
  <si>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</si>
  <si>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</si>
  <si>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</si>
  <si>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</si>
  <si>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</si>
  <si>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</si>
  <si>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</si>
  <si>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</si>
  <si>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</si>
  <si>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</si>
  <si>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</si>
  <si>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</si>
  <si>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</si>
  <si>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</si>
  <si>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</si>
  <si>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</si>
  <si>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</si>
  <si>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</si>
  <si>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</si>
  <si>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</si>
  <si>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</si>
  <si>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</si>
  <si>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</si>
  <si>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</si>
  <si>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</si>
  <si>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</si>
  <si>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</si>
  <si>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</si>
  <si>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</si>
  <si>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</si>
  <si>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</si>
  <si>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</si>
  <si>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</si>
  <si>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</si>
  <si>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</si>
  <si>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</si>
  <si>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</si>
  <si>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</si>
  <si>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</si>
  <si>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</si>
  <si>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</si>
  <si>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</si>
  <si>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</si>
  <si>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</si>
  <si>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</si>
  <si>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</si>
  <si>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</si>
  <si>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</si>
  <si>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</si>
  <si>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</si>
  <si>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</si>
  <si>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</si>
  <si>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</si>
  <si>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</si>
  <si>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愛媛県愛南町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</si>
  <si>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</si>
  <si>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</si>
  <si>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</si>
  <si>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</si>
  <si>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</si>
  <si>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</si>
  <si>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</si>
  <si>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</si>
  <si>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</si>
  <si>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</si>
  <si>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</si>
  <si>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</si>
  <si>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</si>
  <si>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</si>
  <si>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</si>
  <si>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</si>
  <si>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</si>
  <si>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</si>
  <si>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</si>
  <si>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</si>
  <si>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</si>
  <si>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</si>
  <si>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</si>
  <si>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</si>
  <si>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</si>
  <si>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</si>
  <si>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</si>
  <si>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</si>
  <si>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</si>
  <si>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</si>
  <si>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</si>
  <si>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</si>
  <si>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</si>
  <si>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</si>
  <si>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</si>
  <si>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</si>
  <si>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</si>
  <si>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</si>
  <si>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</si>
  <si>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</si>
  <si>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</si>
  <si>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</si>
  <si>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</si>
  <si>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</si>
  <si>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</si>
  <si>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</si>
  <si>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</si>
  <si>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</si>
  <si>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</si>
  <si>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</si>
  <si>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</si>
  <si>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</si>
  <si>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</si>
  <si>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</si>
  <si>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</si>
  <si>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</si>
  <si>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</si>
  <si>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</si>
  <si>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</si>
  <si>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</si>
  <si>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</si>
  <si>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</si>
  <si>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</si>
  <si>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</si>
  <si>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</si>
  <si>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</si>
  <si>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</si>
  <si>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</si>
  <si>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</si>
  <si>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</si>
  <si>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</si>
  <si>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</si>
  <si>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</si>
  <si>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</si>
  <si>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</si>
  <si>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</si>
  <si>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</si>
  <si>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</si>
  <si>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</si>
  <si>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</si>
  <si>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</si>
  <si>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</si>
  <si>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</si>
  <si>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</si>
  <si>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</si>
  <si>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</si>
  <si>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</si>
  <si>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</si>
  <si>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</si>
  <si>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</si>
  <si>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</si>
  <si>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</si>
  <si>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</si>
  <si>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</si>
  <si>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</si>
  <si>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</si>
  <si>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</si>
  <si>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</si>
  <si>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</si>
  <si>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</si>
  <si>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</si>
  <si>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</si>
  <si>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</si>
  <si>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</si>
  <si>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</si>
  <si>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</si>
  <si>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</si>
  <si>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</si>
  <si>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</si>
  <si>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</si>
  <si>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</si>
  <si>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</si>
  <si>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</si>
  <si>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</si>
  <si>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</si>
  <si>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</si>
  <si>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</si>
  <si>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</si>
  <si>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</si>
  <si>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</si>
  <si>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</si>
  <si>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</si>
  <si>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</si>
  <si>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</si>
  <si>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</si>
  <si>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</si>
  <si>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</si>
  <si>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</si>
  <si>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</si>
  <si>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</si>
  <si>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</si>
  <si>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</si>
  <si>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</si>
  <si>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</si>
  <si>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</si>
  <si>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</si>
  <si>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</si>
  <si>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</si>
  <si>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</si>
  <si>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</si>
  <si>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</si>
  <si>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</si>
  <si>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</si>
  <si>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</si>
  <si>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</si>
  <si>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</si>
  <si>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</si>
  <si>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</si>
  <si>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</si>
  <si>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</si>
  <si>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</si>
  <si>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</si>
  <si>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</si>
  <si>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愛媛県愛南町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</si>
  <si>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</si>
  <si>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</si>
  <si>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</si>
  <si>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</si>
  <si>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</si>
  <si>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</si>
  <si>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</si>
  <si>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</si>
  <si>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</si>
  <si>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</si>
  <si>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</si>
  <si>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</si>
  <si>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</si>
  <si>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</si>
  <si>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</si>
  <si>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</si>
  <si>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</si>
  <si>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</si>
  <si>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</si>
  <si>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</si>
  <si>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温泉事業等特別会計</t>
    <phoneticPr fontId="5"/>
  </si>
  <si>
    <t>公共用地等先行取得事業特別会計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</si>
  <si>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</si>
  <si>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</si>
  <si>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</si>
  <si>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</si>
  <si>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</si>
  <si>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</si>
  <si>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</si>
  <si>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</si>
  <si>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</si>
  <si>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</si>
  <si>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</si>
  <si>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</si>
  <si>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</si>
  <si>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</si>
  <si>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</si>
  <si>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</si>
  <si>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</si>
  <si>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</si>
  <si>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</si>
  <si>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</si>
  <si>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小規模下水道特別会計</t>
    <phoneticPr fontId="5"/>
  </si>
  <si>
    <t>法非適用企業</t>
    <phoneticPr fontId="5"/>
  </si>
  <si>
    <t>浄化槽整備事業特別会計</t>
    <phoneticPr fontId="5"/>
  </si>
  <si>
    <t>法非適用企業</t>
    <phoneticPr fontId="5"/>
  </si>
  <si>
    <t>旅客船特別会計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</si>
  <si>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</si>
  <si>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</si>
  <si>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</si>
  <si>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</si>
  <si>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</si>
  <si>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</si>
  <si>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</si>
  <si>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</si>
  <si>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</si>
  <si>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</si>
  <si>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</si>
  <si>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</si>
  <si>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</si>
  <si>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</si>
  <si>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</si>
  <si>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</si>
  <si>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</si>
  <si>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</si>
  <si>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</si>
  <si>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</si>
  <si>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</si>
  <si>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</si>
  <si>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</si>
  <si>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</si>
  <si>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</si>
  <si>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</si>
  <si>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</si>
  <si>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</si>
  <si>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</si>
  <si>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</si>
  <si>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</si>
  <si>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</si>
  <si>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</si>
  <si>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</si>
  <si>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</si>
  <si>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</si>
  <si>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</si>
  <si>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</si>
  <si>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</si>
  <si>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</si>
  <si>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</si>
  <si>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</si>
  <si>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</si>
  <si>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</si>
  <si>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</si>
  <si>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</si>
  <si>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</si>
  <si>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</si>
  <si>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</si>
  <si>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</si>
  <si>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</si>
  <si>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</si>
  <si>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</si>
  <si>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</si>
  <si>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</si>
  <si>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</si>
  <si>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</si>
  <si>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</si>
  <si>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</si>
  <si>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</si>
  <si>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</si>
  <si>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</si>
  <si>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</si>
  <si>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</si>
  <si>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</si>
  <si>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</si>
  <si>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</si>
  <si>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</si>
  <si>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</si>
  <si>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</si>
  <si>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</si>
  <si>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</si>
  <si>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</si>
  <si>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</si>
  <si>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</si>
  <si>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</si>
  <si>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</si>
  <si>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</si>
  <si>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</si>
  <si>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</si>
  <si>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</si>
  <si>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</si>
  <si>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</si>
  <si>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</si>
  <si>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</si>
  <si>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</si>
  <si>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</si>
  <si>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</si>
  <si>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</si>
  <si>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</si>
  <si>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</si>
  <si>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</si>
  <si>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</si>
  <si>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</si>
  <si>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</si>
  <si>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</si>
  <si>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</si>
  <si>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</si>
  <si>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</si>
  <si>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</si>
  <si>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</si>
  <si>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</si>
  <si>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</si>
  <si>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</si>
  <si>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</si>
  <si>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</si>
  <si>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</si>
  <si>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</si>
  <si>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</si>
  <si>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</si>
  <si>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</si>
  <si>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</si>
  <si>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</si>
  <si>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</si>
  <si>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</si>
  <si>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</si>
  <si>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</si>
  <si>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</si>
  <si>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</si>
  <si>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</si>
  <si>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</si>
  <si>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</si>
  <si>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</si>
  <si>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</si>
  <si>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</si>
  <si>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</si>
  <si>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</si>
  <si>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</si>
  <si>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</si>
  <si>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</si>
  <si>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</si>
  <si>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</si>
  <si>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</si>
  <si>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</si>
  <si>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</si>
  <si>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</si>
  <si>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</si>
  <si>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</si>
  <si>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</si>
  <si>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</si>
  <si>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</si>
  <si>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</si>
  <si>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</si>
  <si>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</si>
  <si>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2.18</t>
  </si>
  <si>
    <t>▲ 0.74</t>
  </si>
  <si>
    <t>▲ 4.12</t>
  </si>
  <si>
    <t>上水道事業会計</t>
  </si>
  <si>
    <t>一般会計</t>
  </si>
  <si>
    <t>病院事業会計</t>
  </si>
  <si>
    <t>介護保険特別会計</t>
  </si>
  <si>
    <t>国民健康保険特別会計</t>
  </si>
  <si>
    <t>後期高齢者医療特別会計</t>
  </si>
  <si>
    <t>温泉事業等特別会計</t>
  </si>
  <si>
    <t>小規模下水道特別会計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</si>
  <si>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</si>
  <si>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</si>
  <si>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</si>
  <si>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</si>
  <si>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</si>
  <si>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</si>
  <si>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</si>
  <si>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</si>
  <si>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高知県宿毛市愛媛県南宇和郡愛南町篠山小中学校組合</t>
    <phoneticPr fontId="2"/>
  </si>
  <si>
    <t>-</t>
    <phoneticPr fontId="2"/>
  </si>
  <si>
    <t>愛媛県後期高齢者医療広域連合（一般会計）</t>
    <phoneticPr fontId="2"/>
  </si>
  <si>
    <t>愛媛県後期高齢者医療広域連合（後期高齢者医療特別会計）</t>
    <phoneticPr fontId="2"/>
  </si>
  <si>
    <t>愛媛地方税滞納整理機構</t>
    <phoneticPr fontId="2"/>
  </si>
  <si>
    <t>津島水道企業団</t>
    <phoneticPr fontId="2"/>
  </si>
  <si>
    <t>宇和島地区広域事務組合（一般会計）</t>
    <phoneticPr fontId="2"/>
  </si>
  <si>
    <t>宇和島地区広域事務組合（介護保険事業特別会計）</t>
    <phoneticPr fontId="2"/>
  </si>
  <si>
    <t>愛媛県市町総合事務組合（退職手当事業分）</t>
    <phoneticPr fontId="2"/>
  </si>
  <si>
    <t>愛媛県市町総合事務組合（消防補償事業分）</t>
    <phoneticPr fontId="2"/>
  </si>
  <si>
    <t>愛媛県市町総合事務組合（交通災害事業分）</t>
    <phoneticPr fontId="2"/>
  </si>
  <si>
    <t>愛媛県市町総合事務組合（自治会館事業分）</t>
    <phoneticPr fontId="2"/>
  </si>
  <si>
    <t>愛媛県市町総合事務組合（議員公務災害事業分）</t>
    <phoneticPr fontId="2"/>
  </si>
  <si>
    <t>愛媛県市町総合事務組合（共通経費分）</t>
    <phoneticPr fontId="2"/>
  </si>
  <si>
    <t>一本松ふるさと振興株式会社</t>
    <rPh sb="0" eb="3">
      <t>イッポンマツ</t>
    </rPh>
    <rPh sb="7" eb="9">
      <t>シンコウ</t>
    </rPh>
    <rPh sb="9" eb="13">
      <t>カブシキガイシャ</t>
    </rPh>
    <phoneticPr fontId="2"/>
  </si>
  <si>
    <t>公益財団法人くにひろ育英会</t>
    <rPh sb="0" eb="2">
      <t>コウエキ</t>
    </rPh>
    <rPh sb="2" eb="4">
      <t>ザイダン</t>
    </rPh>
    <rPh sb="4" eb="6">
      <t>ホウジン</t>
    </rPh>
    <rPh sb="10" eb="13">
      <t>イクエイカイ</t>
    </rPh>
    <phoneticPr fontId="2"/>
  </si>
  <si>
    <t>-</t>
    <phoneticPr fontId="2"/>
  </si>
  <si>
    <t>地域活性化基金</t>
  </si>
  <si>
    <t>公共施設マネジメント基金</t>
  </si>
  <si>
    <t>ふるさとづくり基金</t>
    <phoneticPr fontId="2"/>
  </si>
  <si>
    <t>地域福祉基金</t>
    <rPh sb="0" eb="2">
      <t>チイキ</t>
    </rPh>
    <rPh sb="2" eb="4">
      <t>フクシ</t>
    </rPh>
    <rPh sb="4" eb="6">
      <t>キキン</t>
    </rPh>
    <phoneticPr fontId="2"/>
  </si>
  <si>
    <t>防災対策基金</t>
    <rPh sb="0" eb="2">
      <t>ボウサイ</t>
    </rPh>
    <rPh sb="2" eb="4">
      <t>タイサク</t>
    </rPh>
    <rPh sb="4" eb="6">
      <t>キキン</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</si>
  <si>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</si>
  <si>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</si>
  <si>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</si>
  <si>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</si>
  <si>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</si>
  <si>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</si>
  <si>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類似団体と比較すると同水準である。一方で、実質公債費比率は、比較すると1.0ポイント高くなっている。人口減等による普通交付税の減少によって昨年よりも0.9ポイント高く、今後、一般財源の減少が見込まれるため、緊急度・優先度を考慮した事業の実施により、地方債発行を必要最小限とし、将来負担の抑制に取り組むこととする。</t>
    <rPh sb="22" eb="25">
      <t>ドウスイジュン</t>
    </rPh>
    <rPh sb="29" eb="31">
      <t>イッポウ</t>
    </rPh>
    <rPh sb="54" eb="55">
      <t>タカ</t>
    </rPh>
    <rPh sb="65" eb="66">
      <t>トウ</t>
    </rPh>
    <rPh sb="69" eb="71">
      <t>フツウ</t>
    </rPh>
    <rPh sb="75" eb="77">
      <t>ゲンショウ</t>
    </rPh>
    <rPh sb="81" eb="83">
      <t>サクネン</t>
    </rPh>
    <rPh sb="93" eb="94">
      <t>タカ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</si>
  <si>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</si>
  <si>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</si>
  <si>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</si>
  <si>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実質的な将来負担の減少により、将来負担比率は該当していないが、有形固定資産減価償却率は1.5ポイント上昇している。
将来負担比率及び有形固定資産減価償却率とも、類似団体と比較すると低い水準にあり、公共施設等総合管理計画(個別施設計画)に基づき、今後、公共施設の老朽化対策に積極的に取り組むこととする。</t>
    <rPh sb="22" eb="24">
      <t>ガイトウ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</si>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</sst>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41"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65052</c:v>
                </c:pt>
                <c:pt idx="1">
                  <c:v>66364</c:v>
                </c:pt>
                <c:pt idx="2">
                  <c:v>68548</c:v>
                </c:pt>
                <c:pt idx="3">
                  <c:v>125418</c:v>
                </c:pt>
                <c:pt idx="4">
                  <c:v>108384</c:v>
                </c:pt>
              </c:numCache>
            </c:numRef>
          </c:val>
          <c:smooth val="0"/>
          <c:extLst>
            <c:ext xmlns:c16="http://schemas.microsoft.com/office/drawing/2014/chart" uri="{C3380CC4-5D6E-409C-BE32-E72D297353CC}">
              <c16:uniqueId val="{00000000-F1EF-4A49-AE64-CD683EB873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94979</c:v>
                </c:pt>
                <c:pt idx="1">
                  <c:v>77909</c:v>
                </c:pt>
                <c:pt idx="2">
                  <c:v>89516</c:v>
                </c:pt>
                <c:pt idx="3">
                  <c:v>95187</c:v>
                </c:pt>
                <c:pt idx="4">
                  <c:v>106188</c:v>
                </c:pt>
              </c:numCache>
            </c:numRef>
          </c:val>
          <c:smooth val="0"/>
          <c:extLst>
            <c:ext xmlns:c16="http://schemas.microsoft.com/office/drawing/2014/chart" uri="{C3380CC4-5D6E-409C-BE32-E72D297353CC}">
              <c16:uniqueId val="{00000001-F1EF-4A49-AE64-CD683EB873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8.43</c:v>
                </c:pt>
                <c:pt idx="1">
                  <c:v>7.53</c:v>
                </c:pt>
                <c:pt idx="2">
                  <c:v>6.9</c:v>
                </c:pt>
                <c:pt idx="3">
                  <c:v>6.68</c:v>
                </c:pt>
                <c:pt idx="4">
                  <c:v>7.85</c:v>
                </c:pt>
              </c:numCache>
            </c:numRef>
          </c:val>
          <c:extLst>
            <c:ext xmlns:c16="http://schemas.microsoft.com/office/drawing/2014/chart" uri="{C3380CC4-5D6E-409C-BE32-E72D297353CC}">
              <c16:uniqueId val="{00000000-68BD-4269-9B90-5797CB59F0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46.47</c:v>
                </c:pt>
                <c:pt idx="1">
                  <c:v>47.24</c:v>
                </c:pt>
                <c:pt idx="2">
                  <c:v>48.46</c:v>
                </c:pt>
                <c:pt idx="3">
                  <c:v>42.85</c:v>
                </c:pt>
                <c:pt idx="4">
                  <c:v>43.98</c:v>
                </c:pt>
              </c:numCache>
            </c:numRef>
          </c:val>
          <c:extLst>
            <c:ext xmlns:c16="http://schemas.microsoft.com/office/drawing/2014/chart" uri="{C3380CC4-5D6E-409C-BE32-E72D297353CC}">
              <c16:uniqueId val="{00000001-68BD-4269-9B90-5797CB59F0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2.66</c:v>
                </c:pt>
                <c:pt idx="1">
                  <c:v>-2.1800000000000002</c:v>
                </c:pt>
                <c:pt idx="2">
                  <c:v>-0.74</c:v>
                </c:pt>
                <c:pt idx="3">
                  <c:v>-4.12</c:v>
                </c:pt>
                <c:pt idx="4">
                  <c:v>3.55</c:v>
                </c:pt>
              </c:numCache>
            </c:numRef>
          </c:val>
          <c:smooth val="0"/>
          <c:extLst>
            <c:ext xmlns:c16="http://schemas.microsoft.com/office/drawing/2014/chart" uri="{C3380CC4-5D6E-409C-BE32-E72D297353CC}">
              <c16:uniqueId val="{00000002-68BD-4269-9B90-5797CB59F0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7068-4554-82CC-F250B5E26B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68-4554-82CC-F250B5E26B1D}"/>
            </c:ext>
          </c:extLst>
        </c:ser>
        <c:ser>
          <c:idx val="2"/>
          <c:order val="2"/>
          <c:tx>
            <c:strRef>
              <c:f>データシート!$A$29</c:f>
              <c:strCache>
                <c:ptCount val="1"/>
                <c:pt idx="0">
                  <c:v>小規模下水道特別会計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2-7068-4554-82CC-F250B5E26B1D}"/>
            </c:ext>
          </c:extLst>
        </c:ser>
        <c:ser>
          <c:idx val="3"/>
          <c:order val="3"/>
          <c:tx>
            <c:strRef>
              <c:f>データシート!$A$30</c:f>
              <c:strCache>
                <c:ptCount val="1"/>
                <c:pt idx="0">
                  <c:v>温泉事業等特別会計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0.06</c:v>
                </c:pt>
                <c:pt idx="8">
                  <c:v>#N/A</c:v>
                </c:pt>
                <c:pt idx="9">
                  <c:v>0.06</c:v>
                </c:pt>
              </c:numCache>
            </c:numRef>
          </c:val>
          <c:extLst>
            <c:ext xmlns:c16="http://schemas.microsoft.com/office/drawing/2014/chart" uri="{C3380CC4-5D6E-409C-BE32-E72D297353CC}">
              <c16:uniqueId val="{00000003-7068-4554-82CC-F250B5E26B1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c:v>
                </c:pt>
                <c:pt idx="8">
                  <c:v>#N/A</c:v>
                </c:pt>
                <c:pt idx="9">
                  <c:v>0.13</c:v>
                </c:pt>
              </c:numCache>
            </c:numRef>
          </c:val>
          <c:extLst>
            <c:ext xmlns:c16="http://schemas.microsoft.com/office/drawing/2014/chart" uri="{C3380CC4-5D6E-409C-BE32-E72D297353CC}">
              <c16:uniqueId val="{00000004-7068-4554-82CC-F250B5E26B1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0.09</c:v>
                </c:pt>
                <c:pt idx="4">
                  <c:v>#N/A</c:v>
                </c:pt>
                <c:pt idx="5">
                  <c:v>1.1299999999999999</c:v>
                </c:pt>
                <c:pt idx="6">
                  <c:v>#N/A</c:v>
                </c:pt>
                <c:pt idx="7">
                  <c:v>0.48</c:v>
                </c:pt>
                <c:pt idx="8">
                  <c:v>#N/A</c:v>
                </c:pt>
                <c:pt idx="9">
                  <c:v>0.15</c:v>
                </c:pt>
              </c:numCache>
            </c:numRef>
          </c:val>
          <c:extLst>
            <c:ext xmlns:c16="http://schemas.microsoft.com/office/drawing/2014/chart" uri="{C3380CC4-5D6E-409C-BE32-E72D297353CC}">
              <c16:uniqueId val="{00000005-7068-4554-82CC-F250B5E26B1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0.53</c:v>
                </c:pt>
                <c:pt idx="2">
                  <c:v>#N/A</c:v>
                </c:pt>
                <c:pt idx="3">
                  <c:v>0.72</c:v>
                </c:pt>
                <c:pt idx="4">
                  <c:v>#N/A</c:v>
                </c:pt>
                <c:pt idx="5">
                  <c:v>0.48</c:v>
                </c:pt>
                <c:pt idx="6">
                  <c:v>#N/A</c:v>
                </c:pt>
                <c:pt idx="7">
                  <c:v>0.28000000000000003</c:v>
                </c:pt>
                <c:pt idx="8">
                  <c:v>#N/A</c:v>
                </c:pt>
                <c:pt idx="9">
                  <c:v>0.27</c:v>
                </c:pt>
              </c:numCache>
            </c:numRef>
          </c:val>
          <c:extLst>
            <c:ext xmlns:c16="http://schemas.microsoft.com/office/drawing/2014/chart" uri="{C3380CC4-5D6E-409C-BE32-E72D297353CC}">
              <c16:uniqueId val="{00000006-7068-4554-82CC-F250B5E26B1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2.4300000000000002</c:v>
                </c:pt>
                <c:pt idx="2">
                  <c:v>#N/A</c:v>
                </c:pt>
                <c:pt idx="3">
                  <c:v>2.4</c:v>
                </c:pt>
                <c:pt idx="4">
                  <c:v>#N/A</c:v>
                </c:pt>
                <c:pt idx="5">
                  <c:v>2.2000000000000002</c:v>
                </c:pt>
                <c:pt idx="6">
                  <c:v>#N/A</c:v>
                </c:pt>
                <c:pt idx="7">
                  <c:v>2.57</c:v>
                </c:pt>
                <c:pt idx="8">
                  <c:v>#N/A</c:v>
                </c:pt>
                <c:pt idx="9">
                  <c:v>2.67</c:v>
                </c:pt>
              </c:numCache>
            </c:numRef>
          </c:val>
          <c:extLst>
            <c:ext xmlns:c16="http://schemas.microsoft.com/office/drawing/2014/chart" uri="{C3380CC4-5D6E-409C-BE32-E72D297353CC}">
              <c16:uniqueId val="{00000007-7068-4554-82CC-F250B5E26B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c:v>
                </c:pt>
                <c:pt idx="2">
                  <c:v>#N/A</c:v>
                </c:pt>
                <c:pt idx="3">
                  <c:v>7.49</c:v>
                </c:pt>
                <c:pt idx="4">
                  <c:v>#N/A</c:v>
                </c:pt>
                <c:pt idx="5">
                  <c:v>6.85</c:v>
                </c:pt>
                <c:pt idx="6">
                  <c:v>#N/A</c:v>
                </c:pt>
                <c:pt idx="7">
                  <c:v>6.61</c:v>
                </c:pt>
                <c:pt idx="8">
                  <c:v>#N/A</c:v>
                </c:pt>
                <c:pt idx="9">
                  <c:v>7.77</c:v>
                </c:pt>
              </c:numCache>
            </c:numRef>
          </c:val>
          <c:extLst>
            <c:ext xmlns:c16="http://schemas.microsoft.com/office/drawing/2014/chart" uri="{C3380CC4-5D6E-409C-BE32-E72D297353CC}">
              <c16:uniqueId val="{00000008-7068-4554-82CC-F250B5E26B1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6.15</c:v>
                </c:pt>
                <c:pt idx="2">
                  <c:v>#N/A</c:v>
                </c:pt>
                <c:pt idx="3">
                  <c:v>7.1</c:v>
                </c:pt>
                <c:pt idx="4">
                  <c:v>#N/A</c:v>
                </c:pt>
                <c:pt idx="5">
                  <c:v>7.88</c:v>
                </c:pt>
                <c:pt idx="6">
                  <c:v>#N/A</c:v>
                </c:pt>
                <c:pt idx="7">
                  <c:v>8.52</c:v>
                </c:pt>
                <c:pt idx="8">
                  <c:v>#N/A</c:v>
                </c:pt>
                <c:pt idx="9">
                  <c:v>8.81</c:v>
                </c:pt>
              </c:numCache>
            </c:numRef>
          </c:val>
          <c:extLst>
            <c:ext xmlns:c16="http://schemas.microsoft.com/office/drawing/2014/chart" uri="{C3380CC4-5D6E-409C-BE32-E72D297353CC}">
              <c16:uniqueId val="{00000009-7068-4554-82CC-F250B5E26B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2134</c:v>
                </c:pt>
                <c:pt idx="5">
                  <c:v>1935</c:v>
                </c:pt>
                <c:pt idx="8">
                  <c:v>1898</c:v>
                </c:pt>
                <c:pt idx="11">
                  <c:v>2005</c:v>
                </c:pt>
                <c:pt idx="14">
                  <c:v>1935</c:v>
                </c:pt>
              </c:numCache>
            </c:numRef>
          </c:val>
          <c:extLst>
            <c:ext xmlns:c16="http://schemas.microsoft.com/office/drawing/2014/chart" uri="{C3380CC4-5D6E-409C-BE32-E72D297353CC}">
              <c16:uniqueId val="{00000000-5FE9-4EC7-956A-ADC0503740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9-4EC7-956A-ADC0503740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5FE9-4EC7-956A-ADC0503740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c:v>
                </c:pt>
                <c:pt idx="3">
                  <c:v>20</c:v>
                </c:pt>
                <c:pt idx="6">
                  <c:v>16</c:v>
                </c:pt>
                <c:pt idx="9">
                  <c:v>19</c:v>
                </c:pt>
                <c:pt idx="12">
                  <c:v>19</c:v>
                </c:pt>
              </c:numCache>
            </c:numRef>
          </c:val>
          <c:extLst>
            <c:ext xmlns:c16="http://schemas.microsoft.com/office/drawing/2014/chart" uri="{C3380CC4-5D6E-409C-BE32-E72D297353CC}">
              <c16:uniqueId val="{00000003-5FE9-4EC7-956A-ADC0503740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c:v>
                </c:pt>
                <c:pt idx="3">
                  <c:v>188</c:v>
                </c:pt>
                <c:pt idx="6">
                  <c:v>187</c:v>
                </c:pt>
                <c:pt idx="9">
                  <c:v>185</c:v>
                </c:pt>
                <c:pt idx="12">
                  <c:v>201</c:v>
                </c:pt>
              </c:numCache>
            </c:numRef>
          </c:val>
          <c:extLst>
            <c:ext xmlns:c16="http://schemas.microsoft.com/office/drawing/2014/chart" uri="{C3380CC4-5D6E-409C-BE32-E72D297353CC}">
              <c16:uniqueId val="{00000004-5FE9-4EC7-956A-ADC0503740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9-4EC7-956A-ADC0503740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9-4EC7-956A-ADC0503740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2425</c:v>
                </c:pt>
                <c:pt idx="3">
                  <c:v>2214</c:v>
                </c:pt>
                <c:pt idx="6">
                  <c:v>2330</c:v>
                </c:pt>
                <c:pt idx="9">
                  <c:v>2494</c:v>
                </c:pt>
                <c:pt idx="12">
                  <c:v>2445</c:v>
                </c:pt>
              </c:numCache>
            </c:numRef>
          </c:val>
          <c:extLst>
            <c:ext xmlns:c16="http://schemas.microsoft.com/office/drawing/2014/chart" uri="{C3380CC4-5D6E-409C-BE32-E72D297353CC}">
              <c16:uniqueId val="{00000007-5FE9-4EC7-956A-ADC0503740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520</c:v>
                </c:pt>
                <c:pt idx="2">
                  <c:v>#N/A</c:v>
                </c:pt>
                <c:pt idx="3">
                  <c:v>#N/A</c:v>
                </c:pt>
                <c:pt idx="4">
                  <c:v>492</c:v>
                </c:pt>
                <c:pt idx="5">
                  <c:v>#N/A</c:v>
                </c:pt>
                <c:pt idx="6">
                  <c:v>#N/A</c:v>
                </c:pt>
                <c:pt idx="7">
                  <c:v>640</c:v>
                </c:pt>
                <c:pt idx="8">
                  <c:v>#N/A</c:v>
                </c:pt>
                <c:pt idx="9">
                  <c:v>#N/A</c:v>
                </c:pt>
                <c:pt idx="10">
                  <c:v>698</c:v>
                </c:pt>
                <c:pt idx="11">
                  <c:v>#N/A</c:v>
                </c:pt>
                <c:pt idx="12">
                  <c:v>#N/A</c:v>
                </c:pt>
                <c:pt idx="13">
                  <c:v>735</c:v>
                </c:pt>
                <c:pt idx="14">
                  <c:v>#N/A</c:v>
                </c:pt>
              </c:numCache>
            </c:numRef>
          </c:val>
          <c:smooth val="0"/>
          <c:extLst>
            <c:ext xmlns:c16="http://schemas.microsoft.com/office/drawing/2014/chart" uri="{C3380CC4-5D6E-409C-BE32-E72D297353CC}">
              <c16:uniqueId val="{00000008-5FE9-4EC7-956A-ADC0503740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18231</c:v>
                </c:pt>
                <c:pt idx="5">
                  <c:v>17356</c:v>
                </c:pt>
                <c:pt idx="8">
                  <c:v>16545</c:v>
                </c:pt>
                <c:pt idx="11">
                  <c:v>15244</c:v>
                </c:pt>
                <c:pt idx="14">
                  <c:v>14191</c:v>
                </c:pt>
              </c:numCache>
            </c:numRef>
          </c:val>
          <c:extLst>
            <c:ext xmlns:c16="http://schemas.microsoft.com/office/drawing/2014/chart" uri="{C3380CC4-5D6E-409C-BE32-E72D297353CC}">
              <c16:uniqueId val="{00000000-6F1D-4737-893B-CEA5D3221B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c:v>
                </c:pt>
                <c:pt idx="5">
                  <c:v>75</c:v>
                </c:pt>
                <c:pt idx="8">
                  <c:v>57</c:v>
                </c:pt>
                <c:pt idx="11">
                  <c:v>39</c:v>
                </c:pt>
                <c:pt idx="14">
                  <c:v>28</c:v>
                </c:pt>
              </c:numCache>
            </c:numRef>
          </c:val>
          <c:extLst>
            <c:ext xmlns:c16="http://schemas.microsoft.com/office/drawing/2014/chart" uri="{C3380CC4-5D6E-409C-BE32-E72D297353CC}">
              <c16:uniqueId val="{00000001-6F1D-4737-893B-CEA5D3221B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8372</c:v>
                </c:pt>
                <c:pt idx="5">
                  <c:v>8379</c:v>
                </c:pt>
                <c:pt idx="8">
                  <c:v>8519</c:v>
                </c:pt>
                <c:pt idx="11">
                  <c:v>8251</c:v>
                </c:pt>
                <c:pt idx="14">
                  <c:v>8585</c:v>
                </c:pt>
              </c:numCache>
            </c:numRef>
          </c:val>
          <c:extLst>
            <c:ext xmlns:c16="http://schemas.microsoft.com/office/drawing/2014/chart" uri="{C3380CC4-5D6E-409C-BE32-E72D297353CC}">
              <c16:uniqueId val="{00000002-6F1D-4737-893B-CEA5D3221B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1D-4737-893B-CEA5D3221B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1D-4737-893B-CEA5D3221B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1D-4737-893B-CEA5D3221B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3149</c:v>
                </c:pt>
                <c:pt idx="3">
                  <c:v>2953</c:v>
                </c:pt>
                <c:pt idx="6">
                  <c:v>2835</c:v>
                </c:pt>
                <c:pt idx="9">
                  <c:v>2763</c:v>
                </c:pt>
                <c:pt idx="12">
                  <c:v>2665</c:v>
                </c:pt>
              </c:numCache>
            </c:numRef>
          </c:val>
          <c:extLst>
            <c:ext xmlns:c16="http://schemas.microsoft.com/office/drawing/2014/chart" uri="{C3380CC4-5D6E-409C-BE32-E72D297353CC}">
              <c16:uniqueId val="{00000006-6F1D-4737-893B-CEA5D3221B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271</c:v>
                </c:pt>
                <c:pt idx="3">
                  <c:v>272</c:v>
                </c:pt>
                <c:pt idx="6">
                  <c:v>241</c:v>
                </c:pt>
                <c:pt idx="9">
                  <c:v>207</c:v>
                </c:pt>
                <c:pt idx="12">
                  <c:v>173</c:v>
                </c:pt>
              </c:numCache>
            </c:numRef>
          </c:val>
          <c:extLst>
            <c:ext xmlns:c16="http://schemas.microsoft.com/office/drawing/2014/chart" uri="{C3380CC4-5D6E-409C-BE32-E72D297353CC}">
              <c16:uniqueId val="{00000007-6F1D-4737-893B-CEA5D3221B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2435</c:v>
                </c:pt>
                <c:pt idx="3">
                  <c:v>2223</c:v>
                </c:pt>
                <c:pt idx="6">
                  <c:v>2162</c:v>
                </c:pt>
                <c:pt idx="9">
                  <c:v>2015</c:v>
                </c:pt>
                <c:pt idx="12">
                  <c:v>1933</c:v>
                </c:pt>
              </c:numCache>
            </c:numRef>
          </c:val>
          <c:extLst>
            <c:ext xmlns:c16="http://schemas.microsoft.com/office/drawing/2014/chart" uri="{C3380CC4-5D6E-409C-BE32-E72D297353CC}">
              <c16:uniqueId val="{00000008-6F1D-4737-893B-CEA5D3221B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38</c:v>
                </c:pt>
                <c:pt idx="3">
                  <c:v>34</c:v>
                </c:pt>
                <c:pt idx="6">
                  <c:v>29</c:v>
                </c:pt>
                <c:pt idx="9">
                  <c:v>25</c:v>
                </c:pt>
                <c:pt idx="12">
                  <c:v>20</c:v>
                </c:pt>
              </c:numCache>
            </c:numRef>
          </c:val>
          <c:extLst>
            <c:ext xmlns:c16="http://schemas.microsoft.com/office/drawing/2014/chart" uri="{C3380CC4-5D6E-409C-BE32-E72D297353CC}">
              <c16:uniqueId val="{00000009-6F1D-4737-893B-CEA5D3221B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21289</c:v>
                </c:pt>
                <c:pt idx="3">
                  <c:v>20343</c:v>
                </c:pt>
                <c:pt idx="6">
                  <c:v>19272</c:v>
                </c:pt>
                <c:pt idx="9">
                  <c:v>18014</c:v>
                </c:pt>
                <c:pt idx="12">
                  <c:v>16915</c:v>
                </c:pt>
              </c:numCache>
            </c:numRef>
          </c:val>
          <c:extLst>
            <c:ext xmlns:c16="http://schemas.microsoft.com/office/drawing/2014/chart" uri="{C3380CC4-5D6E-409C-BE32-E72D297353CC}">
              <c16:uniqueId val="{0000000A-6F1D-4737-893B-CEA5D3221B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488</c:v>
                </c:pt>
                <c:pt idx="2">
                  <c:v>#N/A</c:v>
                </c:pt>
                <c:pt idx="3">
                  <c:v>#N/A</c:v>
                </c:pt>
                <c:pt idx="4">
                  <c:v>15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1D-4737-893B-CEA5D3221B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4490</c:v>
                </c:pt>
                <c:pt idx="1">
                  <c:v>4096</c:v>
                </c:pt>
                <c:pt idx="2">
                  <c:v>4314</c:v>
                </c:pt>
              </c:numCache>
            </c:numRef>
          </c:val>
          <c:extLst>
            <c:ext xmlns:c16="http://schemas.microsoft.com/office/drawing/2014/chart" uri="{C3380CC4-5D6E-409C-BE32-E72D297353CC}">
              <c16:uniqueId val="{00000000-7625-4E97-BA4F-271545140E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365</c:v>
                </c:pt>
                <c:pt idx="1">
                  <c:v>366</c:v>
                </c:pt>
                <c:pt idx="2">
                  <c:v>367</c:v>
                </c:pt>
              </c:numCache>
            </c:numRef>
          </c:val>
          <c:extLst>
            <c:ext xmlns:c16="http://schemas.microsoft.com/office/drawing/2014/chart" uri="{C3380CC4-5D6E-409C-BE32-E72D297353CC}">
              <c16:uniqueId val="{00000001-7625-4E97-BA4F-271545140E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6207</c:v>
                </c:pt>
                <c:pt idx="1">
                  <c:v>6337</c:v>
                </c:pt>
                <c:pt idx="2">
                  <c:v>6457</c:v>
                </c:pt>
              </c:numCache>
            </c:numRef>
          </c:val>
          <c:extLst>
            <c:ext xmlns:c16="http://schemas.microsoft.com/office/drawing/2014/chart" uri="{C3380CC4-5D6E-409C-BE32-E72D297353CC}">
              <c16:uniqueId val="{00000002-7625-4E97-BA4F-271545140E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{3CDB33A1-5CE0-4389-B629-FAAB0B2EA2A8}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EF3-4C3D-983D-EB93EA3EA7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{84C2F40A-AA0C-47B9-81C3-03DAD71C639A}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F3-4C3D-983D-EB93EA3EA7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{181E64C6-B870-4553-A11E-68511A2390EA}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F3-4C3D-983D-EB93EA3EA7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{195CF4DA-FC63-4EA9-AB6A-4C7A4362FEB9}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F3-4C3D-983D-EB93EA3EA7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{CA90EFA2-BDDD-4037-8CBE-774895FAE8CB}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F3-4C3D-983D-EB93EA3EA7E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{5DEEB153-F957-4FD7-B323-C98615D7E316}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EF3-4C3D-983D-EB93EA3EA7E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{E8B28428-9E8F-4D08-86AF-2B52D309E937}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EF3-4C3D-983D-EB93EA3EA7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{AA4FCBF1-DE66-4781-8BF7-45CD85BA49BB}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EF3-4C3D-983D-EB93EA3EA7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{AC40D07E-7066-41D9-AF54-E82014DE1F1E}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EF3-4C3D-983D-EB93EA3EA7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53.9</c:v>
                </c:pt>
                <c:pt idx="16">
                  <c:v>55.5</c:v>
                </c:pt>
                <c:pt idx="24">
                  <c:v>57.2</c:v>
                </c:pt>
                <c:pt idx="32">
                  <c:v>58.7</c:v>
                </c:pt>
              </c:numCache>
            </c:numRef>
          </c:xVal>
          <c:yVal>
            <c:numRef>
              <c:f>公会計指標分析・財政指標組合せ分析表!$BP$51:$DC$51</c:f>
              <c:numCache>
                <c:formatCode>#,##0.0;"▲ "#,##0.0</c:formatCode>
                <c:ptCount val="40"/>
                <c:pt idx="0">
                  <c:v>6.3</c:v>
                </c:pt>
                <c:pt idx="8">
                  <c:v>0.2</c:v>
                </c:pt>
              </c:numCache>
            </c:numRef>
          </c:yVal>
          <c:smooth val="0"/>
          <c:extLst>
            <c:ext xmlns:c16="http://schemas.microsoft.com/office/drawing/2014/chart" uri="{C3380CC4-5D6E-409C-BE32-E72D297353CC}">
              <c16:uniqueId val="{00000009-8EF3-4C3D-983D-EB93EA3EA7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{66791795-8872-4F29-BBC5-EDE882F3C4A4}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EF3-4C3D-983D-EB93EA3EA7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{8A7DBB9E-FD09-4E9F-92A6-5E1EC2F58678}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F3-4C3D-983D-EB93EA3EA7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{CC0E36C0-5841-4E20-B387-B7C18A639656}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F3-4C3D-983D-EB93EA3EA7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{A20BB069-2EC6-4115-B533-76B21BAA2614}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F3-4C3D-983D-EB93EA3EA7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{4FFD97B8-4F5D-4CD4-9AE1-C66B18C2E224}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F3-4C3D-983D-EB93EA3EA7E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{085A34D6-05E2-443A-9AAA-0AA0A807606A}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EF3-4C3D-983D-EB93EA3EA7E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{76F8B942-76CB-418A-A5C3-89E896B27012}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EF3-4C3D-983D-EB93EA3EA7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{8F9C94F4-3432-4175-AB1D-2224129C49B4}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EF3-4C3D-983D-EB93EA3EA7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{895C701C-55F7-416E-992D-D04FD457131E}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EF3-4C3D-983D-EB93EA3EA7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56.3</c:v>
                </c:pt>
                <c:pt idx="16">
                  <c:v>57.9</c:v>
                </c:pt>
                <c:pt idx="24">
                  <c:v>61.1</c:v>
                </c:pt>
                <c:pt idx="32">
                  <c:v>63.1</c:v>
                </c:pt>
              </c:numCache>
            </c:numRef>
          </c:xVal>
          <c:yVal>
            <c:numRef>
              <c:f>公会計指標分析・財政指標組合せ分析表!$BP$55:$DC$55</c:f>
              <c:numCache>
                <c:formatCode>#,##0.0;"▲ "#,##0.0</c:formatCode>
                <c:ptCount val="40"/>
                <c:pt idx="0">
                  <c:v>38.200000000000003</c:v>
                </c:pt>
                <c:pt idx="8">
                  <c:v>29.7</c:v>
                </c:pt>
                <c:pt idx="16">
                  <c:v>23.2</c:v>
                </c:pt>
                <c:pt idx="24">
                  <c:v>10.199999999999999</c:v>
                </c:pt>
                <c:pt idx="32">
                  <c:v>0</c:v>
                </c:pt>
              </c:numCache>
            </c:numRef>
          </c:yVal>
          <c:smooth val="0"/>
          <c:extLst>
            <c:ext xmlns:c16="http://schemas.microsoft.com/office/drawing/2014/chart" uri="{C3380CC4-5D6E-409C-BE32-E72D297353CC}">
              <c16:uniqueId val="{00000013-8EF3-4C3D-983D-EB93EA3EA7E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{B2B29976-3921-4D46-8C86-9C6784B49B2A}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FB-4C06-B59D-590D3394D4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{F5111801-404A-4DD2-9FFF-53FDEBACAB1C}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FB-4C06-B59D-590D3394D4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{FD460E26-6F0C-4239-96B2-314FA461D13A}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FB-4C06-B59D-590D3394D4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{35C24209-9ABE-428F-AF3E-6AA5E8AF00A0}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FB-4C06-B59D-590D3394D4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{ED769C91-9DB6-4BEE-800C-203E02E355CD}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FB-4C06-B59D-590D3394D42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{53E76472-A1E2-46F6-86D8-347AAD11D3B4}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FB-4C06-B59D-590D3394D42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{7E3AA161-69E4-483D-8A5C-6526DE978EE8}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FB-4C06-B59D-590D3394D42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{E5C5BE09-F958-492A-9334-CBD03725D908}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FB-4C06-B59D-590D3394D42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{30157AB5-B67D-4B28-A799-BCD2947C0E7C}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FB-4C06-B59D-590D3394D4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6.4</c:v>
                </c:pt>
                <c:pt idx="16">
                  <c:v>7.2</c:v>
                </c:pt>
                <c:pt idx="24">
                  <c:v>8.1</c:v>
                </c:pt>
                <c:pt idx="32">
                  <c:v>9</c:v>
                </c:pt>
              </c:numCache>
            </c:numRef>
          </c:xVal>
          <c:yVal>
            <c:numRef>
              <c:f>公会計指標分析・財政指標組合せ分析表!$BP$73:$DC$73</c:f>
              <c:numCache>
                <c:formatCode>#,##0.0;"▲ "#,##0.0</c:formatCode>
                <c:ptCount val="40"/>
                <c:pt idx="0">
                  <c:v>6.3</c:v>
                </c:pt>
                <c:pt idx="8">
                  <c:v>0.2</c:v>
                </c:pt>
              </c:numCache>
            </c:numRef>
          </c:yVal>
          <c:smooth val="0"/>
          <c:extLst>
            <c:ext xmlns:c16="http://schemas.microsoft.com/office/drawing/2014/chart" uri="{C3380CC4-5D6E-409C-BE32-E72D297353CC}">
              <c16:uniqueId val="{00000009-AEFB-4C06-B59D-590D3394D4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{B483788A-2C45-4270-B4E6-6A1D4C2DA2EC}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FB-4C06-B59D-590D3394D4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{491A476B-BB45-4407-BBB1-11E6614BC5DA}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FB-4C06-B59D-590D3394D4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{C73D0DC8-6E70-4F59-9568-E8E3FBA7521A}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FB-4C06-B59D-590D3394D4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{9E386541-7C71-484B-B877-24F33B02CA3B}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FB-4C06-B59D-590D3394D4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{5DC86AFC-9D84-4EB3-BF00-A49477A5161A}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FB-4C06-B59D-590D3394D42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{023C6D63-E86A-4AF7-BE83-479900D3CC66}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FB-4C06-B59D-590D3394D42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{3F87DD93-572E-4F55-AEAB-1BC39C7C0BEE}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FB-4C06-B59D-590D3394D42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{9650467D-6E79-4AC2-BA38-17277450B953}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FB-4C06-B59D-590D3394D42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{3B7CDEDD-A282-499A-9346-BDB5777682E1}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FB-4C06-B59D-590D3394D4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9.6</c:v>
                </c:pt>
                <c:pt idx="16">
                  <c:v>9.8000000000000007</c:v>
                </c:pt>
                <c:pt idx="24">
                  <c:v>8.6999999999999993</c:v>
                </c:pt>
                <c:pt idx="32">
                  <c:v>8</c:v>
                </c:pt>
              </c:numCache>
            </c:numRef>
          </c:xVal>
          <c:yVal>
            <c:numRef>
              <c:f>公会計指標分析・財政指標組合せ分析表!$BP$77:$DC$77</c:f>
              <c:numCache>
                <c:formatCode>#,##0.0;"▲ "#,##0.0</c:formatCode>
                <c:ptCount val="40"/>
                <c:pt idx="0">
                  <c:v>38.200000000000003</c:v>
                </c:pt>
                <c:pt idx="8">
                  <c:v>29.7</c:v>
                </c:pt>
                <c:pt idx="16">
                  <c:v>23.2</c:v>
                </c:pt>
                <c:pt idx="24">
                  <c:v>10.199999999999999</c:v>
                </c:pt>
                <c:pt idx="32">
                  <c:v>0</c:v>
                </c:pt>
              </c:numCache>
            </c:numRef>
          </c:yVal>
          <c:smooth val="0"/>
          <c:extLst>
            <c:ext xmlns:c16="http://schemas.microsoft.com/office/drawing/2014/chart" uri="{C3380CC4-5D6E-409C-BE32-E72D297353CC}">
              <c16:uniqueId val="{00000013-AEFB-4C06-B59D-590D3394D427}"/>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0DFA4BB-42C3-4DE4-B411-758607BAB886}"/>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97C8577-6228-4973-BDC1-E5988AA23652}"/>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地方債発行の抑制と据置期間の変更による過疎債（ハード・ソフト）の償還開始等により、元利償還金は</a:t>
          </a:r>
          <a:r>
            <a:rPr lang="ja-JP" altLang="en-US" sz="1100" b="0" i="0" baseline="0">
              <a:solidFill>
                <a:schemeClr val="dk1"/>
              </a:solidFill>
              <a:effectLst/>
              <a:latin typeface="+mn-lt"/>
              <a:ea typeface="+mn-ea"/>
              <a:cs typeface="+mn-cs"/>
            </a:rPr>
            <a:t>ほぼ横ばいであった</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また、事業費補正による算入公債費の減少等により、算入公債費等については減少したため、結果、実質公債比率における分子は増加している。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消防庁舎や新庁舎の建設、消防救急デジタル無線の整備などにより、平成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年度の地方債現在高は一時的に増加しているが、平成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年度は、地方債の発行額が償還額を下回り地方債現在高は減少した。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一方、充当可能基金の残高は、財政調整基金を崩したことにより減少しことから、将来負担比率の分子は減少した。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愛媛県愛南町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年度末の基金残高に対して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その内、地域活性化基金を活用したコミュニティ関連経費への一部取崩、</a:t>
          </a:r>
          <a:r>
            <a:rPr kumimoji="1" lang="ja-JP" altLang="en-US" sz="1100">
              <a:solidFill>
                <a:schemeClr val="dk1"/>
              </a:solidFill>
              <a:effectLst/>
              <a:latin typeface="+mn-lt"/>
              <a:ea typeface="+mn-ea"/>
              <a:cs typeface="+mn-cs"/>
            </a:rPr>
            <a:t>西海支所空調改修工事</a:t>
          </a:r>
          <a:r>
            <a:rPr kumimoji="1" lang="ja-JP" altLang="ja-JP" sz="1100">
              <a:solidFill>
                <a:schemeClr val="dk1"/>
              </a:solidFill>
              <a:effectLst/>
              <a:latin typeface="+mn-lt"/>
              <a:ea typeface="+mn-ea"/>
              <a:cs typeface="+mn-cs"/>
            </a:rPr>
            <a:t>等に係る公共マネジメント基金の一部取崩</a:t>
          </a:r>
          <a:r>
            <a:rPr kumimoji="1" lang="ja-JP" altLang="en-US" sz="1100">
              <a:solidFill>
                <a:schemeClr val="dk1"/>
              </a:solidFill>
              <a:effectLst/>
              <a:latin typeface="+mn-lt"/>
              <a:ea typeface="+mn-ea"/>
              <a:cs typeface="+mn-cs"/>
            </a:rPr>
            <a:t>はあるものの、</a:t>
          </a:r>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ふるさと寄附金の増加に伴うふるさとづくり基金の増額</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2,152</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により、基金現在高は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ふるさと寄附金の影響による増加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考えられるが、中長期的に</a:t>
          </a:r>
          <a:r>
            <a:rPr kumimoji="1" lang="ja-JP" altLang="en-US" sz="1100">
              <a:solidFill>
                <a:schemeClr val="dk1"/>
              </a:solidFill>
              <a:effectLst/>
              <a:latin typeface="+mn-lt"/>
              <a:ea typeface="+mn-ea"/>
              <a:cs typeface="+mn-cs"/>
            </a:rPr>
            <a:t>寄附金は、一定額以外は事業へ充当していく</a:t>
          </a:r>
          <a:r>
            <a:rPr kumimoji="1" lang="ja-JP" altLang="ja-JP" sz="1100">
              <a:solidFill>
                <a:schemeClr val="dk1"/>
              </a:solidFill>
              <a:effectLst/>
              <a:latin typeface="+mn-lt"/>
              <a:ea typeface="+mn-ea"/>
              <a:cs typeface="+mn-cs"/>
            </a:rPr>
            <a:t>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地域活性化基金：地域の活性化及び住民の一体的な公共活動の促進</a:t>
          </a:r>
          <a:endParaRPr lang="ja-JP" altLang="ja-JP" sz="1400">
            <a:effectLst/>
          </a:endParaRPr>
        </a:p>
        <a:p>
          <a:r>
            <a:rPr kumimoji="1" lang="ja-JP" altLang="ja-JP" sz="1100">
              <a:solidFill>
                <a:schemeClr val="dk1"/>
              </a:solidFill>
              <a:effectLst/>
              <a:latin typeface="+mn-lt"/>
              <a:ea typeface="+mn-ea"/>
              <a:cs typeface="+mn-cs"/>
            </a:rPr>
            <a:t>　公共施設マネジメント基金：公共施設のマネジメントの推進に伴う公共施設等の整備事業、集約化・複合化事業、転用事業、除却事業及び保全事業</a:t>
          </a:r>
          <a:endParaRPr lang="ja-JP" altLang="ja-JP" sz="1400">
            <a:effectLst/>
          </a:endParaRPr>
        </a:p>
        <a:p>
          <a:r>
            <a:rPr kumimoji="1" lang="ja-JP" altLang="ja-JP" sz="1100">
              <a:solidFill>
                <a:schemeClr val="dk1"/>
              </a:solidFill>
              <a:effectLst/>
              <a:latin typeface="+mn-lt"/>
              <a:ea typeface="+mn-ea"/>
              <a:cs typeface="+mn-cs"/>
            </a:rPr>
            <a:t>　ふるさとづくり基金：寄附を通じた参加型の地方自治を実現し、愛南町のふるさとづくりに資するための事業</a:t>
          </a:r>
          <a:endParaRPr lang="ja-JP" altLang="ja-JP" sz="1400">
            <a:effectLst/>
          </a:endParaRPr>
        </a:p>
        <a:p>
          <a:r>
            <a:rPr kumimoji="1" lang="ja-JP" altLang="ja-JP" sz="1100">
              <a:solidFill>
                <a:schemeClr val="dk1"/>
              </a:solidFill>
              <a:effectLst/>
              <a:latin typeface="+mn-lt"/>
              <a:ea typeface="+mn-ea"/>
              <a:cs typeface="+mn-cs"/>
            </a:rPr>
            <a:t>　地域福祉基金：高齢者等の在宅福祉の向上、健康づくり、ボランティア活動の支援等高齢者保健福祉施策の推進</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防災対策基金：防災及び減災に関する事業、災害発生時における応急対策、復旧及び復興に関する事業並びに被災地への支援活動等に関する事業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地域活性化基金：地域コミュニティ事業への取り崩し</a:t>
          </a:r>
          <a:endParaRPr lang="ja-JP" altLang="ja-JP" sz="1400">
            <a:effectLst/>
          </a:endParaRPr>
        </a:p>
        <a:p>
          <a:r>
            <a:rPr kumimoji="1" lang="ja-JP" altLang="ja-JP" sz="1100">
              <a:solidFill>
                <a:schemeClr val="dk1"/>
              </a:solidFill>
              <a:effectLst/>
              <a:latin typeface="+mn-lt"/>
              <a:ea typeface="+mn-ea"/>
              <a:cs typeface="+mn-cs"/>
            </a:rPr>
            <a:t>　公共施設マネジメント基金：</a:t>
          </a:r>
          <a:r>
            <a:rPr kumimoji="1" lang="ja-JP" altLang="en-US" sz="1100">
              <a:solidFill>
                <a:schemeClr val="dk1"/>
              </a:solidFill>
              <a:effectLst/>
              <a:latin typeface="+mn-lt"/>
              <a:ea typeface="+mn-ea"/>
              <a:cs typeface="+mn-cs"/>
            </a:rPr>
            <a:t>西海支所空調改修工事等</a:t>
          </a:r>
          <a:r>
            <a:rPr kumimoji="1" lang="ja-JP" altLang="ja-JP" sz="1100">
              <a:solidFill>
                <a:schemeClr val="dk1"/>
              </a:solidFill>
              <a:effectLst/>
              <a:latin typeface="+mn-lt"/>
              <a:ea typeface="+mn-ea"/>
              <a:cs typeface="+mn-cs"/>
            </a:rPr>
            <a:t>への取り崩し</a:t>
          </a:r>
          <a:endParaRPr lang="ja-JP" altLang="ja-JP" sz="1400">
            <a:effectLst/>
          </a:endParaRPr>
        </a:p>
        <a:p>
          <a:r>
            <a:rPr kumimoji="1" lang="ja-JP" altLang="ja-JP" sz="1100">
              <a:solidFill>
                <a:schemeClr val="dk1"/>
              </a:solidFill>
              <a:effectLst/>
              <a:latin typeface="+mn-lt"/>
              <a:ea typeface="+mn-ea"/>
              <a:cs typeface="+mn-cs"/>
            </a:rPr>
            <a:t>　ふるさとづくり基金：ふるさと寄附金の積立による増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防災対策基金：運用利息による増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年度末の基金残高に対して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コロナ禍等による</a:t>
          </a:r>
          <a:r>
            <a:rPr kumimoji="1" lang="ja-JP" altLang="en-US" sz="1100">
              <a:solidFill>
                <a:schemeClr val="dk1"/>
              </a:solidFill>
              <a:effectLst/>
              <a:latin typeface="+mn-lt"/>
              <a:ea typeface="+mn-ea"/>
              <a:cs typeface="+mn-cs"/>
            </a:rPr>
            <a:t>事業縮小等により</a:t>
          </a: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積立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し対応した。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コロナ禍による影響や災害への備えのため、決算の状況を踏まえ積み立てることとしているが、中長期的には減少していく見通しである。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年度末の基金残高に対して、基金運用利息のみ積立たことにより増加した。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地方債現在高は、今後、減少していく見通しであり、運用利息の積立てのみとする予定である。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有形固定資産減価償却率は、類似団体、全国平均、愛媛県平均と比較しても低い水準にある。</a:t>
          </a:r>
          <a:endParaRPr lang="ja-JP" altLang="ja-JP">
            <a:effectLst/>
          </a:endParaRPr>
        </a:p>
        <a:p>
          <a:r>
            <a:rPr kumimoji="1" lang="ja-JP" altLang="ja-JP" sz="1100">
              <a:solidFill>
                <a:schemeClr val="dk1"/>
              </a:solidFill>
              <a:effectLst/>
              <a:latin typeface="+mn-lt"/>
              <a:ea typeface="+mn-ea"/>
              <a:cs typeface="+mn-cs"/>
            </a:rPr>
            <a:t>　愛南町においては、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50165</xdr:rowOff>
    </xdr:from>
    <xdr:to>
      <xdr:col>23</xdr:col>
      <xdr:colOff>85090</xdr:colOff>
      <xdr:row>35</xdr:row>
      <xdr:rowOff>1481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850765"/>
          <a:ext cx="1270" cy="115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5308</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00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1481</xdr:rowOff>
    </xdr:from>
    <xdr:to>
      <xdr:col>23</xdr:col>
      <xdr:colOff>174625</xdr:colOff>
      <xdr:row>35</xdr:row>
      <xdr:rowOff>1481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00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168292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62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50165</xdr:rowOff>
    </xdr:from>
    <xdr:to>
      <xdr:col>23</xdr:col>
      <xdr:colOff>174625</xdr:colOff>
      <xdr:row>28</xdr:row>
      <xdr:rowOff>50165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85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96749</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4116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118322</xdr:rowOff>
    </xdr:from>
    <xdr:to>
      <xdr:col>23</xdr:col>
      <xdr:colOff>136525</xdr:colOff>
      <xdr:row>32</xdr:row>
      <xdr:rowOff>48472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4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2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49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120438</xdr:rowOff>
    </xdr:from>
    <xdr:to>
      <xdr:col>7</xdr:col>
      <xdr:colOff>187325</xdr:colOff>
      <xdr:row>28</xdr:row>
      <xdr:rowOff>50588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474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496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30</xdr:row>
      <xdr:rowOff>23918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05946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85725</xdr:rowOff>
    </xdr:from>
    <xdr:to>
      <xdr:col>15</xdr:col>
      <xdr:colOff>187325</xdr:colOff>
      <xdr:row>29</xdr:row>
      <xdr:rowOff>15875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48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136525</xdr:rowOff>
    </xdr:from>
    <xdr:to>
      <xdr:col>19</xdr:col>
      <xdr:colOff>136525</xdr:colOff>
      <xdr:row>29</xdr:row>
      <xdr:rowOff>87418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4937125"/>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142028</xdr:rowOff>
    </xdr:from>
    <xdr:to>
      <xdr:col>11</xdr:col>
      <xdr:colOff>187325</xdr:colOff>
      <xdr:row>28</xdr:row>
      <xdr:rowOff>72178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47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21378</xdr:rowOff>
    </xdr:from>
    <xdr:to>
      <xdr:col>15</xdr:col>
      <xdr:colOff>136525</xdr:colOff>
      <xdr:row>28</xdr:row>
      <xdr:rowOff>136525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4821978"/>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12488</xdr:rowOff>
    </xdr:from>
    <xdr:to>
      <xdr:col>7</xdr:col>
      <xdr:colOff>187325</xdr:colOff>
      <xdr:row>27</xdr:row>
      <xdr:rowOff>114088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46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63288</xdr:rowOff>
    </xdr:from>
    <xdr:to>
      <xdr:col>11</xdr:col>
      <xdr:colOff>136525</xdr:colOff>
      <xdr:row>28</xdr:row>
      <xdr:rowOff>21378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4692438"/>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38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64575</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03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41715</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484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47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466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88705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454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130615</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441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ja-JP" sz="1100">
              <a:solidFill>
                <a:schemeClr val="dk1"/>
              </a:solidFill>
              <a:effectLst/>
              <a:latin typeface="+mn-lt"/>
              <a:ea typeface="+mn-ea"/>
              <a:cs typeface="+mn-cs"/>
            </a:rPr>
            <a:t>債務償還比率は、全国平均、愛媛県平均と比較しても低い水準にある。</a:t>
          </a:r>
          <a:endParaRPr lang="ja-JP" altLang="ja-JP">
            <a:effectLst/>
          </a:endParaRPr>
        </a:p>
        <a:p>
          <a:pPr>
            <a:lnSpc>
              <a:spcPts val="1400"/>
            </a:lnSpc>
          </a:pPr>
          <a:r>
            <a:rPr kumimoji="1" lang="ja-JP" altLang="ja-JP" sz="1100">
              <a:solidFill>
                <a:schemeClr val="dk1"/>
              </a:solidFill>
              <a:effectLst/>
              <a:latin typeface="+mn-lt"/>
              <a:ea typeface="+mn-ea"/>
              <a:cs typeface="+mn-cs"/>
            </a:rPr>
            <a:t>　愛南町においては、地方債残高を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程度減少したことが、愛媛県平均と比較しても低い水準であったと考えられる。公共施設等総合管理計画において、建築系公共施設の新規整備は必要最小限とし総量縮減に努めるとともに、施設の統廃合の検討、事後保全から予防保全に転換した施設の維持管理を推進す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116544</xdr:rowOff>
    </xdr:from>
    <xdr:to>
      <xdr:col>76</xdr:col>
      <xdr:colOff>21589</xdr:colOff>
      <xdr:row>32</xdr:row>
      <xdr:rowOff>107421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4745694"/>
          <a:ext cx="1269" cy="84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111248</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559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107421</xdr:rowOff>
    </xdr:from>
    <xdr:to>
      <xdr:col>76</xdr:col>
      <xdr:colOff>111125</xdr:colOff>
      <xdr:row>32</xdr:row>
      <xdr:rowOff>107421</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59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63221</xdr:rowOff>
    </xdr:from>
    <xdr:ext cx="469744"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452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116544</xdr:rowOff>
    </xdr:from>
    <xdr:to>
      <xdr:col>76</xdr:col>
      <xdr:colOff>111125</xdr:colOff>
      <xdr:row>27</xdr:row>
      <xdr:rowOff>116544</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47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27121</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4999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4244</xdr:rowOff>
    </xdr:from>
    <xdr:to>
      <xdr:col>76</xdr:col>
      <xdr:colOff>73025</xdr:colOff>
      <xdr:row>30</xdr:row>
      <xdr:rowOff>105844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14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104648</xdr:rowOff>
    </xdr:from>
    <xdr:to>
      <xdr:col>72</xdr:col>
      <xdr:colOff>123825</xdr:colOff>
      <xdr:row>32</xdr:row>
      <xdr:rowOff>34798</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41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165471</xdr:rowOff>
    </xdr:from>
    <xdr:to>
      <xdr:col>68</xdr:col>
      <xdr:colOff>123825</xdr:colOff>
      <xdr:row>33</xdr:row>
      <xdr:rowOff>95621</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65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7154</xdr:rowOff>
    </xdr:from>
    <xdr:to>
      <xdr:col>64</xdr:col>
      <xdr:colOff>123825</xdr:colOff>
      <xdr:row>33</xdr:row>
      <xdr:rowOff>108755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66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164211</xdr:rowOff>
    </xdr:from>
    <xdr:to>
      <xdr:col>60</xdr:col>
      <xdr:colOff>123825</xdr:colOff>
      <xdr:row>33</xdr:row>
      <xdr:rowOff>94361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65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39688</xdr:rowOff>
    </xdr:from>
    <xdr:to>
      <xdr:col>76</xdr:col>
      <xdr:colOff>73025</xdr:colOff>
      <xdr:row>30</xdr:row>
      <xdr:rowOff>141288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1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18115</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16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3905</xdr:rowOff>
    </xdr:from>
    <xdr:to>
      <xdr:col>72</xdr:col>
      <xdr:colOff>123825</xdr:colOff>
      <xdr:row>32</xdr:row>
      <xdr:rowOff>105505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4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90488</xdr:rowOff>
    </xdr:from>
    <xdr:to>
      <xdr:col>76</xdr:col>
      <xdr:colOff>22225</xdr:colOff>
      <xdr:row>32</xdr:row>
      <xdr:rowOff>54705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233988"/>
          <a:ext cx="711200" cy="30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74792</xdr:rowOff>
    </xdr:from>
    <xdr:to>
      <xdr:col>68</xdr:col>
      <xdr:colOff>123825</xdr:colOff>
      <xdr:row>33</xdr:row>
      <xdr:rowOff>4942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5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54705</xdr:rowOff>
    </xdr:from>
    <xdr:to>
      <xdr:col>72</xdr:col>
      <xdr:colOff>73025</xdr:colOff>
      <xdr:row>32</xdr:row>
      <xdr:rowOff>125592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5541105"/>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69215</xdr:rowOff>
    </xdr:from>
    <xdr:to>
      <xdr:col>64</xdr:col>
      <xdr:colOff>123825</xdr:colOff>
      <xdr:row>32</xdr:row>
      <xdr:rowOff>170815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120015</xdr:rowOff>
    </xdr:from>
    <xdr:to>
      <xdr:col>68</xdr:col>
      <xdr:colOff>73025</xdr:colOff>
      <xdr:row>32</xdr:row>
      <xdr:rowOff>125592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606415"/>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7144</xdr:rowOff>
    </xdr:from>
    <xdr:to>
      <xdr:col>60</xdr:col>
      <xdr:colOff>123825</xdr:colOff>
      <xdr:row>32</xdr:row>
      <xdr:rowOff>108744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4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57944</xdr:rowOff>
    </xdr:from>
    <xdr:to>
      <xdr:col>64</xdr:col>
      <xdr:colOff>73025</xdr:colOff>
      <xdr:row>32</xdr:row>
      <xdr:rowOff>120015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544344"/>
          <a:ext cx="762000" cy="6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51325</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86748</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7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99882</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75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85488</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96632</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5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21469</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3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15892</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3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125271</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26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5334</xdr:rowOff>
    </xdr:from>
    <xdr:to>
      <xdr:col>24</xdr:col>
      <xdr:colOff>62865</xdr:colOff>
      <xdr:row>40</xdr:row>
      <xdr:rowOff>133350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463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137177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133350</xdr:rowOff>
    </xdr:from>
    <xdr:to>
      <xdr:col>24</xdr:col>
      <xdr:colOff>152400</xdr:colOff>
      <xdr:row>40</xdr:row>
      <xdr:rowOff>133350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123461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5334</xdr:rowOff>
    </xdr:from>
    <xdr:to>
      <xdr:col>24</xdr:col>
      <xdr:colOff>152400</xdr:colOff>
      <xdr:row>34</xdr:row>
      <xdr:rowOff>5334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81551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5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103124</xdr:rowOff>
    </xdr:from>
    <xdr:to>
      <xdr:col>24</xdr:col>
      <xdr:colOff>114300</xdr:colOff>
      <xdr:row>37</xdr:row>
      <xdr:rowOff>33274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xdr:rowOff>
    </xdr:from>
    <xdr:to>
      <xdr:col>20</xdr:col>
      <xdr:colOff>38100</xdr:colOff>
      <xdr:row>36</xdr:row>
      <xdr:rowOff>106426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80264</xdr:rowOff>
    </xdr:from>
    <xdr:to>
      <xdr:col>24</xdr:col>
      <xdr:colOff>114300</xdr:colOff>
      <xdr:row>37</xdr:row>
      <xdr:rowOff>10414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103141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43688</xdr:rowOff>
    </xdr:from>
    <xdr:to>
      <xdr:col>20</xdr:col>
      <xdr:colOff>38100</xdr:colOff>
      <xdr:row>36</xdr:row>
      <xdr:rowOff>145288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94488</xdr:rowOff>
    </xdr:from>
    <xdr:to>
      <xdr:col>24</xdr:col>
      <xdr:colOff>63500</xdr:colOff>
      <xdr:row>36</xdr:row>
      <xdr:rowOff>131064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666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xdr:rowOff>
    </xdr:from>
    <xdr:to>
      <xdr:col>15</xdr:col>
      <xdr:colOff>101600</xdr:colOff>
      <xdr:row>36</xdr:row>
      <xdr:rowOff>106426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94488</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278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137414</xdr:rowOff>
    </xdr:from>
    <xdr:to>
      <xdr:col>10</xdr:col>
      <xdr:colOff>165100</xdr:colOff>
      <xdr:row>36</xdr:row>
      <xdr:rowOff>67564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xdr:rowOff>
    </xdr:from>
    <xdr:to>
      <xdr:col>15</xdr:col>
      <xdr:colOff>50800</xdr:colOff>
      <xdr:row>36</xdr:row>
      <xdr:rowOff>55626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1889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96266</xdr:rowOff>
    </xdr:from>
    <xdr:to>
      <xdr:col>6</xdr:col>
      <xdr:colOff>38100</xdr:colOff>
      <xdr:row>36</xdr:row>
      <xdr:rowOff>26416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147066</xdr:rowOff>
    </xdr:from>
    <xdr:to>
      <xdr:col>10</xdr:col>
      <xdr:colOff>114300</xdr:colOff>
      <xdr:row>36</xdr:row>
      <xdr:rowOff>16764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147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122953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136415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97553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26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131902</xdr:rowOff>
    </xdr:from>
    <xdr:to>
      <xdr:col>54</xdr:col>
      <xdr:colOff>189865</xdr:colOff>
      <xdr:row>42</xdr:row>
      <xdr:rowOff>52616</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61202"/>
          <a:ext cx="0" cy="129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56443</xdr:rowOff>
    </xdr:from>
    <xdr:ext cx="534377"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2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52616</xdr:rowOff>
    </xdr:from>
    <xdr:to>
      <xdr:col>55</xdr:col>
      <xdr:colOff>88900</xdr:colOff>
      <xdr:row>42</xdr:row>
      <xdr:rowOff>52616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25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78579</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131902</xdr:rowOff>
    </xdr:from>
    <xdr:to>
      <xdr:col>55</xdr:col>
      <xdr:colOff>88900</xdr:colOff>
      <xdr:row>34</xdr:row>
      <xdr:rowOff>131902</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6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96664</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440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73787</xdr:rowOff>
    </xdr:from>
    <xdr:to>
      <xdr:col>55</xdr:col>
      <xdr:colOff>50800</xdr:colOff>
      <xdr:row>39</xdr:row>
      <xdr:rowOff>3937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58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144729</xdr:rowOff>
    </xdr:from>
    <xdr:to>
      <xdr:col>50</xdr:col>
      <xdr:colOff>165100</xdr:colOff>
      <xdr:row>37</xdr:row>
      <xdr:rowOff>74879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71272</xdr:rowOff>
    </xdr:from>
    <xdr:to>
      <xdr:col>46</xdr:col>
      <xdr:colOff>38100</xdr:colOff>
      <xdr:row>40</xdr:row>
      <xdr:rowOff>1422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75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92304</xdr:rowOff>
    </xdr:from>
    <xdr:to>
      <xdr:col>41</xdr:col>
      <xdr:colOff>101600</xdr:colOff>
      <xdr:row>40</xdr:row>
      <xdr:rowOff>22454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7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82436</xdr:rowOff>
    </xdr:from>
    <xdr:to>
      <xdr:col>36</xdr:col>
      <xdr:colOff>165100</xdr:colOff>
      <xdr:row>40</xdr:row>
      <xdr:rowOff>12586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76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162484</xdr:rowOff>
    </xdr:from>
    <xdr:to>
      <xdr:col>55</xdr:col>
      <xdr:colOff>50800</xdr:colOff>
      <xdr:row>40</xdr:row>
      <xdr:rowOff>92634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140911</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8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18123</xdr:rowOff>
    </xdr:from>
    <xdr:to>
      <xdr:col>50</xdr:col>
      <xdr:colOff>165100</xdr:colOff>
      <xdr:row>40</xdr:row>
      <xdr:rowOff>119723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68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41834</xdr:rowOff>
    </xdr:from>
    <xdr:to>
      <xdr:col>55</xdr:col>
      <xdr:colOff>0</xdr:colOff>
      <xdr:row>40</xdr:row>
      <xdr:rowOff>68923</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6899834"/>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44297</xdr:rowOff>
    </xdr:from>
    <xdr:to>
      <xdr:col>46</xdr:col>
      <xdr:colOff>38100</xdr:colOff>
      <xdr:row>40</xdr:row>
      <xdr:rowOff>145897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69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68923</xdr:rowOff>
    </xdr:from>
    <xdr:to>
      <xdr:col>50</xdr:col>
      <xdr:colOff>114300</xdr:colOff>
      <xdr:row>40</xdr:row>
      <xdr:rowOff>95097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6926923"/>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77064</xdr:rowOff>
    </xdr:from>
    <xdr:to>
      <xdr:col>41</xdr:col>
      <xdr:colOff>101600</xdr:colOff>
      <xdr:row>41</xdr:row>
      <xdr:rowOff>7214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6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95097</xdr:rowOff>
    </xdr:from>
    <xdr:to>
      <xdr:col>45</xdr:col>
      <xdr:colOff>177800</xdr:colOff>
      <xdr:row>40</xdr:row>
      <xdr:rowOff>127864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6953097"/>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7188</xdr:rowOff>
    </xdr:from>
    <xdr:to>
      <xdr:col>36</xdr:col>
      <xdr:colOff>165100</xdr:colOff>
      <xdr:row>41</xdr:row>
      <xdr:rowOff>108788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127864</xdr:rowOff>
    </xdr:from>
    <xdr:to>
      <xdr:col>41</xdr:col>
      <xdr:colOff>50800</xdr:colOff>
      <xdr:row>41</xdr:row>
      <xdr:rowOff>57988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6985864"/>
          <a:ext cx="889000" cy="1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91406</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17949</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5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38981</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5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29113</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5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110850</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69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137024</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699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169791</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70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99915</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71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58</xdr:row>
      <xdr:rowOff>123444</xdr:rowOff>
    </xdr:from>
    <xdr:to>
      <xdr:col>24</xdr:col>
      <xdr:colOff>62865</xdr:colOff>
      <xdr:row>64</xdr:row>
      <xdr:rowOff>96012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10067544"/>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99839</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96012</xdr:rowOff>
    </xdr:from>
    <xdr:to>
      <xdr:col>24</xdr:col>
      <xdr:colOff>152400</xdr:colOff>
      <xdr:row>64</xdr:row>
      <xdr:rowOff>96012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70121</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84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123444</xdr:rowOff>
    </xdr:from>
    <xdr:to>
      <xdr:col>24</xdr:col>
      <xdr:colOff>152400</xdr:colOff>
      <xdr:row>58</xdr:row>
      <xdr:rowOff>123444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06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12209</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47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33782</xdr:rowOff>
    </xdr:from>
    <xdr:to>
      <xdr:col>24</xdr:col>
      <xdr:colOff>114300</xdr:colOff>
      <xdr:row>61</xdr:row>
      <xdr:rowOff>135382</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38354</xdr:rowOff>
    </xdr:from>
    <xdr:to>
      <xdr:col>10</xdr:col>
      <xdr:colOff>165100</xdr:colOff>
      <xdr:row>59</xdr:row>
      <xdr:rowOff>139954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15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164084</xdr:rowOff>
    </xdr:from>
    <xdr:to>
      <xdr:col>6</xdr:col>
      <xdr:colOff>38100</xdr:colOff>
      <xdr:row>59</xdr:row>
      <xdr:rowOff>94234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104648</xdr:rowOff>
    </xdr:from>
    <xdr:to>
      <xdr:col>24</xdr:col>
      <xdr:colOff>114300</xdr:colOff>
      <xdr:row>59</xdr:row>
      <xdr:rowOff>34798</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25671</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996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58</xdr:row>
      <xdr:rowOff>155448</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3797300" y="100401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148082</xdr:rowOff>
    </xdr:from>
    <xdr:to>
      <xdr:col>15</xdr:col>
      <xdr:colOff>101600</xdr:colOff>
      <xdr:row>58</xdr:row>
      <xdr:rowOff>78232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27432</xdr:rowOff>
    </xdr:from>
    <xdr:to>
      <xdr:col>19</xdr:col>
      <xdr:colOff>177800</xdr:colOff>
      <xdr:row>58</xdr:row>
      <xdr:rowOff>96012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99715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93218</xdr:rowOff>
    </xdr:from>
    <xdr:to>
      <xdr:col>10</xdr:col>
      <xdr:colOff>165100</xdr:colOff>
      <xdr:row>58</xdr:row>
      <xdr:rowOff>23368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144018</xdr:rowOff>
    </xdr:from>
    <xdr:to>
      <xdr:col>15</xdr:col>
      <xdr:colOff>50800</xdr:colOff>
      <xdr:row>58</xdr:row>
      <xdr:rowOff>27432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99166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24638</xdr:rowOff>
    </xdr:from>
    <xdr:to>
      <xdr:col>6</xdr:col>
      <xdr:colOff>38100</xdr:colOff>
      <xdr:row>57</xdr:row>
      <xdr:rowOff>126238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75438</xdr:rowOff>
    </xdr:from>
    <xdr:to>
      <xdr:col>10</xdr:col>
      <xdr:colOff>114300</xdr:colOff>
      <xdr:row>57</xdr:row>
      <xdr:rowOff>144018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130300" y="9848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131081</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85361</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163339</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94759</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39895</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142765</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58499</xdr:rowOff>
    </xdr:from>
    <xdr:to>
      <xdr:col>54</xdr:col>
      <xdr:colOff>189865</xdr:colOff>
      <xdr:row>64</xdr:row>
      <xdr:rowOff>84323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88249"/>
          <a:ext cx="0" cy="1568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88150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84323</xdr:rowOff>
    </xdr:from>
    <xdr:to>
      <xdr:col>55</xdr:col>
      <xdr:colOff>88900</xdr:colOff>
      <xdr:row>64</xdr:row>
      <xdr:rowOff>84323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5176</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63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58499</xdr:rowOff>
    </xdr:from>
    <xdr:to>
      <xdr:col>55</xdr:col>
      <xdr:colOff>88900</xdr:colOff>
      <xdr:row>55</xdr:row>
      <xdr:rowOff>58499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8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60053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5185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81626</xdr:rowOff>
    </xdr:from>
    <xdr:to>
      <xdr:col>55</xdr:col>
      <xdr:colOff>50800</xdr:colOff>
      <xdr:row>62</xdr:row>
      <xdr:rowOff>11776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5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90791</xdr:rowOff>
    </xdr:from>
    <xdr:to>
      <xdr:col>50</xdr:col>
      <xdr:colOff>165100</xdr:colOff>
      <xdr:row>62</xdr:row>
      <xdr:rowOff>20941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93668</xdr:rowOff>
    </xdr:from>
    <xdr:to>
      <xdr:col>46</xdr:col>
      <xdr:colOff>38100</xdr:colOff>
      <xdr:row>63</xdr:row>
      <xdr:rowOff>23818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2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100295</xdr:rowOff>
    </xdr:from>
    <xdr:to>
      <xdr:col>41</xdr:col>
      <xdr:colOff>101600</xdr:colOff>
      <xdr:row>63</xdr:row>
      <xdr:rowOff>30445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73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33106</xdr:rowOff>
    </xdr:from>
    <xdr:to>
      <xdr:col>36</xdr:col>
      <xdr:colOff>165100</xdr:colOff>
      <xdr:row>62</xdr:row>
      <xdr:rowOff>134706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6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10105</xdr:rowOff>
    </xdr:from>
    <xdr:to>
      <xdr:col>55</xdr:col>
      <xdr:colOff>50800</xdr:colOff>
      <xdr:row>59</xdr:row>
      <xdr:rowOff>111705</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1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32982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997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30141</xdr:rowOff>
    </xdr:from>
    <xdr:to>
      <xdr:col>50</xdr:col>
      <xdr:colOff>165100</xdr:colOff>
      <xdr:row>59</xdr:row>
      <xdr:rowOff>131741</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1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60905</xdr:rowOff>
    </xdr:from>
    <xdr:to>
      <xdr:col>55</xdr:col>
      <xdr:colOff>0</xdr:colOff>
      <xdr:row>59</xdr:row>
      <xdr:rowOff>80941</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176455"/>
          <a:ext cx="8382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50642</xdr:rowOff>
    </xdr:from>
    <xdr:to>
      <xdr:col>46</xdr:col>
      <xdr:colOff>38100</xdr:colOff>
      <xdr:row>59</xdr:row>
      <xdr:rowOff>152242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1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80941</xdr:rowOff>
    </xdr:from>
    <xdr:to>
      <xdr:col>50</xdr:col>
      <xdr:colOff>114300</xdr:colOff>
      <xdr:row>59</xdr:row>
      <xdr:rowOff>101442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196491"/>
          <a:ext cx="8890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74681</xdr:rowOff>
    </xdr:from>
    <xdr:to>
      <xdr:col>41</xdr:col>
      <xdr:colOff>101600</xdr:colOff>
      <xdr:row>60</xdr:row>
      <xdr:rowOff>4831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1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101442</xdr:rowOff>
    </xdr:from>
    <xdr:to>
      <xdr:col>45</xdr:col>
      <xdr:colOff>177800</xdr:colOff>
      <xdr:row>59</xdr:row>
      <xdr:rowOff>125481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216992"/>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95801</xdr:rowOff>
    </xdr:from>
    <xdr:to>
      <xdr:col>36</xdr:col>
      <xdr:colOff>165100</xdr:colOff>
      <xdr:row>60</xdr:row>
      <xdr:rowOff>25951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2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125481</xdr:rowOff>
    </xdr:from>
    <xdr:to>
      <xdr:col>41</xdr:col>
      <xdr:colOff>50800</xdr:colOff>
      <xdr:row>59</xdr:row>
      <xdr:rowOff>146601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241031"/>
          <a:ext cx="8890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12068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14945</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81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21572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82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125833</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75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148268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992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168769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994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21358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996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42478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998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19813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4294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23640</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19813</xdr:rowOff>
    </xdr:from>
    <xdr:to>
      <xdr:col>24</xdr:col>
      <xdr:colOff>152400</xdr:colOff>
      <xdr:row>86</xdr:row>
      <xdr:rowOff>19813</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39895</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375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xdr:rowOff>
    </xdr:from>
    <xdr:to>
      <xdr:col>24</xdr:col>
      <xdr:colOff>114300</xdr:colOff>
      <xdr:row>81</xdr:row>
      <xdr:rowOff>118618</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62737</xdr:rowOff>
    </xdr:from>
    <xdr:to>
      <xdr:col>20</xdr:col>
      <xdr:colOff>38100</xdr:colOff>
      <xdr:row>81</xdr:row>
      <xdr:rowOff>164337</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94742</xdr:rowOff>
    </xdr:from>
    <xdr:to>
      <xdr:col>15</xdr:col>
      <xdr:colOff>101600</xdr:colOff>
      <xdr:row>80</xdr:row>
      <xdr:rowOff>24892</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53594</xdr:rowOff>
    </xdr:from>
    <xdr:to>
      <xdr:col>10</xdr:col>
      <xdr:colOff>165100</xdr:colOff>
      <xdr:row>79</xdr:row>
      <xdr:rowOff>155194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119887</xdr:rowOff>
    </xdr:from>
    <xdr:to>
      <xdr:col>6</xdr:col>
      <xdr:colOff>38100</xdr:colOff>
      <xdr:row>83</xdr:row>
      <xdr:rowOff>50037</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xdr:rowOff>
    </xdr:from>
    <xdr:to>
      <xdr:col>24</xdr:col>
      <xdr:colOff>114300</xdr:colOff>
      <xdr:row>83</xdr:row>
      <xdr:rowOff>104902</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153179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54102</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42341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51308</xdr:rowOff>
    </xdr:from>
    <xdr:to>
      <xdr:col>15</xdr:col>
      <xdr:colOff>101600</xdr:colOff>
      <xdr:row>82</xdr:row>
      <xdr:rowOff>152908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102108</xdr:rowOff>
    </xdr:from>
    <xdr:to>
      <xdr:col>19</xdr:col>
      <xdr:colOff>177800</xdr:colOff>
      <xdr:row>83</xdr:row>
      <xdr:rowOff>3811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1610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102108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0924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85598</xdr:rowOff>
    </xdr:from>
    <xdr:to>
      <xdr:col>6</xdr:col>
      <xdr:colOff>38100</xdr:colOff>
      <xdr:row>82</xdr:row>
      <xdr:rowOff>15748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136398</xdr:rowOff>
    </xdr:from>
    <xdr:to>
      <xdr:col>10</xdr:col>
      <xdr:colOff>114300</xdr:colOff>
      <xdr:row>82</xdr:row>
      <xdr:rowOff>33528</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0238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9414</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41419</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271</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41164</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144035</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32275</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86</xdr:row>
      <xdr:rowOff>24842</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0476865" y="13517271"/>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28669</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10515600" y="147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24842</xdr:rowOff>
    </xdr:from>
    <xdr:to>
      <xdr:col>55</xdr:col>
      <xdr:colOff>88900</xdr:colOff>
      <xdr:row>86</xdr:row>
      <xdr:rowOff>24842</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0388600" y="1476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7332</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10515600" y="14066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28905</xdr:rowOff>
    </xdr:from>
    <xdr:to>
      <xdr:col>55</xdr:col>
      <xdr:colOff>50800</xdr:colOff>
      <xdr:row>82</xdr:row>
      <xdr:rowOff>130505</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10426700" y="140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139091</xdr:rowOff>
    </xdr:from>
    <xdr:to>
      <xdr:col>50</xdr:col>
      <xdr:colOff>165100</xdr:colOff>
      <xdr:row>82</xdr:row>
      <xdr:rowOff>69241</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9588500" y="1402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35764</xdr:rowOff>
    </xdr:from>
    <xdr:to>
      <xdr:col>46</xdr:col>
      <xdr:colOff>38100</xdr:colOff>
      <xdr:row>81</xdr:row>
      <xdr:rowOff>137364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8699500" y="139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40793</xdr:rowOff>
    </xdr:from>
    <xdr:to>
      <xdr:col>41</xdr:col>
      <xdr:colOff>101600</xdr:colOff>
      <xdr:row>81</xdr:row>
      <xdr:rowOff>142393</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7810500" y="1392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107544</xdr:rowOff>
    </xdr:from>
    <xdr:to>
      <xdr:col>36</xdr:col>
      <xdr:colOff>165100</xdr:colOff>
      <xdr:row>84</xdr:row>
      <xdr:rowOff>37694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921500" y="1433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7417</xdr:rowOff>
    </xdr:from>
    <xdr:to>
      <xdr:col>55</xdr:col>
      <xdr:colOff>50800</xdr:colOff>
      <xdr:row>81</xdr:row>
      <xdr:rowOff>109017</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0426700" y="138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30294</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10515600" y="1374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25705</xdr:rowOff>
    </xdr:from>
    <xdr:to>
      <xdr:col>50</xdr:col>
      <xdr:colOff>165100</xdr:colOff>
      <xdr:row>81</xdr:row>
      <xdr:rowOff>127305</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9588500" y="139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58217</xdr:rowOff>
    </xdr:from>
    <xdr:to>
      <xdr:col>55</xdr:col>
      <xdr:colOff>0</xdr:colOff>
      <xdr:row>81</xdr:row>
      <xdr:rowOff>76505</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9639300" y="1394566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42163</xdr:rowOff>
    </xdr:from>
    <xdr:to>
      <xdr:col>46</xdr:col>
      <xdr:colOff>38100</xdr:colOff>
      <xdr:row>81</xdr:row>
      <xdr:rowOff>143763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8699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76505</xdr:rowOff>
    </xdr:from>
    <xdr:to>
      <xdr:col>50</xdr:col>
      <xdr:colOff>114300</xdr:colOff>
      <xdr:row>81</xdr:row>
      <xdr:rowOff>92963</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8750300" y="13963955"/>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59537</xdr:rowOff>
    </xdr:from>
    <xdr:to>
      <xdr:col>41</xdr:col>
      <xdr:colOff>101600</xdr:colOff>
      <xdr:row>81</xdr:row>
      <xdr:rowOff>161137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7810500" y="139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92963</xdr:rowOff>
    </xdr:from>
    <xdr:to>
      <xdr:col>45</xdr:col>
      <xdr:colOff>177800</xdr:colOff>
      <xdr:row>81</xdr:row>
      <xdr:rowOff>110337</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7861300" y="1398041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75997</xdr:rowOff>
    </xdr:from>
    <xdr:to>
      <xdr:col>36</xdr:col>
      <xdr:colOff>165100</xdr:colOff>
      <xdr:row>82</xdr:row>
      <xdr:rowOff>6147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921500" y="139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110337</xdr:rowOff>
    </xdr:from>
    <xdr:to>
      <xdr:col>41</xdr:col>
      <xdr:colOff>50800</xdr:colOff>
      <xdr:row>81</xdr:row>
      <xdr:rowOff>126797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972300" y="13997787"/>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60368</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9391727" y="1411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153891</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8515427" y="136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158920</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7626427" y="137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28821</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6737427" y="144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143832</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9391727" y="136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134890</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8515427" y="1402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152264</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7626427" y="140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22674</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6737427" y="1373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1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114300</xdr:rowOff>
    </xdr:from>
    <xdr:to>
      <xdr:col>24</xdr:col>
      <xdr:colOff>62865</xdr:colOff>
      <xdr:row>109</xdr:row>
      <xdr:rowOff>60961</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4634865" y="17773650"/>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64788</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00000000-0008-0000-0100-00008E010000}"/>
            </a:ext>
          </a:extLst>
        </xdr:cNvPr>
        <xdr:cNvSpPr txBox="1"/>
      </xdr:nvSpPr>
      <xdr:spPr>
        <a:xfrm>
          <a:off x="4673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60961</xdr:rowOff>
    </xdr:from>
    <xdr:to>
      <xdr:col>24</xdr:col>
      <xdr:colOff>152400</xdr:colOff>
      <xdr:row>109</xdr:row>
      <xdr:rowOff>60961</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4546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60977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00000000-0008-0000-0100-000090010000}"/>
            </a:ext>
          </a:extLst>
        </xdr:cNvPr>
        <xdr:cNvSpPr txBox="1"/>
      </xdr:nvSpPr>
      <xdr:spPr>
        <a:xfrm>
          <a:off x="4673600"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114300</xdr:rowOff>
    </xdr:from>
    <xdr:to>
      <xdr:col>24</xdr:col>
      <xdr:colOff>152400</xdr:colOff>
      <xdr:row>103</xdr:row>
      <xdr:rowOff>114300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777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167657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100-000092010000}"/>
            </a:ext>
          </a:extLst>
        </xdr:cNvPr>
        <xdr:cNvSpPr txBox="1"/>
      </xdr:nvSpPr>
      <xdr:spPr>
        <a:xfrm>
          <a:off x="4673600" y="1816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17780</xdr:rowOff>
    </xdr:from>
    <xdr:to>
      <xdr:col>24</xdr:col>
      <xdr:colOff>114300</xdr:colOff>
      <xdr:row>106</xdr:row>
      <xdr:rowOff>119380</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45847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154939</xdr:rowOff>
    </xdr:from>
    <xdr:to>
      <xdr:col>20</xdr:col>
      <xdr:colOff>38100</xdr:colOff>
      <xdr:row>106</xdr:row>
      <xdr:rowOff>85089</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37465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147320</xdr:rowOff>
    </xdr:from>
    <xdr:to>
      <xdr:col>15</xdr:col>
      <xdr:colOff>101600</xdr:colOff>
      <xdr:row>102</xdr:row>
      <xdr:rowOff>77470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2857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78739</xdr:rowOff>
    </xdr:from>
    <xdr:to>
      <xdr:col>10</xdr:col>
      <xdr:colOff>165100</xdr:colOff>
      <xdr:row>102</xdr:row>
      <xdr:rowOff>8889</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9685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6350</xdr:rowOff>
    </xdr:from>
    <xdr:to>
      <xdr:col>6</xdr:col>
      <xdr:colOff>38100</xdr:colOff>
      <xdr:row>101</xdr:row>
      <xdr:rowOff>107950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079500" y="173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4584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16527</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100-00009E010000}"/>
            </a:ext>
          </a:extLst>
        </xdr:cNvPr>
        <xdr:cNvSpPr txBox="1"/>
      </xdr:nvSpPr>
      <xdr:spPr>
        <a:xfrm>
          <a:off x="4673600"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36830</xdr:rowOff>
    </xdr:from>
    <xdr:to>
      <xdr:col>20</xdr:col>
      <xdr:colOff>38100</xdr:colOff>
      <xdr:row>103</xdr:row>
      <xdr:rowOff>138430</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3746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114300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3797300" y="17746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87630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2908300" y="1767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103</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019300" y="176060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166370</xdr:rowOff>
    </xdr:from>
    <xdr:to>
      <xdr:col>6</xdr:col>
      <xdr:colOff>38100</xdr:colOff>
      <xdr:row>102</xdr:row>
      <xdr:rowOff>96520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07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45720</xdr:rowOff>
    </xdr:from>
    <xdr:to>
      <xdr:col>10</xdr:col>
      <xdr:colOff>114300</xdr:colOff>
      <xdr:row>102</xdr:row>
      <xdr:rowOff>118111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130300" y="175336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76216</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93997</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25416</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124477</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154957</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60977</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160038</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87647</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1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98183</xdr:rowOff>
    </xdr:from>
    <xdr:to>
      <xdr:col>54</xdr:col>
      <xdr:colOff>189865</xdr:colOff>
      <xdr:row>108</xdr:row>
      <xdr:rowOff>81110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0476865" y="17243183"/>
          <a:ext cx="0" cy="1354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84937</xdr:rowOff>
    </xdr:from>
    <xdr:ext cx="599010" cy="259045"/>
    <xdr:sp macro="" textlink="">
      <xdr:nvSpPr>
        <xdr:cNvPr id="457" name="【港湾・漁港】&#10;一人当たり有形固定資産（償却資産）額最小値テキスト">
          <a:extLst>
            <a:ext uri="{FF2B5EF4-FFF2-40B4-BE49-F238E27FC236}">
              <a16:creationId xmlns:a16="http://schemas.microsoft.com/office/drawing/2014/main" id="{00000000-0008-0000-0100-0000C9010000}"/>
            </a:ext>
          </a:extLst>
        </xdr:cNvPr>
        <xdr:cNvSpPr txBox="1"/>
      </xdr:nvSpPr>
      <xdr:spPr>
        <a:xfrm>
          <a:off x="10515600" y="1860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81110</xdr:rowOff>
    </xdr:from>
    <xdr:to>
      <xdr:col>55</xdr:col>
      <xdr:colOff>88900</xdr:colOff>
      <xdr:row>108</xdr:row>
      <xdr:rowOff>81110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859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44860</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100-0000CB010000}"/>
            </a:ext>
          </a:extLst>
        </xdr:cNvPr>
        <xdr:cNvSpPr txBox="1"/>
      </xdr:nvSpPr>
      <xdr:spPr>
        <a:xfrm>
          <a:off x="10515600" y="17018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98183</xdr:rowOff>
    </xdr:from>
    <xdr:to>
      <xdr:col>55</xdr:col>
      <xdr:colOff>88900</xdr:colOff>
      <xdr:row>100</xdr:row>
      <xdr:rowOff>98183</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724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147866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100-0000CD010000}"/>
            </a:ext>
          </a:extLst>
        </xdr:cNvPr>
        <xdr:cNvSpPr txBox="1"/>
      </xdr:nvSpPr>
      <xdr:spPr>
        <a:xfrm>
          <a:off x="10515600" y="17807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169439</xdr:rowOff>
    </xdr:from>
    <xdr:to>
      <xdr:col>55</xdr:col>
      <xdr:colOff>50800</xdr:colOff>
      <xdr:row>104</xdr:row>
      <xdr:rowOff>99589</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0426700" y="1782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32648</xdr:rowOff>
    </xdr:from>
    <xdr:to>
      <xdr:col>50</xdr:col>
      <xdr:colOff>165100</xdr:colOff>
      <xdr:row>105</xdr:row>
      <xdr:rowOff>134248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9588500" y="180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100623</xdr:rowOff>
    </xdr:from>
    <xdr:to>
      <xdr:col>46</xdr:col>
      <xdr:colOff>38100</xdr:colOff>
      <xdr:row>105</xdr:row>
      <xdr:rowOff>30773</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8699500" y="179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115216</xdr:rowOff>
    </xdr:from>
    <xdr:to>
      <xdr:col>41</xdr:col>
      <xdr:colOff>101600</xdr:colOff>
      <xdr:row>105</xdr:row>
      <xdr:rowOff>45366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7810500" y="1794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129656</xdr:rowOff>
    </xdr:from>
    <xdr:to>
      <xdr:col>36</xdr:col>
      <xdr:colOff>165100</xdr:colOff>
      <xdr:row>105</xdr:row>
      <xdr:rowOff>59806</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6921500" y="1796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33017</xdr:rowOff>
    </xdr:from>
    <xdr:to>
      <xdr:col>55</xdr:col>
      <xdr:colOff>50800</xdr:colOff>
      <xdr:row>101</xdr:row>
      <xdr:rowOff>134617</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0426700" y="173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55894</xdr:rowOff>
    </xdr:from>
    <xdr:ext cx="690189" cy="259045"/>
    <xdr:sp macro="" textlink="">
      <xdr:nvSpPr>
        <xdr:cNvPr id="473" name="【港湾・漁港】&#10;一人当たり有形固定資産（償却資産）額該当値テキスト">
          <a:extLst>
            <a:ext uri="{FF2B5EF4-FFF2-40B4-BE49-F238E27FC236}">
              <a16:creationId xmlns:a16="http://schemas.microsoft.com/office/drawing/2014/main" id="{00000000-0008-0000-0100-0000D9010000}"/>
            </a:ext>
          </a:extLst>
        </xdr:cNvPr>
        <xdr:cNvSpPr txBox="1"/>
      </xdr:nvSpPr>
      <xdr:spPr>
        <a:xfrm>
          <a:off x="10515600" y="172008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93311</xdr:rowOff>
    </xdr:from>
    <xdr:to>
      <xdr:col>50</xdr:col>
      <xdr:colOff>165100</xdr:colOff>
      <xdr:row>102</xdr:row>
      <xdr:rowOff>23461</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9588500" y="174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83817</xdr:rowOff>
    </xdr:from>
    <xdr:to>
      <xdr:col>55</xdr:col>
      <xdr:colOff>0</xdr:colOff>
      <xdr:row>101</xdr:row>
      <xdr:rowOff>144111</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9639300" y="17400267"/>
          <a:ext cx="8382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124614</xdr:rowOff>
    </xdr:from>
    <xdr:to>
      <xdr:col>46</xdr:col>
      <xdr:colOff>38100</xdr:colOff>
      <xdr:row>102</xdr:row>
      <xdr:rowOff>54764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8699500" y="174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144111</xdr:rowOff>
    </xdr:from>
    <xdr:to>
      <xdr:col>50</xdr:col>
      <xdr:colOff>114300</xdr:colOff>
      <xdr:row>102</xdr:row>
      <xdr:rowOff>3964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8750300" y="17460561"/>
          <a:ext cx="889000" cy="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154237</xdr:rowOff>
    </xdr:from>
    <xdr:to>
      <xdr:col>41</xdr:col>
      <xdr:colOff>101600</xdr:colOff>
      <xdr:row>102</xdr:row>
      <xdr:rowOff>84387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7810500" y="174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3964</xdr:rowOff>
    </xdr:from>
    <xdr:to>
      <xdr:col>45</xdr:col>
      <xdr:colOff>177800</xdr:colOff>
      <xdr:row>102</xdr:row>
      <xdr:rowOff>33587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7861300" y="1749186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12061</xdr:rowOff>
    </xdr:from>
    <xdr:to>
      <xdr:col>36</xdr:col>
      <xdr:colOff>165100</xdr:colOff>
      <xdr:row>102</xdr:row>
      <xdr:rowOff>113661</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6921500" y="174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33587</xdr:rowOff>
    </xdr:from>
    <xdr:to>
      <xdr:col>41</xdr:col>
      <xdr:colOff>50800</xdr:colOff>
      <xdr:row>102</xdr:row>
      <xdr:rowOff>62861</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6972300" y="17521487"/>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125375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12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21900</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02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36493</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03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50933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05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39988</xdr:rowOff>
    </xdr:from>
    <xdr:ext cx="690189"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281505" y="17184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71291</xdr:rowOff>
    </xdr:from>
    <xdr:ext cx="690189"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05205" y="17216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100914</xdr:rowOff>
    </xdr:from>
    <xdr:ext cx="690189"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16205" y="17245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130188</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627205" y="172751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41</xdr:row>
      <xdr:rowOff>160020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58254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48260</xdr:rowOff>
    </xdr:from>
    <xdr:to>
      <xdr:col>81</xdr:col>
      <xdr:colOff>101600</xdr:colOff>
      <xdr:row>37</xdr:row>
      <xdr:rowOff>149860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74295</xdr:rowOff>
    </xdr:from>
    <xdr:to>
      <xdr:col>85</xdr:col>
      <xdr:colOff>127000</xdr:colOff>
      <xdr:row>39</xdr:row>
      <xdr:rowOff>125730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5481300" y="67608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45720</xdr:rowOff>
    </xdr:from>
    <xdr:to>
      <xdr:col>81</xdr:col>
      <xdr:colOff>50800</xdr:colOff>
      <xdr:row>39</xdr:row>
      <xdr:rowOff>74295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592300" y="6732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45720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3703300" y="6690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152400</xdr:rowOff>
    </xdr:from>
    <xdr:to>
      <xdr:col>71</xdr:col>
      <xdr:colOff>177800</xdr:colOff>
      <xdr:row>39</xdr:row>
      <xdr:rowOff>3810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814300" y="6667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166387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87647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1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90896</xdr:rowOff>
    </xdr:from>
    <xdr:to>
      <xdr:col>116</xdr:col>
      <xdr:colOff>62864</xdr:colOff>
      <xdr:row>41</xdr:row>
      <xdr:rowOff>64770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22160864" y="5748746"/>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100-00003E02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37573</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100-000040020000}"/>
            </a:ext>
          </a:extLst>
        </xdr:cNvPr>
        <xdr:cNvSpPr txBox="1"/>
      </xdr:nvSpPr>
      <xdr:spPr>
        <a:xfrm>
          <a:off x="22199600" y="552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90896</xdr:rowOff>
    </xdr:from>
    <xdr:to>
      <xdr:col>116</xdr:col>
      <xdr:colOff>152400</xdr:colOff>
      <xdr:row>33</xdr:row>
      <xdr:rowOff>90896</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170378</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100-000042020000}"/>
            </a:ext>
          </a:extLst>
        </xdr:cNvPr>
        <xdr:cNvSpPr txBox="1"/>
      </xdr:nvSpPr>
      <xdr:spPr>
        <a:xfrm>
          <a:off x="22199600" y="6342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20501</xdr:rowOff>
    </xdr:from>
    <xdr:to>
      <xdr:col>116</xdr:col>
      <xdr:colOff>114300</xdr:colOff>
      <xdr:row>37</xdr:row>
      <xdr:rowOff>122101</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21107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9072</xdr:rowOff>
    </xdr:from>
    <xdr:to>
      <xdr:col>107</xdr:col>
      <xdr:colOff>101600</xdr:colOff>
      <xdr:row>38</xdr:row>
      <xdr:rowOff>110672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0383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9494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110308</xdr:rowOff>
    </xdr:from>
    <xdr:to>
      <xdr:col>98</xdr:col>
      <xdr:colOff>38100</xdr:colOff>
      <xdr:row>37</xdr:row>
      <xdr:rowOff>40458</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8605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40096</xdr:rowOff>
    </xdr:from>
    <xdr:to>
      <xdr:col>116</xdr:col>
      <xdr:colOff>114300</xdr:colOff>
      <xdr:row>33</xdr:row>
      <xdr:rowOff>141696</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2110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164573</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100-00004E020000}"/>
            </a:ext>
          </a:extLst>
        </xdr:cNvPr>
        <xdr:cNvSpPr txBox="1"/>
      </xdr:nvSpPr>
      <xdr:spPr>
        <a:xfrm>
          <a:off x="22199600"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72753</xdr:rowOff>
    </xdr:from>
    <xdr:to>
      <xdr:col>112</xdr:col>
      <xdr:colOff>38100</xdr:colOff>
      <xdr:row>34</xdr:row>
      <xdr:rowOff>2903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1272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90896</xdr:rowOff>
    </xdr:from>
    <xdr:to>
      <xdr:col>116</xdr:col>
      <xdr:colOff>63500</xdr:colOff>
      <xdr:row>33</xdr:row>
      <xdr:rowOff>123553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1323300" y="57487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147864</xdr:rowOff>
    </xdr:from>
    <xdr:to>
      <xdr:col>107</xdr:col>
      <xdr:colOff>101600</xdr:colOff>
      <xdr:row>34</xdr:row>
      <xdr:rowOff>78014</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038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123553</xdr:rowOff>
    </xdr:from>
    <xdr:to>
      <xdr:col>111</xdr:col>
      <xdr:colOff>177800</xdr:colOff>
      <xdr:row>34</xdr:row>
      <xdr:rowOff>27214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0434300" y="578140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9072</xdr:rowOff>
    </xdr:from>
    <xdr:to>
      <xdr:col>102</xdr:col>
      <xdr:colOff>165100</xdr:colOff>
      <xdr:row>34</xdr:row>
      <xdr:rowOff>110672</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9494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27214</xdr:rowOff>
    </xdr:from>
    <xdr:to>
      <xdr:col>107</xdr:col>
      <xdr:colOff>50800</xdr:colOff>
      <xdr:row>34</xdr:row>
      <xdr:rowOff>59872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9545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44994</xdr:rowOff>
    </xdr:from>
    <xdr:to>
      <xdr:col>98</xdr:col>
      <xdr:colOff>38100</xdr:colOff>
      <xdr:row>34</xdr:row>
      <xdr:rowOff>146594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8605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59872</xdr:rowOff>
    </xdr:from>
    <xdr:to>
      <xdr:col>102</xdr:col>
      <xdr:colOff>114300</xdr:colOff>
      <xdr:row>34</xdr:row>
      <xdr:rowOff>95794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8656300" y="58891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101799</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114861</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31585</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63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19430</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5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94541</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127199</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56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163121</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56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1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162306</xdr:rowOff>
    </xdr:from>
    <xdr:to>
      <xdr:col>85</xdr:col>
      <xdr:colOff>126364</xdr:colOff>
      <xdr:row>63</xdr:row>
      <xdr:rowOff>125730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flipV="1">
          <a:off x="16318864" y="9592056"/>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100-00007602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108983</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100-000078020000}"/>
            </a:ext>
          </a:extLst>
        </xdr:cNvPr>
        <xdr:cNvSpPr txBox="1"/>
      </xdr:nvSpPr>
      <xdr:spPr>
        <a:xfrm>
          <a:off x="16357600" y="936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162306</xdr:rowOff>
    </xdr:from>
    <xdr:to>
      <xdr:col>86</xdr:col>
      <xdr:colOff>25400</xdr:colOff>
      <xdr:row>55</xdr:row>
      <xdr:rowOff>162306</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122953</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100-00007A020000}"/>
            </a:ext>
          </a:extLst>
        </xdr:cNvPr>
        <xdr:cNvSpPr txBox="1"/>
      </xdr:nvSpPr>
      <xdr:spPr>
        <a:xfrm>
          <a:off x="16357600" y="10238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62687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86360</xdr:rowOff>
    </xdr:from>
    <xdr:to>
      <xdr:col>72</xdr:col>
      <xdr:colOff>38100</xdr:colOff>
      <xdr:row>59</xdr:row>
      <xdr:rowOff>16510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365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93218</xdr:rowOff>
    </xdr:from>
    <xdr:to>
      <xdr:col>67</xdr:col>
      <xdr:colOff>101600</xdr:colOff>
      <xdr:row>58</xdr:row>
      <xdr:rowOff>23368</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2763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113792</xdr:rowOff>
    </xdr:from>
    <xdr:to>
      <xdr:col>81</xdr:col>
      <xdr:colOff>101600</xdr:colOff>
      <xdr:row>61</xdr:row>
      <xdr:rowOff>43942</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164592</xdr:rowOff>
    </xdr:from>
    <xdr:to>
      <xdr:col>85</xdr:col>
      <xdr:colOff>127000</xdr:colOff>
      <xdr:row>61</xdr:row>
      <xdr:rowOff>80010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5481300" y="104515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164592</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4592300" y="1040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170942</xdr:rowOff>
    </xdr:from>
    <xdr:to>
      <xdr:col>72</xdr:col>
      <xdr:colOff>38100</xdr:colOff>
      <xdr:row>60</xdr:row>
      <xdr:rowOff>101092</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365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50292</xdr:rowOff>
    </xdr:from>
    <xdr:to>
      <xdr:col>76</xdr:col>
      <xdr:colOff>114300</xdr:colOff>
      <xdr:row>60</xdr:row>
      <xdr:rowOff>114300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3703300" y="10337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79502</xdr:rowOff>
    </xdr:from>
    <xdr:to>
      <xdr:col>67</xdr:col>
      <xdr:colOff>101600</xdr:colOff>
      <xdr:row>60</xdr:row>
      <xdr:rowOff>9652</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276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130302</xdr:rowOff>
    </xdr:from>
    <xdr:to>
      <xdr:col>71</xdr:col>
      <xdr:colOff>177800</xdr:colOff>
      <xdr:row>60</xdr:row>
      <xdr:rowOff>50292</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814300" y="102458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140479</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39895</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35069</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92219</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779</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74066</xdr:rowOff>
    </xdr:from>
    <xdr:to>
      <xdr:col>116</xdr:col>
      <xdr:colOff>62864</xdr:colOff>
      <xdr:row>64</xdr:row>
      <xdr:rowOff>110642</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67526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114469</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108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110642</xdr:rowOff>
    </xdr:from>
    <xdr:to>
      <xdr:col>116</xdr:col>
      <xdr:colOff>152400</xdr:colOff>
      <xdr:row>64</xdr:row>
      <xdr:rowOff>110642</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10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20743</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4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74066</xdr:rowOff>
    </xdr:from>
    <xdr:to>
      <xdr:col>116</xdr:col>
      <xdr:colOff>152400</xdr:colOff>
      <xdr:row>56</xdr:row>
      <xdr:rowOff>74066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67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47871</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5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69444</xdr:rowOff>
    </xdr:from>
    <xdr:to>
      <xdr:col>116</xdr:col>
      <xdr:colOff>114300</xdr:colOff>
      <xdr:row>61</xdr:row>
      <xdr:rowOff>171044</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5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101905</xdr:rowOff>
    </xdr:from>
    <xdr:to>
      <xdr:col>112</xdr:col>
      <xdr:colOff>38100</xdr:colOff>
      <xdr:row>62</xdr:row>
      <xdr:rowOff>32055</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5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144882</xdr:rowOff>
    </xdr:from>
    <xdr:to>
      <xdr:col>107</xdr:col>
      <xdr:colOff>101600</xdr:colOff>
      <xdr:row>62</xdr:row>
      <xdr:rowOff>75032</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6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164998</xdr:rowOff>
    </xdr:from>
    <xdr:to>
      <xdr:col>102</xdr:col>
      <xdr:colOff>165100</xdr:colOff>
      <xdr:row>62</xdr:row>
      <xdr:rowOff>95148</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170485</xdr:rowOff>
    </xdr:from>
    <xdr:to>
      <xdr:col>98</xdr:col>
      <xdr:colOff>38100</xdr:colOff>
      <xdr:row>62</xdr:row>
      <xdr:rowOff>100635</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6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23266</xdr:rowOff>
    </xdr:from>
    <xdr:to>
      <xdr:col>116</xdr:col>
      <xdr:colOff>114300</xdr:colOff>
      <xdr:row>56</xdr:row>
      <xdr:rowOff>124866</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962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147743</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95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72187</xdr:rowOff>
    </xdr:from>
    <xdr:to>
      <xdr:col>112</xdr:col>
      <xdr:colOff>38100</xdr:colOff>
      <xdr:row>57</xdr:row>
      <xdr:rowOff>2337</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96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74066</xdr:rowOff>
    </xdr:from>
    <xdr:to>
      <xdr:col>116</xdr:col>
      <xdr:colOff>63500</xdr:colOff>
      <xdr:row>56</xdr:row>
      <xdr:rowOff>122987</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9675266"/>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119279</xdr:rowOff>
    </xdr:from>
    <xdr:to>
      <xdr:col>107</xdr:col>
      <xdr:colOff>101600</xdr:colOff>
      <xdr:row>57</xdr:row>
      <xdr:rowOff>49429</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97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122987</xdr:rowOff>
    </xdr:from>
    <xdr:to>
      <xdr:col>111</xdr:col>
      <xdr:colOff>177800</xdr:colOff>
      <xdr:row>56</xdr:row>
      <xdr:rowOff>170079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0434300" y="9724187"/>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2236</xdr:rowOff>
    </xdr:from>
    <xdr:to>
      <xdr:col>102</xdr:col>
      <xdr:colOff>165100</xdr:colOff>
      <xdr:row>57</xdr:row>
      <xdr:rowOff>103836</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9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170079</xdr:rowOff>
    </xdr:from>
    <xdr:to>
      <xdr:col>107</xdr:col>
      <xdr:colOff>50800</xdr:colOff>
      <xdr:row>57</xdr:row>
      <xdr:rowOff>53036</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45300" y="977127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40183</xdr:rowOff>
    </xdr:from>
    <xdr:to>
      <xdr:col>98</xdr:col>
      <xdr:colOff>38100</xdr:colOff>
      <xdr:row>58</xdr:row>
      <xdr:rowOff>141783</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9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53036</xdr:rowOff>
    </xdr:from>
    <xdr:to>
      <xdr:col>102</xdr:col>
      <xdr:colOff>114300</xdr:colOff>
      <xdr:row>58</xdr:row>
      <xdr:rowOff>90983</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8656300" y="9825686"/>
          <a:ext cx="889000" cy="2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23182</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66159</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106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86275</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1071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91762</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1072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18864</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94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65956</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949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120363</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955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158310</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975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1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63246</xdr:rowOff>
    </xdr:from>
    <xdr:to>
      <xdr:col>85</xdr:col>
      <xdr:colOff>126364</xdr:colOff>
      <xdr:row>86</xdr:row>
      <xdr:rowOff>17526</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6318864" y="1360779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742" name="【児童館】&#10;有形固定資産減価償却率最小値テキスト">
          <a:extLst>
            <a:ext uri="{FF2B5EF4-FFF2-40B4-BE49-F238E27FC236}">
              <a16:creationId xmlns:a16="http://schemas.microsoft.com/office/drawing/2014/main" id="{00000000-0008-0000-0100-0000E6020000}"/>
            </a:ext>
          </a:extLst>
        </xdr:cNvPr>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9923</xdr:rowOff>
    </xdr:from>
    <xdr:ext cx="405111" cy="259045"/>
    <xdr:sp macro="" textlink="">
      <xdr:nvSpPr>
        <xdr:cNvPr id="744" name="【児童館】&#10;有形固定資産減価償却率最大値テキスト">
          <a:extLst>
            <a:ext uri="{FF2B5EF4-FFF2-40B4-BE49-F238E27FC236}">
              <a16:creationId xmlns:a16="http://schemas.microsoft.com/office/drawing/2014/main" id="{00000000-0008-0000-0100-0000E8020000}"/>
            </a:ext>
          </a:extLst>
        </xdr:cNvPr>
        <xdr:cNvSpPr txBox="1"/>
      </xdr:nvSpPr>
      <xdr:spPr>
        <a:xfrm>
          <a:off x="16357600" y="13383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63246</xdr:rowOff>
    </xdr:from>
    <xdr:to>
      <xdr:col>86</xdr:col>
      <xdr:colOff>25400</xdr:colOff>
      <xdr:row>79</xdr:row>
      <xdr:rowOff>63246</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360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100-0000EA02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113030</xdr:rowOff>
    </xdr:from>
    <xdr:to>
      <xdr:col>81</xdr:col>
      <xdr:colOff>101600</xdr:colOff>
      <xdr:row>83</xdr:row>
      <xdr:rowOff>43180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5430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81026</xdr:rowOff>
    </xdr:from>
    <xdr:to>
      <xdr:col>76</xdr:col>
      <xdr:colOff>165100</xdr:colOff>
      <xdr:row>82</xdr:row>
      <xdr:rowOff>11176</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45415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xdr:rowOff>
    </xdr:from>
    <xdr:to>
      <xdr:col>85</xdr:col>
      <xdr:colOff>177800</xdr:colOff>
      <xdr:row>79</xdr:row>
      <xdr:rowOff>114046</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62687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136923</xdr:rowOff>
    </xdr:from>
    <xdr:ext cx="405111" cy="259045"/>
    <xdr:sp macro="" textlink="">
      <xdr:nvSpPr>
        <xdr:cNvPr id="757" name="【児童館】&#10;有形固定資産減価償却率該当値テキスト">
          <a:extLst>
            <a:ext uri="{FF2B5EF4-FFF2-40B4-BE49-F238E27FC236}">
              <a16:creationId xmlns:a16="http://schemas.microsoft.com/office/drawing/2014/main" id="{00000000-0008-0000-0100-0000F5020000}"/>
            </a:ext>
          </a:extLst>
        </xdr:cNvPr>
        <xdr:cNvSpPr txBox="1"/>
      </xdr:nvSpPr>
      <xdr:spPr>
        <a:xfrm>
          <a:off x="16357600" y="13510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129032</xdr:rowOff>
    </xdr:from>
    <xdr:to>
      <xdr:col>81</xdr:col>
      <xdr:colOff>101600</xdr:colOff>
      <xdr:row>79</xdr:row>
      <xdr:rowOff>59182</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xdr:rowOff>
    </xdr:from>
    <xdr:to>
      <xdr:col>85</xdr:col>
      <xdr:colOff>127000</xdr:colOff>
      <xdr:row>79</xdr:row>
      <xdr:rowOff>63246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5481300" y="135529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156463</xdr:rowOff>
    </xdr:from>
    <xdr:to>
      <xdr:col>76</xdr:col>
      <xdr:colOff>165100</xdr:colOff>
      <xdr:row>79</xdr:row>
      <xdr:rowOff>86613</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4541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xdr:rowOff>
    </xdr:from>
    <xdr:to>
      <xdr:col>81</xdr:col>
      <xdr:colOff>50800</xdr:colOff>
      <xdr:row>79</xdr:row>
      <xdr:rowOff>35813</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4592300" y="13552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113030</xdr:rowOff>
    </xdr:from>
    <xdr:to>
      <xdr:col>72</xdr:col>
      <xdr:colOff>38100</xdr:colOff>
      <xdr:row>79</xdr:row>
      <xdr:rowOff>43180</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3652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163830</xdr:rowOff>
    </xdr:from>
    <xdr:to>
      <xdr:col>76</xdr:col>
      <xdr:colOff>114300</xdr:colOff>
      <xdr:row>79</xdr:row>
      <xdr:rowOff>35813</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3703300" y="135369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67311</xdr:rowOff>
    </xdr:from>
    <xdr:to>
      <xdr:col>67</xdr:col>
      <xdr:colOff>101600</xdr:colOff>
      <xdr:row>78</xdr:row>
      <xdr:rowOff>168911</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2763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118111</xdr:rowOff>
    </xdr:from>
    <xdr:to>
      <xdr:col>71</xdr:col>
      <xdr:colOff>177800</xdr:colOff>
      <xdr:row>78</xdr:row>
      <xdr:rowOff>163830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814300" y="1349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34307</xdr:rowOff>
    </xdr:from>
    <xdr:ext cx="405111" cy="259045"/>
    <xdr:sp macro="" textlink="">
      <xdr:nvSpPr>
        <xdr:cNvPr id="766" name="n_1aveValue【児童館】&#10;有形固定資産減価償却率">
          <a:extLst>
            <a:ext uri="{FF2B5EF4-FFF2-40B4-BE49-F238E27FC236}">
              <a16:creationId xmlns:a16="http://schemas.microsoft.com/office/drawing/2014/main" id="{00000000-0008-0000-0100-0000FE020000}"/>
            </a:ext>
          </a:extLst>
        </xdr:cNvPr>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2303</xdr:rowOff>
    </xdr:from>
    <xdr:ext cx="405111" cy="259045"/>
    <xdr:sp macro="" textlink="">
      <xdr:nvSpPr>
        <xdr:cNvPr id="767" name="n_2aveValue【児童館】&#10;有形固定資産減価償却率">
          <a:extLst>
            <a:ext uri="{FF2B5EF4-FFF2-40B4-BE49-F238E27FC236}">
              <a16:creationId xmlns:a16="http://schemas.microsoft.com/office/drawing/2014/main" id="{00000000-0008-0000-0100-0000FF020000}"/>
            </a:ext>
          </a:extLst>
        </xdr:cNvPr>
        <xdr:cNvSpPr txBox="1"/>
      </xdr:nvSpPr>
      <xdr:spPr>
        <a:xfrm>
          <a:off x="14389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768" name="n_3aveValue【児童館】&#10;有形固定資産減価償却率">
          <a:extLst>
            <a:ext uri="{FF2B5EF4-FFF2-40B4-BE49-F238E27FC236}">
              <a16:creationId xmlns:a16="http://schemas.microsoft.com/office/drawing/2014/main" id="{00000000-0008-0000-0100-000000030000}"/>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75709</xdr:rowOff>
    </xdr:from>
    <xdr:ext cx="405111" cy="259045"/>
    <xdr:sp macro="" textlink="">
      <xdr:nvSpPr>
        <xdr:cNvPr id="769" name="n_1main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103140</xdr:rowOff>
    </xdr:from>
    <xdr:ext cx="405111" cy="259045"/>
    <xdr:sp macro="" textlink="">
      <xdr:nvSpPr>
        <xdr:cNvPr id="770" name="n_2main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59707</xdr:rowOff>
    </xdr:from>
    <xdr:ext cx="405111" cy="259045"/>
    <xdr:sp macro="" textlink="">
      <xdr:nvSpPr>
        <xdr:cNvPr id="771" name="n_3main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13988</xdr:rowOff>
    </xdr:from>
    <xdr:ext cx="405111" cy="259045"/>
    <xdr:sp macro="" textlink="">
      <xdr:nvSpPr>
        <xdr:cNvPr id="772" name="n_4main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00000000-0008-0000-01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80011</xdr:rowOff>
    </xdr:from>
    <xdr:to>
      <xdr:col>116</xdr:col>
      <xdr:colOff>62864</xdr:colOff>
      <xdr:row>85</xdr:row>
      <xdr:rowOff>163830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22160864" y="1328166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97" name="【児童館】&#10;一人当たり面積最小値テキスト">
          <a:extLst>
            <a:ext uri="{FF2B5EF4-FFF2-40B4-BE49-F238E27FC236}">
              <a16:creationId xmlns:a16="http://schemas.microsoft.com/office/drawing/2014/main" id="{00000000-0008-0000-0100-00001D03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26688</xdr:rowOff>
    </xdr:from>
    <xdr:ext cx="469744" cy="259045"/>
    <xdr:sp macro="" textlink="">
      <xdr:nvSpPr>
        <xdr:cNvPr id="799" name="【児童館】&#10;一人当たり面積最大値テキスト">
          <a:extLst>
            <a:ext uri="{FF2B5EF4-FFF2-40B4-BE49-F238E27FC236}">
              <a16:creationId xmlns:a16="http://schemas.microsoft.com/office/drawing/2014/main" id="{00000000-0008-0000-0100-00001F030000}"/>
            </a:ext>
          </a:extLst>
        </xdr:cNvPr>
        <xdr:cNvSpPr txBox="1"/>
      </xdr:nvSpPr>
      <xdr:spPr>
        <a:xfrm>
          <a:off x="22199600" y="130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80011</xdr:rowOff>
    </xdr:from>
    <xdr:to>
      <xdr:col>116</xdr:col>
      <xdr:colOff>152400</xdr:colOff>
      <xdr:row>77</xdr:row>
      <xdr:rowOff>80011</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328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74947</xdr:rowOff>
    </xdr:from>
    <xdr:ext cx="469744" cy="259045"/>
    <xdr:sp macro="" textlink="">
      <xdr:nvSpPr>
        <xdr:cNvPr id="801" name="【児童館】&#10;一人当たり面積平均値テキスト">
          <a:extLst>
            <a:ext uri="{FF2B5EF4-FFF2-40B4-BE49-F238E27FC236}">
              <a16:creationId xmlns:a16="http://schemas.microsoft.com/office/drawing/2014/main" id="{00000000-0008-0000-0100-000021030000}"/>
            </a:ext>
          </a:extLst>
        </xdr:cNvPr>
        <xdr:cNvSpPr txBox="1"/>
      </xdr:nvSpPr>
      <xdr:spPr>
        <a:xfrm>
          <a:off x="22199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52070</xdr:rowOff>
    </xdr:from>
    <xdr:to>
      <xdr:col>116</xdr:col>
      <xdr:colOff>114300</xdr:colOff>
      <xdr:row>83</xdr:row>
      <xdr:rowOff>153670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2110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74930</xdr:rowOff>
    </xdr:from>
    <xdr:to>
      <xdr:col>112</xdr:col>
      <xdr:colOff>38100</xdr:colOff>
      <xdr:row>78</xdr:row>
      <xdr:rowOff>5080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1272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93980</xdr:rowOff>
    </xdr:from>
    <xdr:to>
      <xdr:col>116</xdr:col>
      <xdr:colOff>114300</xdr:colOff>
      <xdr:row>85</xdr:row>
      <xdr:rowOff>24130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2110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72407</xdr:rowOff>
    </xdr:from>
    <xdr:ext cx="469744" cy="259045"/>
    <xdr:sp macro="" textlink="">
      <xdr:nvSpPr>
        <xdr:cNvPr id="812" name="【児童館】&#10;一人当たり面積該当値テキスト">
          <a:extLst>
            <a:ext uri="{FF2B5EF4-FFF2-40B4-BE49-F238E27FC236}">
              <a16:creationId xmlns:a16="http://schemas.microsoft.com/office/drawing/2014/main" id="{00000000-0008-0000-0100-00002C030000}"/>
            </a:ext>
          </a:extLst>
        </xdr:cNvPr>
        <xdr:cNvSpPr txBox="1"/>
      </xdr:nvSpPr>
      <xdr:spPr>
        <a:xfrm>
          <a:off x="22199600"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144780</xdr:rowOff>
    </xdr:from>
    <xdr:to>
      <xdr:col>116</xdr:col>
      <xdr:colOff>63500</xdr:colOff>
      <xdr:row>84</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flipV="1">
          <a:off x="21323300" y="1454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9494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167639</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19545300" y="14554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116839</xdr:rowOff>
    </xdr:from>
    <xdr:to>
      <xdr:col>98</xdr:col>
      <xdr:colOff>38100</xdr:colOff>
      <xdr:row>85</xdr:row>
      <xdr:rowOff>46989</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8605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84</xdr:row>
      <xdr:rowOff>167639</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656300" y="1456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21607</xdr:rowOff>
    </xdr:from>
    <xdr:ext cx="469744" cy="259045"/>
    <xdr:sp macro="" textlink="">
      <xdr:nvSpPr>
        <xdr:cNvPr id="821" name="n_1aveValue【児童館】&#10;一人当たり面積">
          <a:extLst>
            <a:ext uri="{FF2B5EF4-FFF2-40B4-BE49-F238E27FC236}">
              <a16:creationId xmlns:a16="http://schemas.microsoft.com/office/drawing/2014/main" id="{00000000-0008-0000-0100-000035030000}"/>
            </a:ext>
          </a:extLst>
        </xdr:cNvPr>
        <xdr:cNvSpPr txBox="1"/>
      </xdr:nvSpPr>
      <xdr:spPr>
        <a:xfrm>
          <a:off x="2107572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822" name="n_2aveValue【児童館】&#10;一人当たり面積">
          <a:extLst>
            <a:ext uri="{FF2B5EF4-FFF2-40B4-BE49-F238E27FC236}">
              <a16:creationId xmlns:a16="http://schemas.microsoft.com/office/drawing/2014/main" id="{00000000-0008-0000-0100-000036030000}"/>
            </a:ext>
          </a:extLst>
        </xdr:cNvPr>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823" name="n_3aveValue【児童館】&#10;一人当たり面積">
          <a:extLst>
            <a:ext uri="{FF2B5EF4-FFF2-40B4-BE49-F238E27FC236}">
              <a16:creationId xmlns:a16="http://schemas.microsoft.com/office/drawing/2014/main" id="{00000000-0008-0000-0100-000037030000}"/>
            </a:ext>
          </a:extLst>
        </xdr:cNvPr>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4" name="n_1mainValue【児童館】&#10;一人当たり面積">
          <a:extLst>
            <a:ext uri="{FF2B5EF4-FFF2-40B4-BE49-F238E27FC236}">
              <a16:creationId xmlns:a16="http://schemas.microsoft.com/office/drawing/2014/main" id="{00000000-0008-0000-0100-000038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5" name="n_2mainValue【児童館】&#10;一人当たり面積">
          <a:extLst>
            <a:ext uri="{FF2B5EF4-FFF2-40B4-BE49-F238E27FC236}">
              <a16:creationId xmlns:a16="http://schemas.microsoft.com/office/drawing/2014/main" id="{00000000-0008-0000-0100-000039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38116</xdr:rowOff>
    </xdr:from>
    <xdr:ext cx="469744" cy="259045"/>
    <xdr:sp macro="" textlink="">
      <xdr:nvSpPr>
        <xdr:cNvPr id="826" name="n_3mainValue【児童館】&#10;一人当たり面積">
          <a:extLst>
            <a:ext uri="{FF2B5EF4-FFF2-40B4-BE49-F238E27FC236}">
              <a16:creationId xmlns:a16="http://schemas.microsoft.com/office/drawing/2014/main" id="{00000000-0008-0000-0100-00003A030000}"/>
            </a:ext>
          </a:extLst>
        </xdr:cNvPr>
        <xdr:cNvSpPr txBox="1"/>
      </xdr:nvSpPr>
      <xdr:spPr>
        <a:xfrm>
          <a:off x="19310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63516</xdr:rowOff>
    </xdr:from>
    <xdr:ext cx="469744" cy="259045"/>
    <xdr:sp macro="" textlink="">
      <xdr:nvSpPr>
        <xdr:cNvPr id="827" name="n_4mainValue【児童館】&#10;一人当たり面積">
          <a:extLst>
            <a:ext uri="{FF2B5EF4-FFF2-40B4-BE49-F238E27FC236}">
              <a16:creationId xmlns:a16="http://schemas.microsoft.com/office/drawing/2014/main" id="{00000000-0008-0000-0100-00003B030000}"/>
            </a:ext>
          </a:extLst>
        </xdr:cNvPr>
        <xdr:cNvSpPr txBox="1"/>
      </xdr:nvSpPr>
      <xdr:spPr>
        <a:xfrm>
          <a:off x="18421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公民館】&#10;有形固定資産減価償却率グラフ枠">
          <a:extLst>
            <a:ext uri="{FF2B5EF4-FFF2-40B4-BE49-F238E27FC236}">
              <a16:creationId xmlns:a16="http://schemas.microsoft.com/office/drawing/2014/main" id="{00000000-0008-0000-01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108</xdr:row>
      <xdr:rowOff>152400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flipV="1">
          <a:off x="16318864"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3" name="【公民館】&#10;有形固定資産減価償却率最小値テキスト">
          <a:extLst>
            <a:ext uri="{FF2B5EF4-FFF2-40B4-BE49-F238E27FC236}">
              <a16:creationId xmlns:a16="http://schemas.microsoft.com/office/drawing/2014/main" id="{00000000-0008-0000-0100-00005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855" name="【公民館】&#10;有形固定資産減価償却率最大値テキスト">
          <a:extLst>
            <a:ext uri="{FF2B5EF4-FFF2-40B4-BE49-F238E27FC236}">
              <a16:creationId xmlns:a16="http://schemas.microsoft.com/office/drawing/2014/main" id="{00000000-0008-0000-0100-00005703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146702</xdr:rowOff>
    </xdr:from>
    <xdr:ext cx="405111" cy="259045"/>
    <xdr:sp macro="" textlink="">
      <xdr:nvSpPr>
        <xdr:cNvPr id="857" name="【公民館】&#10;有形固定資産減価償却率平均値テキスト">
          <a:extLst>
            <a:ext uri="{FF2B5EF4-FFF2-40B4-BE49-F238E27FC236}">
              <a16:creationId xmlns:a16="http://schemas.microsoft.com/office/drawing/2014/main" id="{00000000-0008-0000-0100-000059030000}"/>
            </a:ext>
          </a:extLst>
        </xdr:cNvPr>
        <xdr:cNvSpPr txBox="1"/>
      </xdr:nvSpPr>
      <xdr:spPr>
        <a:xfrm>
          <a:off x="16357600" y="1797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168275</xdr:rowOff>
    </xdr:from>
    <xdr:to>
      <xdr:col>85</xdr:col>
      <xdr:colOff>177800</xdr:colOff>
      <xdr:row>105</xdr:row>
      <xdr:rowOff>98425</xdr:rowOff>
    </xdr:to>
    <xdr:sp macro="" textlink="">
      <xdr:nvSpPr>
        <xdr:cNvPr id="858" name="フローチャート: 判断 857">
          <a:extLst>
            <a:ext uri="{FF2B5EF4-FFF2-40B4-BE49-F238E27FC236}">
              <a16:creationId xmlns:a16="http://schemas.microsoft.com/office/drawing/2014/main" id="{00000000-0008-0000-0100-00005A030000}"/>
            </a:ext>
          </a:extLst>
        </xdr:cNvPr>
        <xdr:cNvSpPr/>
      </xdr:nvSpPr>
      <xdr:spPr>
        <a:xfrm>
          <a:off x="162687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59" name="フローチャート: 判断 858">
          <a:extLst>
            <a:ext uri="{FF2B5EF4-FFF2-40B4-BE49-F238E27FC236}">
              <a16:creationId xmlns:a16="http://schemas.microsoft.com/office/drawing/2014/main" id="{00000000-0008-0000-0100-00005B03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860" name="フローチャート: 判断 859">
          <a:extLst>
            <a:ext uri="{FF2B5EF4-FFF2-40B4-BE49-F238E27FC236}">
              <a16:creationId xmlns:a16="http://schemas.microsoft.com/office/drawing/2014/main" id="{00000000-0008-0000-0100-00005C030000}"/>
            </a:ext>
          </a:extLst>
        </xdr:cNvPr>
        <xdr:cNvSpPr/>
      </xdr:nvSpPr>
      <xdr:spPr>
        <a:xfrm>
          <a:off x="1454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17780</xdr:rowOff>
    </xdr:from>
    <xdr:to>
      <xdr:col>72</xdr:col>
      <xdr:colOff>38100</xdr:colOff>
      <xdr:row>105</xdr:row>
      <xdr:rowOff>119380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3652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868" name="楕円 867">
          <a:extLst>
            <a:ext uri="{FF2B5EF4-FFF2-40B4-BE49-F238E27FC236}">
              <a16:creationId xmlns:a16="http://schemas.microsoft.com/office/drawing/2014/main" id="{00000000-0008-0000-0100-000064030000}"/>
            </a:ext>
          </a:extLst>
        </xdr:cNvPr>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88282</xdr:rowOff>
    </xdr:from>
    <xdr:ext cx="405111" cy="259045"/>
    <xdr:sp macro="" textlink="">
      <xdr:nvSpPr>
        <xdr:cNvPr id="869" name="【公民館】&#10;有形固定資産減価償却率該当値テキスト">
          <a:extLst>
            <a:ext uri="{FF2B5EF4-FFF2-40B4-BE49-F238E27FC236}">
              <a16:creationId xmlns:a16="http://schemas.microsoft.com/office/drawing/2014/main" id="{00000000-0008-0000-0100-000065030000}"/>
            </a:ext>
          </a:extLst>
        </xdr:cNvPr>
        <xdr:cNvSpPr txBox="1"/>
      </xdr:nvSpPr>
      <xdr:spPr>
        <a:xfrm>
          <a:off x="16357600"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870" name="楕円 869">
          <a:extLst>
            <a:ext uri="{FF2B5EF4-FFF2-40B4-BE49-F238E27FC236}">
              <a16:creationId xmlns:a16="http://schemas.microsoft.com/office/drawing/2014/main" id="{00000000-0008-0000-0100-000066030000}"/>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116205</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a:off x="15481300" y="17908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4541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78105</xdr:rowOff>
    </xdr:from>
    <xdr:to>
      <xdr:col>81</xdr:col>
      <xdr:colOff>50800</xdr:colOff>
      <xdr:row>104</xdr:row>
      <xdr:rowOff>85725</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flipV="1">
          <a:off x="14592300" y="17908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3652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47625</xdr:rowOff>
    </xdr:from>
    <xdr:to>
      <xdr:col>76</xdr:col>
      <xdr:colOff>114300</xdr:colOff>
      <xdr:row>104</xdr:row>
      <xdr:rowOff>85725</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3703300" y="1787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276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47625</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2814300" y="17872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878" name="n_1aveValue【公民館】&#10;有形固定資産減価償却率">
          <a:extLst>
            <a:ext uri="{FF2B5EF4-FFF2-40B4-BE49-F238E27FC236}">
              <a16:creationId xmlns:a16="http://schemas.microsoft.com/office/drawing/2014/main" id="{00000000-0008-0000-0100-00006E030000}"/>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879" name="n_2aveValue【公民館】&#10;有形固定資産減価償却率">
          <a:extLst>
            <a:ext uri="{FF2B5EF4-FFF2-40B4-BE49-F238E27FC236}">
              <a16:creationId xmlns:a16="http://schemas.microsoft.com/office/drawing/2014/main" id="{00000000-0008-0000-0100-00006F030000}"/>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110507</xdr:rowOff>
    </xdr:from>
    <xdr:ext cx="405111" cy="259045"/>
    <xdr:sp macro="" textlink="">
      <xdr:nvSpPr>
        <xdr:cNvPr id="880" name="n_3aveValue【公民館】&#10;有形固定資産減価償却率">
          <a:extLst>
            <a:ext uri="{FF2B5EF4-FFF2-40B4-BE49-F238E27FC236}">
              <a16:creationId xmlns:a16="http://schemas.microsoft.com/office/drawing/2014/main" id="{00000000-0008-0000-0100-000070030000}"/>
            </a:ext>
          </a:extLst>
        </xdr:cNvPr>
        <xdr:cNvSpPr txBox="1"/>
      </xdr:nvSpPr>
      <xdr:spPr>
        <a:xfrm>
          <a:off x="13500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68597</xdr:rowOff>
    </xdr:from>
    <xdr:ext cx="405111" cy="259045"/>
    <xdr:sp macro="" textlink="">
      <xdr:nvSpPr>
        <xdr:cNvPr id="881" name="n_4aveValue【公民館】&#10;有形固定資産減価償却率">
          <a:extLst>
            <a:ext uri="{FF2B5EF4-FFF2-40B4-BE49-F238E27FC236}">
              <a16:creationId xmlns:a16="http://schemas.microsoft.com/office/drawing/2014/main" id="{00000000-0008-0000-0100-000071030000}"/>
            </a:ext>
          </a:extLst>
        </xdr:cNvPr>
        <xdr:cNvSpPr txBox="1"/>
      </xdr:nvSpPr>
      <xdr:spPr>
        <a:xfrm>
          <a:off x="12611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882" name="n_1main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883" name="n_2main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84" name="n_3main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5" name="n_4main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1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1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00000000-0008-0000-0100-00008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公民館】&#10;一人当たり面積グラフ枠">
          <a:extLst>
            <a:ext uri="{FF2B5EF4-FFF2-40B4-BE49-F238E27FC236}">
              <a16:creationId xmlns:a16="http://schemas.microsoft.com/office/drawing/2014/main" id="{00000000-0008-0000-0100-00008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15239</xdr:rowOff>
    </xdr:from>
    <xdr:to>
      <xdr:col>116</xdr:col>
      <xdr:colOff>62864</xdr:colOff>
      <xdr:row>107</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flipV="1">
          <a:off x="22160864" y="17331689"/>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910" name="【公民館】&#10;一人当たり面積最小値テキスト">
          <a:extLst>
            <a:ext uri="{FF2B5EF4-FFF2-40B4-BE49-F238E27FC236}">
              <a16:creationId xmlns:a16="http://schemas.microsoft.com/office/drawing/2014/main" id="{00000000-0008-0000-0100-00008E030000}"/>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133366</xdr:rowOff>
    </xdr:from>
    <xdr:ext cx="469744" cy="259045"/>
    <xdr:sp macro="" textlink="">
      <xdr:nvSpPr>
        <xdr:cNvPr id="912" name="【公民館】&#10;一人当たり面積最大値テキスト">
          <a:extLst>
            <a:ext uri="{FF2B5EF4-FFF2-40B4-BE49-F238E27FC236}">
              <a16:creationId xmlns:a16="http://schemas.microsoft.com/office/drawing/2014/main" id="{00000000-0008-0000-0100-000090030000}"/>
            </a:ext>
          </a:extLst>
        </xdr:cNvPr>
        <xdr:cNvSpPr txBox="1"/>
      </xdr:nvSpPr>
      <xdr:spPr>
        <a:xfrm>
          <a:off x="22199600" y="1710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15239</xdr:rowOff>
    </xdr:from>
    <xdr:to>
      <xdr:col>116</xdr:col>
      <xdr:colOff>152400</xdr:colOff>
      <xdr:row>101</xdr:row>
      <xdr:rowOff>15239</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112413</xdr:rowOff>
    </xdr:from>
    <xdr:ext cx="469744" cy="259045"/>
    <xdr:sp macro="" textlink="">
      <xdr:nvSpPr>
        <xdr:cNvPr id="914" name="【公民館】&#10;一人当たり面積平均値テキスト">
          <a:extLst>
            <a:ext uri="{FF2B5EF4-FFF2-40B4-BE49-F238E27FC236}">
              <a16:creationId xmlns:a16="http://schemas.microsoft.com/office/drawing/2014/main" id="{00000000-0008-0000-0100-000092030000}"/>
            </a:ext>
          </a:extLst>
        </xdr:cNvPr>
        <xdr:cNvSpPr txBox="1"/>
      </xdr:nvSpPr>
      <xdr:spPr>
        <a:xfrm>
          <a:off x="22199600" y="1794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133986</xdr:rowOff>
    </xdr:from>
    <xdr:to>
      <xdr:col>116</xdr:col>
      <xdr:colOff>114300</xdr:colOff>
      <xdr:row>105</xdr:row>
      <xdr:rowOff>64136</xdr:rowOff>
    </xdr:to>
    <xdr:sp macro="" textlink="">
      <xdr:nvSpPr>
        <xdr:cNvPr id="915" name="フローチャート: 判断 914">
          <a:extLst>
            <a:ext uri="{FF2B5EF4-FFF2-40B4-BE49-F238E27FC236}">
              <a16:creationId xmlns:a16="http://schemas.microsoft.com/office/drawing/2014/main" id="{00000000-0008-0000-0100-000093030000}"/>
            </a:ext>
          </a:extLst>
        </xdr:cNvPr>
        <xdr:cNvSpPr/>
      </xdr:nvSpPr>
      <xdr:spPr>
        <a:xfrm>
          <a:off x="221107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147320</xdr:rowOff>
    </xdr:from>
    <xdr:to>
      <xdr:col>112</xdr:col>
      <xdr:colOff>38100</xdr:colOff>
      <xdr:row>106</xdr:row>
      <xdr:rowOff>77470</xdr:rowOff>
    </xdr:to>
    <xdr:sp macro="" textlink="">
      <xdr:nvSpPr>
        <xdr:cNvPr id="916" name="フローチャート: 判断 915">
          <a:extLst>
            <a:ext uri="{FF2B5EF4-FFF2-40B4-BE49-F238E27FC236}">
              <a16:creationId xmlns:a16="http://schemas.microsoft.com/office/drawing/2014/main" id="{00000000-0008-0000-0100-000094030000}"/>
            </a:ext>
          </a:extLst>
        </xdr:cNvPr>
        <xdr:cNvSpPr/>
      </xdr:nvSpPr>
      <xdr:spPr>
        <a:xfrm>
          <a:off x="21272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12064</xdr:rowOff>
    </xdr:from>
    <xdr:to>
      <xdr:col>102</xdr:col>
      <xdr:colOff>165100</xdr:colOff>
      <xdr:row>106</xdr:row>
      <xdr:rowOff>113664</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194945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170180</xdr:rowOff>
    </xdr:from>
    <xdr:to>
      <xdr:col>98</xdr:col>
      <xdr:colOff>38100</xdr:colOff>
      <xdr:row>106</xdr:row>
      <xdr:rowOff>100330</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18605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xdr:rowOff>
    </xdr:from>
    <xdr:to>
      <xdr:col>116</xdr:col>
      <xdr:colOff>114300</xdr:colOff>
      <xdr:row>103</xdr:row>
      <xdr:rowOff>117475</xdr:rowOff>
    </xdr:to>
    <xdr:sp macro="" textlink="">
      <xdr:nvSpPr>
        <xdr:cNvPr id="925" name="楕円 924">
          <a:extLst>
            <a:ext uri="{FF2B5EF4-FFF2-40B4-BE49-F238E27FC236}">
              <a16:creationId xmlns:a16="http://schemas.microsoft.com/office/drawing/2014/main" id="{00000000-0008-0000-0100-00009D030000}"/>
            </a:ext>
          </a:extLst>
        </xdr:cNvPr>
        <xdr:cNvSpPr/>
      </xdr:nvSpPr>
      <xdr:spPr>
        <a:xfrm>
          <a:off x="22110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38752</xdr:rowOff>
    </xdr:from>
    <xdr:ext cx="469744" cy="259045"/>
    <xdr:sp macro="" textlink="">
      <xdr:nvSpPr>
        <xdr:cNvPr id="926" name="【公民館】&#10;一人当たり面積該当値テキスト">
          <a:extLst>
            <a:ext uri="{FF2B5EF4-FFF2-40B4-BE49-F238E27FC236}">
              <a16:creationId xmlns:a16="http://schemas.microsoft.com/office/drawing/2014/main" id="{00000000-0008-0000-0100-00009E030000}"/>
            </a:ext>
          </a:extLst>
        </xdr:cNvPr>
        <xdr:cNvSpPr txBox="1"/>
      </xdr:nvSpPr>
      <xdr:spPr>
        <a:xfrm>
          <a:off x="22199600" y="175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34925</xdr:rowOff>
    </xdr:from>
    <xdr:to>
      <xdr:col>112</xdr:col>
      <xdr:colOff>38100</xdr:colOff>
      <xdr:row>103</xdr:row>
      <xdr:rowOff>136525</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1272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66675</xdr:rowOff>
    </xdr:from>
    <xdr:to>
      <xdr:col>116</xdr:col>
      <xdr:colOff>63500</xdr:colOff>
      <xdr:row>103</xdr:row>
      <xdr:rowOff>85725</xdr:rowOff>
    </xdr:to>
    <xdr:cxnSp macro="">
      <xdr:nvCxnSpPr>
        <xdr:cNvPr id="928" name="直線コネクタ 927">
          <a:extLst>
            <a:ext uri="{FF2B5EF4-FFF2-40B4-BE49-F238E27FC236}">
              <a16:creationId xmlns:a16="http://schemas.microsoft.com/office/drawing/2014/main" id="{00000000-0008-0000-0100-0000A0030000}"/>
            </a:ext>
          </a:extLst>
        </xdr:cNvPr>
        <xdr:cNvCxnSpPr/>
      </xdr:nvCxnSpPr>
      <xdr:spPr>
        <a:xfrm flipV="1">
          <a:off x="21323300" y="17726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170180</xdr:rowOff>
    </xdr:from>
    <xdr:to>
      <xdr:col>107</xdr:col>
      <xdr:colOff>101600</xdr:colOff>
      <xdr:row>102</xdr:row>
      <xdr:rowOff>100330</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0383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49530</xdr:rowOff>
    </xdr:from>
    <xdr:to>
      <xdr:col>111</xdr:col>
      <xdr:colOff>177800</xdr:colOff>
      <xdr:row>103</xdr:row>
      <xdr:rowOff>85725</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a:off x="20434300" y="1753743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27305</xdr:rowOff>
    </xdr:from>
    <xdr:to>
      <xdr:col>102</xdr:col>
      <xdr:colOff>165100</xdr:colOff>
      <xdr:row>102</xdr:row>
      <xdr:rowOff>128905</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19494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49530</xdr:rowOff>
    </xdr:from>
    <xdr:to>
      <xdr:col>107</xdr:col>
      <xdr:colOff>50800</xdr:colOff>
      <xdr:row>102</xdr:row>
      <xdr:rowOff>78105</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flipV="1">
          <a:off x="19545300" y="17537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135889</xdr:rowOff>
    </xdr:from>
    <xdr:to>
      <xdr:col>98</xdr:col>
      <xdr:colOff>38100</xdr:colOff>
      <xdr:row>102</xdr:row>
      <xdr:rowOff>66039</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8605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15239</xdr:rowOff>
    </xdr:from>
    <xdr:to>
      <xdr:col>102</xdr:col>
      <xdr:colOff>114300</xdr:colOff>
      <xdr:row>102</xdr:row>
      <xdr:rowOff>78105</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a:off x="18656300" y="175031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68597</xdr:rowOff>
    </xdr:from>
    <xdr:ext cx="469744" cy="259045"/>
    <xdr:sp macro="" textlink="">
      <xdr:nvSpPr>
        <xdr:cNvPr id="935" name="n_1aveValue【公民館】&#10;一人当たり面積">
          <a:extLst>
            <a:ext uri="{FF2B5EF4-FFF2-40B4-BE49-F238E27FC236}">
              <a16:creationId xmlns:a16="http://schemas.microsoft.com/office/drawing/2014/main" id="{00000000-0008-0000-0100-0000A7030000}"/>
            </a:ext>
          </a:extLst>
        </xdr:cNvPr>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97172</xdr:rowOff>
    </xdr:from>
    <xdr:ext cx="469744" cy="259045"/>
    <xdr:sp macro="" textlink="">
      <xdr:nvSpPr>
        <xdr:cNvPr id="936" name="n_2aveValue【公民館】&#10;一人当たり面積">
          <a:extLst>
            <a:ext uri="{FF2B5EF4-FFF2-40B4-BE49-F238E27FC236}">
              <a16:creationId xmlns:a16="http://schemas.microsoft.com/office/drawing/2014/main" id="{00000000-0008-0000-0100-0000A8030000}"/>
            </a:ext>
          </a:extLst>
        </xdr:cNvPr>
        <xdr:cNvSpPr txBox="1"/>
      </xdr:nvSpPr>
      <xdr:spPr>
        <a:xfrm>
          <a:off x="201994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104791</xdr:rowOff>
    </xdr:from>
    <xdr:ext cx="469744" cy="259045"/>
    <xdr:sp macro="" textlink="">
      <xdr:nvSpPr>
        <xdr:cNvPr id="937" name="n_3aveValue【公民館】&#10;一人当たり面積">
          <a:extLst>
            <a:ext uri="{FF2B5EF4-FFF2-40B4-BE49-F238E27FC236}">
              <a16:creationId xmlns:a16="http://schemas.microsoft.com/office/drawing/2014/main" id="{00000000-0008-0000-0100-0000A9030000}"/>
            </a:ext>
          </a:extLst>
        </xdr:cNvPr>
        <xdr:cNvSpPr txBox="1"/>
      </xdr:nvSpPr>
      <xdr:spPr>
        <a:xfrm>
          <a:off x="19310427"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91457</xdr:rowOff>
    </xdr:from>
    <xdr:ext cx="469744" cy="259045"/>
    <xdr:sp macro="" textlink="">
      <xdr:nvSpPr>
        <xdr:cNvPr id="938" name="n_4aveValue【公民館】&#10;一人当たり面積">
          <a:extLst>
            <a:ext uri="{FF2B5EF4-FFF2-40B4-BE49-F238E27FC236}">
              <a16:creationId xmlns:a16="http://schemas.microsoft.com/office/drawing/2014/main" id="{00000000-0008-0000-0100-0000AA030000}"/>
            </a:ext>
          </a:extLst>
        </xdr:cNvPr>
        <xdr:cNvSpPr txBox="1"/>
      </xdr:nvSpPr>
      <xdr:spPr>
        <a:xfrm>
          <a:off x="18421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153052</xdr:rowOff>
    </xdr:from>
    <xdr:ext cx="469744" cy="259045"/>
    <xdr:sp macro="" textlink="">
      <xdr:nvSpPr>
        <xdr:cNvPr id="939" name="n_1mainValue【公民館】&#10;一人当たり面積">
          <a:extLst>
            <a:ext uri="{FF2B5EF4-FFF2-40B4-BE49-F238E27FC236}">
              <a16:creationId xmlns:a16="http://schemas.microsoft.com/office/drawing/2014/main" id="{00000000-0008-0000-0100-0000AB030000}"/>
            </a:ext>
          </a:extLst>
        </xdr:cNvPr>
        <xdr:cNvSpPr txBox="1"/>
      </xdr:nvSpPr>
      <xdr:spPr>
        <a:xfrm>
          <a:off x="2107572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116857</xdr:rowOff>
    </xdr:from>
    <xdr:ext cx="469744" cy="259045"/>
    <xdr:sp macro="" textlink="">
      <xdr:nvSpPr>
        <xdr:cNvPr id="940" name="n_2mainValue【公民館】&#10;一人当たり面積">
          <a:extLst>
            <a:ext uri="{FF2B5EF4-FFF2-40B4-BE49-F238E27FC236}">
              <a16:creationId xmlns:a16="http://schemas.microsoft.com/office/drawing/2014/main" id="{00000000-0008-0000-0100-0000AC030000}"/>
            </a:ext>
          </a:extLst>
        </xdr:cNvPr>
        <xdr:cNvSpPr txBox="1"/>
      </xdr:nvSpPr>
      <xdr:spPr>
        <a:xfrm>
          <a:off x="20199427" y="1726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145432</xdr:rowOff>
    </xdr:from>
    <xdr:ext cx="469744" cy="259045"/>
    <xdr:sp macro="" textlink="">
      <xdr:nvSpPr>
        <xdr:cNvPr id="941" name="n_3mainValue【公民館】&#10;一人当たり面積">
          <a:extLst>
            <a:ext uri="{FF2B5EF4-FFF2-40B4-BE49-F238E27FC236}">
              <a16:creationId xmlns:a16="http://schemas.microsoft.com/office/drawing/2014/main" id="{00000000-0008-0000-0100-0000AD030000}"/>
            </a:ext>
          </a:extLst>
        </xdr:cNvPr>
        <xdr:cNvSpPr txBox="1"/>
      </xdr:nvSpPr>
      <xdr:spPr>
        <a:xfrm>
          <a:off x="19310427" y="172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82566</xdr:rowOff>
    </xdr:from>
    <xdr:ext cx="469744" cy="259045"/>
    <xdr:sp macro="" textlink="">
      <xdr:nvSpPr>
        <xdr:cNvPr id="942" name="n_4mainValue【公民館】&#10;一人当たり面積">
          <a:extLst>
            <a:ext uri="{FF2B5EF4-FFF2-40B4-BE49-F238E27FC236}">
              <a16:creationId xmlns:a16="http://schemas.microsoft.com/office/drawing/2014/main" id="{00000000-0008-0000-0100-0000AE030000}"/>
            </a:ext>
          </a:extLst>
        </xdr:cNvPr>
        <xdr:cNvSpPr txBox="1"/>
      </xdr:nvSpPr>
      <xdr:spPr>
        <a:xfrm>
          <a:off x="184214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00000000-0008-0000-0100-0000A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00000000-0008-0000-0100-0000B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施設の減価償却率は、類似団体（Ｒ２年度から類型の変更</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－０→</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０）と比較して概ね低い水準にあるにもかかわらず、住民一人当たりの施設の面積、金額をみると類似団体中、高い水準にある施設が多く存在している。今後、公共施設等総合管理計画に基づき、個別施設計画の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64</xdr:row>
      <xdr:rowOff>118110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66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57167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55880</xdr:rowOff>
    </xdr:from>
    <xdr:to>
      <xdr:col>24</xdr:col>
      <xdr:colOff>114300</xdr:colOff>
      <xdr:row>58</xdr:row>
      <xdr:rowOff>157480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78757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106680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9783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58</xdr:row>
      <xdr:rowOff>34290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717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143510</xdr:rowOff>
    </xdr:from>
    <xdr:to>
      <xdr:col>10</xdr:col>
      <xdr:colOff>165100</xdr:colOff>
      <xdr:row>57</xdr:row>
      <xdr:rowOff>73660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22860</xdr:rowOff>
    </xdr:from>
    <xdr:to>
      <xdr:col>15</xdr:col>
      <xdr:colOff>50800</xdr:colOff>
      <xdr:row>57</xdr:row>
      <xdr:rowOff>99060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97955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22860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9715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90187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36830</xdr:rowOff>
    </xdr:from>
    <xdr:to>
      <xdr:col>54</xdr:col>
      <xdr:colOff>189865</xdr:colOff>
      <xdr:row>63</xdr:row>
      <xdr:rowOff>124460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63803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128287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09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124460</xdr:rowOff>
    </xdr:from>
    <xdr:to>
      <xdr:col>55</xdr:col>
      <xdr:colOff>88900</xdr:colOff>
      <xdr:row>63</xdr:row>
      <xdr:rowOff>124460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092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154957</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41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36830</xdr:rowOff>
    </xdr:from>
    <xdr:to>
      <xdr:col>55</xdr:col>
      <xdr:colOff>88900</xdr:colOff>
      <xdr:row>56</xdr:row>
      <xdr:rowOff>36830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63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162577</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48260</xdr:rowOff>
    </xdr:from>
    <xdr:to>
      <xdr:col>46</xdr:col>
      <xdr:colOff>38100</xdr:colOff>
      <xdr:row>62</xdr:row>
      <xdr:rowOff>149860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57150</xdr:rowOff>
    </xdr:from>
    <xdr:to>
      <xdr:col>41</xdr:col>
      <xdr:colOff>101600</xdr:colOff>
      <xdr:row>62</xdr:row>
      <xdr:rowOff>158750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114300</xdr:rowOff>
    </xdr:from>
    <xdr:to>
      <xdr:col>36</xdr:col>
      <xdr:colOff>165100</xdr:colOff>
      <xdr:row>63</xdr:row>
      <xdr:rowOff>44450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43180</xdr:rowOff>
    </xdr:from>
    <xdr:to>
      <xdr:col>55</xdr:col>
      <xdr:colOff>50800</xdr:colOff>
      <xdr:row>61</xdr:row>
      <xdr:rowOff>144780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21607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54610</xdr:rowOff>
    </xdr:from>
    <xdr:to>
      <xdr:col>50</xdr:col>
      <xdr:colOff>165100</xdr:colOff>
      <xdr:row>61</xdr:row>
      <xdr:rowOff>156210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93980</xdr:rowOff>
    </xdr:from>
    <xdr:to>
      <xdr:col>55</xdr:col>
      <xdr:colOff>0</xdr:colOff>
      <xdr:row>61</xdr:row>
      <xdr:rowOff>105410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552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27940</xdr:rowOff>
    </xdr:from>
    <xdr:to>
      <xdr:col>46</xdr:col>
      <xdr:colOff>38100</xdr:colOff>
      <xdr:row>61</xdr:row>
      <xdr:rowOff>129540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78740</xdr:rowOff>
    </xdr:from>
    <xdr:to>
      <xdr:col>50</xdr:col>
      <xdr:colOff>114300</xdr:colOff>
      <xdr:row>61</xdr:row>
      <xdr:rowOff>105410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8750300" y="10537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62230</xdr:rowOff>
    </xdr:from>
    <xdr:to>
      <xdr:col>41</xdr:col>
      <xdr:colOff>101600</xdr:colOff>
      <xdr:row>61</xdr:row>
      <xdr:rowOff>163830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78740</xdr:rowOff>
    </xdr:from>
    <xdr:to>
      <xdr:col>45</xdr:col>
      <xdr:colOff>177800</xdr:colOff>
      <xdr:row>61</xdr:row>
      <xdr:rowOff>113030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537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73660</xdr:rowOff>
    </xdr:from>
    <xdr:to>
      <xdr:col>36</xdr:col>
      <xdr:colOff>165100</xdr:colOff>
      <xdr:row>62</xdr:row>
      <xdr:rowOff>3810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113030</xdr:rowOff>
    </xdr:from>
    <xdr:to>
      <xdr:col>41</xdr:col>
      <xdr:colOff>50800</xdr:colOff>
      <xdr:row>61</xdr:row>
      <xdr:rowOff>124460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571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149877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35577</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147337</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146067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8907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20337</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108965</xdr:rowOff>
    </xdr:from>
    <xdr:to>
      <xdr:col>24</xdr:col>
      <xdr:colOff>62865</xdr:colOff>
      <xdr:row>85</xdr:row>
      <xdr:rowOff>156972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482065"/>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160799</xdr:rowOff>
    </xdr:from>
    <xdr:ext cx="405111"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73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156972</xdr:rowOff>
    </xdr:from>
    <xdr:to>
      <xdr:col>24</xdr:col>
      <xdr:colOff>152400</xdr:colOff>
      <xdr:row>85</xdr:row>
      <xdr:rowOff>156972</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55642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108965</xdr:rowOff>
    </xdr:from>
    <xdr:to>
      <xdr:col>24</xdr:col>
      <xdr:colOff>152400</xdr:colOff>
      <xdr:row>78</xdr:row>
      <xdr:rowOff>108965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19304</xdr:rowOff>
    </xdr:from>
    <xdr:to>
      <xdr:col>15</xdr:col>
      <xdr:colOff>101600</xdr:colOff>
      <xdr:row>80</xdr:row>
      <xdr:rowOff>120904</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161037</xdr:rowOff>
    </xdr:from>
    <xdr:to>
      <xdr:col>10</xdr:col>
      <xdr:colOff>165100</xdr:colOff>
      <xdr:row>80</xdr:row>
      <xdr:rowOff>91187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87885</xdr:rowOff>
    </xdr:from>
    <xdr:to>
      <xdr:col>6</xdr:col>
      <xdr:colOff>38100</xdr:colOff>
      <xdr:row>79</xdr:row>
      <xdr:rowOff>18035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58165</xdr:rowOff>
    </xdr:from>
    <xdr:to>
      <xdr:col>24</xdr:col>
      <xdr:colOff>114300</xdr:colOff>
      <xdr:row>78</xdr:row>
      <xdr:rowOff>159765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11192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33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10161</xdr:rowOff>
    </xdr:from>
    <xdr:to>
      <xdr:col>20</xdr:col>
      <xdr:colOff>38100</xdr:colOff>
      <xdr:row>78</xdr:row>
      <xdr:rowOff>111761</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60961</xdr:rowOff>
    </xdr:from>
    <xdr:to>
      <xdr:col>24</xdr:col>
      <xdr:colOff>63500</xdr:colOff>
      <xdr:row>78</xdr:row>
      <xdr:rowOff>108965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797300" y="134340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131318</xdr:rowOff>
    </xdr:from>
    <xdr:to>
      <xdr:col>15</xdr:col>
      <xdr:colOff>101600</xdr:colOff>
      <xdr:row>78</xdr:row>
      <xdr:rowOff>61468</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xdr:rowOff>
    </xdr:from>
    <xdr:to>
      <xdr:col>19</xdr:col>
      <xdr:colOff>177800</xdr:colOff>
      <xdr:row>78</xdr:row>
      <xdr:rowOff>60961</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3383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87885</xdr:rowOff>
    </xdr:from>
    <xdr:to>
      <xdr:col>10</xdr:col>
      <xdr:colOff>165100</xdr:colOff>
      <xdr:row>78</xdr:row>
      <xdr:rowOff>18035</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138685</xdr:rowOff>
    </xdr:from>
    <xdr:to>
      <xdr:col>15</xdr:col>
      <xdr:colOff>50800</xdr:colOff>
      <xdr:row>78</xdr:row>
      <xdr:rowOff>10668</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33403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30735</xdr:rowOff>
    </xdr:from>
    <xdr:to>
      <xdr:col>6</xdr:col>
      <xdr:colOff>38100</xdr:colOff>
      <xdr:row>77</xdr:row>
      <xdr:rowOff>132335</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81535</xdr:rowOff>
    </xdr:from>
    <xdr:to>
      <xdr:col>10</xdr:col>
      <xdr:colOff>114300</xdr:colOff>
      <xdr:row>77</xdr:row>
      <xdr:rowOff>138685</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32831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112031</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8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82314</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7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9162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5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128288</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77995</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34562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148862</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00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8708</xdr:rowOff>
    </xdr:from>
    <xdr:to>
      <xdr:col>54</xdr:col>
      <xdr:colOff>189865</xdr:colOff>
      <xdr:row>86</xdr:row>
      <xdr:rowOff>41366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381808"/>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45193</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41366</xdr:rowOff>
    </xdr:from>
    <xdr:to>
      <xdr:col>55</xdr:col>
      <xdr:colOff>88900</xdr:colOff>
      <xdr:row>86</xdr:row>
      <xdr:rowOff>41366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126835</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15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xdr:rowOff>
    </xdr:from>
    <xdr:to>
      <xdr:col>55</xdr:col>
      <xdr:colOff>88900</xdr:colOff>
      <xdr:row>78</xdr:row>
      <xdr:rowOff>8708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161670</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106499</xdr:rowOff>
    </xdr:from>
    <xdr:to>
      <xdr:col>50</xdr:col>
      <xdr:colOff>165100</xdr:colOff>
      <xdr:row>84</xdr:row>
      <xdr:rowOff>36649</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24856</xdr:rowOff>
    </xdr:from>
    <xdr:to>
      <xdr:col>46</xdr:col>
      <xdr:colOff>38100</xdr:colOff>
      <xdr:row>83</xdr:row>
      <xdr:rowOff>126456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116295</xdr:rowOff>
    </xdr:from>
    <xdr:to>
      <xdr:col>36</xdr:col>
      <xdr:colOff>165100</xdr:colOff>
      <xdr:row>84</xdr:row>
      <xdr:rowOff>46445</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129358</xdr:rowOff>
    </xdr:from>
    <xdr:to>
      <xdr:col>55</xdr:col>
      <xdr:colOff>50800</xdr:colOff>
      <xdr:row>78</xdr:row>
      <xdr:rowOff>59508</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33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82385</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328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162016</xdr:rowOff>
    </xdr:from>
    <xdr:to>
      <xdr:col>50</xdr:col>
      <xdr:colOff>165100</xdr:colOff>
      <xdr:row>78</xdr:row>
      <xdr:rowOff>92166</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8708</xdr:rowOff>
    </xdr:from>
    <xdr:to>
      <xdr:col>55</xdr:col>
      <xdr:colOff>0</xdr:colOff>
      <xdr:row>78</xdr:row>
      <xdr:rowOff>41366</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33818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23223</xdr:rowOff>
    </xdr:from>
    <xdr:to>
      <xdr:col>46</xdr:col>
      <xdr:colOff>38100</xdr:colOff>
      <xdr:row>78</xdr:row>
      <xdr:rowOff>124823</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41366</xdr:rowOff>
    </xdr:from>
    <xdr:to>
      <xdr:col>50</xdr:col>
      <xdr:colOff>114300</xdr:colOff>
      <xdr:row>78</xdr:row>
      <xdr:rowOff>74023</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341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59145</xdr:rowOff>
    </xdr:from>
    <xdr:to>
      <xdr:col>41</xdr:col>
      <xdr:colOff>101600</xdr:colOff>
      <xdr:row>78</xdr:row>
      <xdr:rowOff>160745</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74023</xdr:rowOff>
    </xdr:from>
    <xdr:to>
      <xdr:col>45</xdr:col>
      <xdr:colOff>177800</xdr:colOff>
      <xdr:row>78</xdr:row>
      <xdr:rowOff>109945</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3447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95069</xdr:rowOff>
    </xdr:from>
    <xdr:to>
      <xdr:col>36</xdr:col>
      <xdr:colOff>165100</xdr:colOff>
      <xdr:row>79</xdr:row>
      <xdr:rowOff>25219</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109945</xdr:rowOff>
    </xdr:from>
    <xdr:to>
      <xdr:col>41</xdr:col>
      <xdr:colOff>50800</xdr:colOff>
      <xdr:row>78</xdr:row>
      <xdr:rowOff>145869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6972300" y="134830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27776</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117583</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37572</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108693</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31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141350</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317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5822</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3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41746</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32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62485</xdr:rowOff>
    </xdr:from>
    <xdr:to>
      <xdr:col>24</xdr:col>
      <xdr:colOff>62865</xdr:colOff>
      <xdr:row>108</xdr:row>
      <xdr:rowOff>96774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378935"/>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100601</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61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96774</xdr:rowOff>
    </xdr:from>
    <xdr:to>
      <xdr:col>24</xdr:col>
      <xdr:colOff>152400</xdr:colOff>
      <xdr:row>108</xdr:row>
      <xdr:rowOff>96774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61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9162</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715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62485</xdr:rowOff>
    </xdr:from>
    <xdr:to>
      <xdr:col>24</xdr:col>
      <xdr:colOff>152400</xdr:colOff>
      <xdr:row>101</xdr:row>
      <xdr:rowOff>62485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160290</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819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91694</xdr:rowOff>
    </xdr:from>
    <xdr:to>
      <xdr:col>20</xdr:col>
      <xdr:colOff>38100</xdr:colOff>
      <xdr:row>105</xdr:row>
      <xdr:rowOff>21844</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61976</xdr:rowOff>
    </xdr:from>
    <xdr:to>
      <xdr:col>15</xdr:col>
      <xdr:colOff>101600</xdr:colOff>
      <xdr:row>103</xdr:row>
      <xdr:rowOff>163576</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72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91694</xdr:rowOff>
    </xdr:from>
    <xdr:to>
      <xdr:col>10</xdr:col>
      <xdr:colOff>165100</xdr:colOff>
      <xdr:row>104</xdr:row>
      <xdr:rowOff>21844</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45974</xdr:rowOff>
    </xdr:from>
    <xdr:to>
      <xdr:col>6</xdr:col>
      <xdr:colOff>38100</xdr:colOff>
      <xdr:row>103</xdr:row>
      <xdr:rowOff>147574</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80263</xdr:rowOff>
    </xdr:from>
    <xdr:to>
      <xdr:col>24</xdr:col>
      <xdr:colOff>114300</xdr:colOff>
      <xdr:row>106</xdr:row>
      <xdr:rowOff>10413</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58690</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52832</xdr:rowOff>
    </xdr:from>
    <xdr:to>
      <xdr:col>20</xdr:col>
      <xdr:colOff>38100</xdr:colOff>
      <xdr:row>105</xdr:row>
      <xdr:rowOff>154432</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103632</xdr:rowOff>
    </xdr:from>
    <xdr:to>
      <xdr:col>24</xdr:col>
      <xdr:colOff>63500</xdr:colOff>
      <xdr:row>105</xdr:row>
      <xdr:rowOff>131063</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81058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148844</xdr:rowOff>
    </xdr:from>
    <xdr:to>
      <xdr:col>15</xdr:col>
      <xdr:colOff>101600</xdr:colOff>
      <xdr:row>105</xdr:row>
      <xdr:rowOff>78994</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28194</xdr:rowOff>
    </xdr:from>
    <xdr:to>
      <xdr:col>19</xdr:col>
      <xdr:colOff>177800</xdr:colOff>
      <xdr:row>105</xdr:row>
      <xdr:rowOff>103632</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80304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80263</xdr:rowOff>
    </xdr:from>
    <xdr:to>
      <xdr:col>10</xdr:col>
      <xdr:colOff>165100</xdr:colOff>
      <xdr:row>105</xdr:row>
      <xdr:rowOff>10413</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131063</xdr:rowOff>
    </xdr:from>
    <xdr:to>
      <xdr:col>15</xdr:col>
      <xdr:colOff>50800</xdr:colOff>
      <xdr:row>105</xdr:row>
      <xdr:rowOff>28194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019300" y="179618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61976</xdr:rowOff>
    </xdr:from>
    <xdr:to>
      <xdr:col>6</xdr:col>
      <xdr:colOff>38100</xdr:colOff>
      <xdr:row>104</xdr:row>
      <xdr:rowOff>163576</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079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112776</xdr:rowOff>
    </xdr:from>
    <xdr:to>
      <xdr:col>10</xdr:col>
      <xdr:colOff>114300</xdr:colOff>
      <xdr:row>104</xdr:row>
      <xdr:rowOff>131063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30300" y="179435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38371</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8653</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38371</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75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164101</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145559</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70121</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154703</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49530</xdr:rowOff>
    </xdr:from>
    <xdr:to>
      <xdr:col>54</xdr:col>
      <xdr:colOff>189865</xdr:colOff>
      <xdr:row>108</xdr:row>
      <xdr:rowOff>133350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3659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137177</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133350</xdr:rowOff>
    </xdr:from>
    <xdr:to>
      <xdr:col>55</xdr:col>
      <xdr:colOff>88900</xdr:colOff>
      <xdr:row>108</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167657</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49530</xdr:rowOff>
    </xdr:from>
    <xdr:to>
      <xdr:col>55</xdr:col>
      <xdr:colOff>88900</xdr:colOff>
      <xdr:row>101</xdr:row>
      <xdr:rowOff>49530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114316</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120650</xdr:rowOff>
    </xdr:from>
    <xdr:to>
      <xdr:col>41</xdr:col>
      <xdr:colOff>101600</xdr:colOff>
      <xdr:row>105</xdr:row>
      <xdr:rowOff>50800</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144780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795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120650</xdr:rowOff>
    </xdr:from>
    <xdr:to>
      <xdr:col>46</xdr:col>
      <xdr:colOff>38100</xdr:colOff>
      <xdr:row>105</xdr:row>
      <xdr:rowOff>50800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105</xdr:row>
      <xdr:rowOff>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797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143511</xdr:rowOff>
    </xdr:from>
    <xdr:to>
      <xdr:col>41</xdr:col>
      <xdr:colOff>101600</xdr:colOff>
      <xdr:row>105</xdr:row>
      <xdr:rowOff>73661</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0</xdr:rowOff>
    </xdr:from>
    <xdr:to>
      <xdr:col>45</xdr:col>
      <xdr:colOff>177800</xdr:colOff>
      <xdr:row>105</xdr:row>
      <xdr:rowOff>22861</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002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22861</xdr:rowOff>
    </xdr:from>
    <xdr:to>
      <xdr:col>41</xdr:col>
      <xdr:colOff>50800</xdr:colOff>
      <xdr:row>105</xdr:row>
      <xdr:rowOff>49530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0251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67327</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67327</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64788</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91457</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115062</xdr:rowOff>
    </xdr:from>
    <xdr:to>
      <xdr:col>85</xdr:col>
      <xdr:colOff>126364</xdr:colOff>
      <xdr:row>42</xdr:row>
      <xdr:rowOff>67056</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94436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70883</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67056</xdr:rowOff>
    </xdr:from>
    <xdr:to>
      <xdr:col>86</xdr:col>
      <xdr:colOff>25400</xdr:colOff>
      <xdr:row>42</xdr:row>
      <xdr:rowOff>67056</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61739</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71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115062</xdr:rowOff>
    </xdr:from>
    <xdr:to>
      <xdr:col>86</xdr:col>
      <xdr:colOff>25400</xdr:colOff>
      <xdr:row>34</xdr:row>
      <xdr:rowOff>115062</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88409</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603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109982</xdr:rowOff>
    </xdr:from>
    <xdr:to>
      <xdr:col>85</xdr:col>
      <xdr:colOff>177800</xdr:colOff>
      <xdr:row>39</xdr:row>
      <xdr:rowOff>40132</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77978</xdr:rowOff>
    </xdr:from>
    <xdr:to>
      <xdr:col>81</xdr:col>
      <xdr:colOff>101600</xdr:colOff>
      <xdr:row>39</xdr:row>
      <xdr:rowOff>8128</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xdr:rowOff>
    </xdr:from>
    <xdr:to>
      <xdr:col>76</xdr:col>
      <xdr:colOff>165100</xdr:colOff>
      <xdr:row>35</xdr:row>
      <xdr:rowOff>108712</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52832</xdr:rowOff>
    </xdr:from>
    <xdr:to>
      <xdr:col>72</xdr:col>
      <xdr:colOff>38100</xdr:colOff>
      <xdr:row>34</xdr:row>
      <xdr:rowOff>154432</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58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52832</xdr:rowOff>
    </xdr:from>
    <xdr:to>
      <xdr:col>67</xdr:col>
      <xdr:colOff>101600</xdr:colOff>
      <xdr:row>34</xdr:row>
      <xdr:rowOff>154432</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58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125984</xdr:rowOff>
    </xdr:from>
    <xdr:to>
      <xdr:col>85</xdr:col>
      <xdr:colOff>177800</xdr:colOff>
      <xdr:row>36</xdr:row>
      <xdr:rowOff>56134</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148861</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597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167132</xdr:rowOff>
    </xdr:from>
    <xdr:to>
      <xdr:col>81</xdr:col>
      <xdr:colOff>101600</xdr:colOff>
      <xdr:row>35</xdr:row>
      <xdr:rowOff>97282</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46482</xdr:rowOff>
    </xdr:from>
    <xdr:to>
      <xdr:col>85</xdr:col>
      <xdr:colOff>127000</xdr:colOff>
      <xdr:row>36</xdr:row>
      <xdr:rowOff>5334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604723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39116</xdr:rowOff>
    </xdr:from>
    <xdr:to>
      <xdr:col>76</xdr:col>
      <xdr:colOff>165100</xdr:colOff>
      <xdr:row>34</xdr:row>
      <xdr:rowOff>140716</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89916</xdr:rowOff>
    </xdr:from>
    <xdr:to>
      <xdr:col>81</xdr:col>
      <xdr:colOff>50800</xdr:colOff>
      <xdr:row>35</xdr:row>
      <xdr:rowOff>46482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592300" y="59192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55118</xdr:rowOff>
    </xdr:from>
    <xdr:to>
      <xdr:col>72</xdr:col>
      <xdr:colOff>38100</xdr:colOff>
      <xdr:row>33</xdr:row>
      <xdr:rowOff>156718</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57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105918</xdr:rowOff>
    </xdr:from>
    <xdr:to>
      <xdr:col>76</xdr:col>
      <xdr:colOff>114300</xdr:colOff>
      <xdr:row>34</xdr:row>
      <xdr:rowOff>89916</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57637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141986</xdr:rowOff>
    </xdr:from>
    <xdr:to>
      <xdr:col>67</xdr:col>
      <xdr:colOff>101600</xdr:colOff>
      <xdr:row>33</xdr:row>
      <xdr:rowOff>72136</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21336</xdr:rowOff>
    </xdr:from>
    <xdr:to>
      <xdr:col>71</xdr:col>
      <xdr:colOff>177800</xdr:colOff>
      <xdr:row>33</xdr:row>
      <xdr:rowOff>105918</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567918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170705</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99839</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145559</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597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145559</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597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113809</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157243</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1795</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548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88663</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32263</xdr:rowOff>
    </xdr:from>
    <xdr:to>
      <xdr:col>116</xdr:col>
      <xdr:colOff>62864</xdr:colOff>
      <xdr:row>42</xdr:row>
      <xdr:rowOff>24083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861563"/>
          <a:ext cx="0" cy="1363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27910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2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24083</xdr:rowOff>
    </xdr:from>
    <xdr:to>
      <xdr:col>116</xdr:col>
      <xdr:colOff>152400</xdr:colOff>
      <xdr:row>42</xdr:row>
      <xdr:rowOff>24083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22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150390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6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32263</xdr:rowOff>
    </xdr:from>
    <xdr:to>
      <xdr:col>116</xdr:col>
      <xdr:colOff>152400</xdr:colOff>
      <xdr:row>34</xdr:row>
      <xdr:rowOff>32263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8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102574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789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124147</xdr:rowOff>
    </xdr:from>
    <xdr:to>
      <xdr:col>116</xdr:col>
      <xdr:colOff>114300</xdr:colOff>
      <xdr:row>40</xdr:row>
      <xdr:rowOff>54297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8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101622</xdr:rowOff>
    </xdr:from>
    <xdr:to>
      <xdr:col>112</xdr:col>
      <xdr:colOff>38100</xdr:colOff>
      <xdr:row>40</xdr:row>
      <xdr:rowOff>31772</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7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87671</xdr:rowOff>
    </xdr:from>
    <xdr:to>
      <xdr:col>107</xdr:col>
      <xdr:colOff>101600</xdr:colOff>
      <xdr:row>41</xdr:row>
      <xdr:rowOff>17821</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94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98453</xdr:rowOff>
    </xdr:from>
    <xdr:to>
      <xdr:col>102</xdr:col>
      <xdr:colOff>165100</xdr:colOff>
      <xdr:row>41</xdr:row>
      <xdr:rowOff>28603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95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46222</xdr:rowOff>
    </xdr:from>
    <xdr:to>
      <xdr:col>98</xdr:col>
      <xdr:colOff>38100</xdr:colOff>
      <xdr:row>40</xdr:row>
      <xdr:rowOff>147822</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90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25758</xdr:rowOff>
    </xdr:from>
    <xdr:to>
      <xdr:col>116</xdr:col>
      <xdr:colOff>114300</xdr:colOff>
      <xdr:row>38</xdr:row>
      <xdr:rowOff>127358</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5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48635</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39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38457</xdr:rowOff>
    </xdr:from>
    <xdr:to>
      <xdr:col>112</xdr:col>
      <xdr:colOff>38100</xdr:colOff>
      <xdr:row>38</xdr:row>
      <xdr:rowOff>140057</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5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76558</xdr:rowOff>
    </xdr:from>
    <xdr:to>
      <xdr:col>116</xdr:col>
      <xdr:colOff>63500</xdr:colOff>
      <xdr:row>38</xdr:row>
      <xdr:rowOff>89257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6591658"/>
          <a:ext cx="838200" cy="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52577</xdr:rowOff>
    </xdr:from>
    <xdr:to>
      <xdr:col>107</xdr:col>
      <xdr:colOff>101600</xdr:colOff>
      <xdr:row>38</xdr:row>
      <xdr:rowOff>154177</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5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89257</xdr:rowOff>
    </xdr:from>
    <xdr:to>
      <xdr:col>111</xdr:col>
      <xdr:colOff>177800</xdr:colOff>
      <xdr:row>38</xdr:row>
      <xdr:rowOff>103377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604357"/>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75364</xdr:rowOff>
    </xdr:from>
    <xdr:to>
      <xdr:col>102</xdr:col>
      <xdr:colOff>165100</xdr:colOff>
      <xdr:row>39</xdr:row>
      <xdr:rowOff>5514</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5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103377</xdr:rowOff>
    </xdr:from>
    <xdr:to>
      <xdr:col>107</xdr:col>
      <xdr:colOff>50800</xdr:colOff>
      <xdr:row>38</xdr:row>
      <xdr:rowOff>126164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618477"/>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44930</xdr:rowOff>
    </xdr:from>
    <xdr:to>
      <xdr:col>98</xdr:col>
      <xdr:colOff>38100</xdr:colOff>
      <xdr:row>38</xdr:row>
      <xdr:rowOff>146530</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5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95730</xdr:rowOff>
    </xdr:from>
    <xdr:to>
      <xdr:col>102</xdr:col>
      <xdr:colOff>114300</xdr:colOff>
      <xdr:row>38</xdr:row>
      <xdr:rowOff>126164</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656300" y="6610830"/>
          <a:ext cx="8890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22899</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88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8948</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67111" y="70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19730</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78111" y="70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138949</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89111" y="69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156584</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32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170704</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34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22041</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36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163057</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33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2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6318864" y="96850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30" name="【保健センター・保健所】&#10;有形固定資産減価償却率最小値テキスト">
          <a:extLst>
            <a:ext uri="{FF2B5EF4-FFF2-40B4-BE49-F238E27FC236}">
              <a16:creationId xmlns:a16="http://schemas.microsoft.com/office/drawing/2014/main" id="{00000000-0008-0000-0200-000012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00000000-0008-0000-0200-000014020000}"/>
            </a:ext>
          </a:extLst>
        </xdr:cNvPr>
        <xdr:cNvSpPr txBox="1"/>
      </xdr:nvSpPr>
      <xdr:spPr>
        <a:xfrm>
          <a:off x="16357600" y="9460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57167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200-000016020000}"/>
            </a:ext>
          </a:extLst>
        </xdr:cNvPr>
        <xdr:cNvSpPr txBox="1"/>
      </xdr:nvSpPr>
      <xdr:spPr>
        <a:xfrm>
          <a:off x="16357600" y="1051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6268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80645</xdr:rowOff>
    </xdr:from>
    <xdr:to>
      <xdr:col>81</xdr:col>
      <xdr:colOff>101600</xdr:colOff>
      <xdr:row>62</xdr:row>
      <xdr:rowOff>10795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5430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6350</xdr:rowOff>
    </xdr:from>
    <xdr:to>
      <xdr:col>72</xdr:col>
      <xdr:colOff>38100</xdr:colOff>
      <xdr:row>61</xdr:row>
      <xdr:rowOff>107950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365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84455</xdr:rowOff>
    </xdr:from>
    <xdr:to>
      <xdr:col>67</xdr:col>
      <xdr:colOff>101600</xdr:colOff>
      <xdr:row>61</xdr:row>
      <xdr:rowOff>14605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2763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143527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200-000022020000}"/>
            </a:ext>
          </a:extLst>
        </xdr:cNvPr>
        <xdr:cNvSpPr txBox="1"/>
      </xdr:nvSpPr>
      <xdr:spPr>
        <a:xfrm>
          <a:off x="163576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5481300" y="104241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137160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4592300" y="103879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100965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703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763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68580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14300" y="103193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1922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5732</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2611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5266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168292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43897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135907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99712</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11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107442</xdr:rowOff>
    </xdr:from>
    <xdr:to>
      <xdr:col>116</xdr:col>
      <xdr:colOff>62864</xdr:colOff>
      <xdr:row>63</xdr:row>
      <xdr:rowOff>107442</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53719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54119</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31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107442</xdr:rowOff>
    </xdr:from>
    <xdr:to>
      <xdr:col>116</xdr:col>
      <xdr:colOff>152400</xdr:colOff>
      <xdr:row>55</xdr:row>
      <xdr:rowOff>107442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87647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88646</xdr:rowOff>
    </xdr:from>
    <xdr:to>
      <xdr:col>107</xdr:col>
      <xdr:colOff>101600</xdr:colOff>
      <xdr:row>63</xdr:row>
      <xdr:rowOff>18796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7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84074</xdr:rowOff>
    </xdr:from>
    <xdr:to>
      <xdr:col>98</xdr:col>
      <xdr:colOff>38100</xdr:colOff>
      <xdr:row>63</xdr:row>
      <xdr:rowOff>14224</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10939</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2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38862</xdr:rowOff>
    </xdr:from>
    <xdr:to>
      <xdr:col>116</xdr:col>
      <xdr:colOff>63500</xdr:colOff>
      <xdr:row>61</xdr:row>
      <xdr:rowOff>48006</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49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xdr:rowOff>
    </xdr:from>
    <xdr:to>
      <xdr:col>107</xdr:col>
      <xdr:colOff>101600</xdr:colOff>
      <xdr:row>61</xdr:row>
      <xdr:rowOff>110236</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48006</xdr:rowOff>
    </xdr:from>
    <xdr:to>
      <xdr:col>111</xdr:col>
      <xdr:colOff>177800</xdr:colOff>
      <xdr:row>61</xdr:row>
      <xdr:rowOff>59436</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10506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20066</xdr:rowOff>
    </xdr:from>
    <xdr:to>
      <xdr:col>102</xdr:col>
      <xdr:colOff>165100</xdr:colOff>
      <xdr:row>61</xdr:row>
      <xdr:rowOff>121666</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59436</xdr:rowOff>
    </xdr:from>
    <xdr:to>
      <xdr:col>107</xdr:col>
      <xdr:colOff>50800</xdr:colOff>
      <xdr:row>61</xdr:row>
      <xdr:rowOff>70866</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5178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70866</xdr:rowOff>
    </xdr:from>
    <xdr:to>
      <xdr:col>102</xdr:col>
      <xdr:colOff>114300</xdr:colOff>
      <xdr:row>61</xdr:row>
      <xdr:rowOff>80010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8656300" y="10529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5351</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115333</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126763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138193</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147337</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85</xdr:row>
      <xdr:rowOff>34289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6318864" y="13635989"/>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643" name="【消防施設】&#10;有形固定資産減価償却率最小値テキスト">
          <a:extLst>
            <a:ext uri="{FF2B5EF4-FFF2-40B4-BE49-F238E27FC236}">
              <a16:creationId xmlns:a16="http://schemas.microsoft.com/office/drawing/2014/main" id="{00000000-0008-0000-0200-000083020000}"/>
            </a:ext>
          </a:extLst>
        </xdr:cNvPr>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200-000085020000}"/>
            </a:ext>
          </a:extLst>
        </xdr:cNvPr>
        <xdr:cNvSpPr txBox="1"/>
      </xdr:nvSpPr>
      <xdr:spPr>
        <a:xfrm>
          <a:off x="16357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108602</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200-000087020000}"/>
            </a:ext>
          </a:extLst>
        </xdr:cNvPr>
        <xdr:cNvSpPr txBox="1"/>
      </xdr:nvSpPr>
      <xdr:spPr>
        <a:xfrm>
          <a:off x="16357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6268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154939</xdr:rowOff>
    </xdr:from>
    <xdr:to>
      <xdr:col>81</xdr:col>
      <xdr:colOff>101600</xdr:colOff>
      <xdr:row>82</xdr:row>
      <xdr:rowOff>85089</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5430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17780</xdr:rowOff>
    </xdr:from>
    <xdr:to>
      <xdr:col>76</xdr:col>
      <xdr:colOff>165100</xdr:colOff>
      <xdr:row>80</xdr:row>
      <xdr:rowOff>119380</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373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139700</xdr:rowOff>
    </xdr:from>
    <xdr:to>
      <xdr:col>72</xdr:col>
      <xdr:colOff>38100</xdr:colOff>
      <xdr:row>80</xdr:row>
      <xdr:rowOff>69850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3652500" y="1368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149225</xdr:rowOff>
    </xdr:from>
    <xdr:to>
      <xdr:col>67</xdr:col>
      <xdr:colOff>101600</xdr:colOff>
      <xdr:row>80</xdr:row>
      <xdr:rowOff>79375</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763500" y="136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6268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165116</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200-000093020000}"/>
            </a:ext>
          </a:extLst>
        </xdr:cNvPr>
        <xdr:cNvSpPr txBox="1"/>
      </xdr:nvSpPr>
      <xdr:spPr>
        <a:xfrm>
          <a:off x="16357600"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29211</xdr:rowOff>
    </xdr:from>
    <xdr:to>
      <xdr:col>81</xdr:col>
      <xdr:colOff>101600</xdr:colOff>
      <xdr:row>79</xdr:row>
      <xdr:rowOff>130811</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5430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80011</xdr:rowOff>
    </xdr:from>
    <xdr:to>
      <xdr:col>85</xdr:col>
      <xdr:colOff>127000</xdr:colOff>
      <xdr:row>79</xdr:row>
      <xdr:rowOff>129539</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5481300" y="136245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137795</xdr:rowOff>
    </xdr:from>
    <xdr:to>
      <xdr:col>76</xdr:col>
      <xdr:colOff>165100</xdr:colOff>
      <xdr:row>79</xdr:row>
      <xdr:rowOff>67945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54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17145</xdr:rowOff>
    </xdr:from>
    <xdr:to>
      <xdr:col>81</xdr:col>
      <xdr:colOff>50800</xdr:colOff>
      <xdr:row>79</xdr:row>
      <xdr:rowOff>80011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4592300" y="135616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92075</xdr:rowOff>
    </xdr:from>
    <xdr:to>
      <xdr:col>72</xdr:col>
      <xdr:colOff>38100</xdr:colOff>
      <xdr:row>79</xdr:row>
      <xdr:rowOff>22225</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652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142875</xdr:rowOff>
    </xdr:from>
    <xdr:to>
      <xdr:col>76</xdr:col>
      <xdr:colOff>114300</xdr:colOff>
      <xdr:row>79</xdr:row>
      <xdr:rowOff>17145</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3703300" y="13515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57786</xdr:rowOff>
    </xdr:from>
    <xdr:to>
      <xdr:col>67</xdr:col>
      <xdr:colOff>101600</xdr:colOff>
      <xdr:row>78</xdr:row>
      <xdr:rowOff>159386</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763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108586</xdr:rowOff>
    </xdr:from>
    <xdr:to>
      <xdr:col>71</xdr:col>
      <xdr:colOff>177800</xdr:colOff>
      <xdr:row>78</xdr:row>
      <xdr:rowOff>142875</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814300" y="13481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76216</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110507</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70502</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147338</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84472</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38752</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4463</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97537</xdr:rowOff>
    </xdr:from>
    <xdr:to>
      <xdr:col>116</xdr:col>
      <xdr:colOff>62864</xdr:colOff>
      <xdr:row>85</xdr:row>
      <xdr:rowOff>136398</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3299187"/>
          <a:ext cx="0" cy="1410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200-0000BA02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44214</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200-0000BC020000}"/>
            </a:ext>
          </a:extLst>
        </xdr:cNvPr>
        <xdr:cNvSpPr txBox="1"/>
      </xdr:nvSpPr>
      <xdr:spPr>
        <a:xfrm>
          <a:off x="22199600" y="1307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97537</xdr:rowOff>
    </xdr:from>
    <xdr:to>
      <xdr:col>116</xdr:col>
      <xdr:colOff>152400</xdr:colOff>
      <xdr:row>77</xdr:row>
      <xdr:rowOff>97537</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141749</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200-0000BE020000}"/>
            </a:ext>
          </a:extLst>
        </xdr:cNvPr>
        <xdr:cNvSpPr txBox="1"/>
      </xdr:nvSpPr>
      <xdr:spPr>
        <a:xfrm>
          <a:off x="22199600" y="14200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163322</xdr:rowOff>
    </xdr:from>
    <xdr:to>
      <xdr:col>116</xdr:col>
      <xdr:colOff>114300</xdr:colOff>
      <xdr:row>83</xdr:row>
      <xdr:rowOff>93472</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103887</xdr:rowOff>
    </xdr:from>
    <xdr:to>
      <xdr:col>112</xdr:col>
      <xdr:colOff>38100</xdr:colOff>
      <xdr:row>84</xdr:row>
      <xdr:rowOff>34037</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97028</xdr:rowOff>
    </xdr:from>
    <xdr:to>
      <xdr:col>102</xdr:col>
      <xdr:colOff>165100</xdr:colOff>
      <xdr:row>84</xdr:row>
      <xdr:rowOff>27178</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4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1015</xdr:rowOff>
    </xdr:from>
    <xdr:to>
      <xdr:col>116</xdr:col>
      <xdr:colOff>114300</xdr:colOff>
      <xdr:row>81</xdr:row>
      <xdr:rowOff>102615</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23892</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200-0000CA020000}"/>
            </a:ext>
          </a:extLst>
        </xdr:cNvPr>
        <xdr:cNvSpPr txBox="1"/>
      </xdr:nvSpPr>
      <xdr:spPr>
        <a:xfrm>
          <a:off x="22199600" y="1373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71882</xdr:rowOff>
    </xdr:from>
    <xdr:to>
      <xdr:col>112</xdr:col>
      <xdr:colOff>38100</xdr:colOff>
      <xdr:row>82</xdr:row>
      <xdr:rowOff>2032</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51815</xdr:rowOff>
    </xdr:from>
    <xdr:to>
      <xdr:col>116</xdr:col>
      <xdr:colOff>63500</xdr:colOff>
      <xdr:row>81</xdr:row>
      <xdr:rowOff>122682</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3939265"/>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87885</xdr:rowOff>
    </xdr:from>
    <xdr:to>
      <xdr:col>107</xdr:col>
      <xdr:colOff>101600</xdr:colOff>
      <xdr:row>82</xdr:row>
      <xdr:rowOff>18035</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122682</xdr:rowOff>
    </xdr:from>
    <xdr:to>
      <xdr:col>111</xdr:col>
      <xdr:colOff>177800</xdr:colOff>
      <xdr:row>81</xdr:row>
      <xdr:rowOff>138685</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40101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113030</xdr:rowOff>
    </xdr:from>
    <xdr:to>
      <xdr:col>102</xdr:col>
      <xdr:colOff>165100</xdr:colOff>
      <xdr:row>82</xdr:row>
      <xdr:rowOff>43180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138685</xdr:rowOff>
    </xdr:from>
    <xdr:to>
      <xdr:col>107</xdr:col>
      <xdr:colOff>50800</xdr:colOff>
      <xdr:row>81</xdr:row>
      <xdr:rowOff>163830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40261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135889</xdr:rowOff>
    </xdr:from>
    <xdr:to>
      <xdr:col>98</xdr:col>
      <xdr:colOff>38100</xdr:colOff>
      <xdr:row>82</xdr:row>
      <xdr:rowOff>66039</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163830</xdr:rowOff>
    </xdr:from>
    <xdr:to>
      <xdr:col>102</xdr:col>
      <xdr:colOff>114300</xdr:colOff>
      <xdr:row>82</xdr:row>
      <xdr:rowOff>15239</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656300" y="14051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25164</xdr:rowOff>
    </xdr:from>
    <xdr:ext cx="469744" cy="259045"/>
    <xdr:sp macro="" textlink="">
      <xdr:nvSpPr>
        <xdr:cNvPr id="723" name="n_1aveValue【消防施設】&#10;一人当たり面積">
          <a:extLst>
            <a:ext uri="{FF2B5EF4-FFF2-40B4-BE49-F238E27FC236}">
              <a16:creationId xmlns:a16="http://schemas.microsoft.com/office/drawing/2014/main" id="{00000000-0008-0000-0200-0000D3020000}"/>
            </a:ext>
          </a:extLst>
        </xdr:cNvPr>
        <xdr:cNvSpPr txBox="1"/>
      </xdr:nvSpPr>
      <xdr:spPr>
        <a:xfrm>
          <a:off x="21075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24" name="n_2aveValue【消防施設】&#10;一人当たり面積">
          <a:extLst>
            <a:ext uri="{FF2B5EF4-FFF2-40B4-BE49-F238E27FC236}">
              <a16:creationId xmlns:a16="http://schemas.microsoft.com/office/drawing/2014/main" id="{00000000-0008-0000-0200-0000D4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18305</xdr:rowOff>
    </xdr:from>
    <xdr:ext cx="469744" cy="259045"/>
    <xdr:sp macro="" textlink="">
      <xdr:nvSpPr>
        <xdr:cNvPr id="725" name="n_3aveValue【消防施設】&#10;一人当たり面積">
          <a:extLst>
            <a:ext uri="{FF2B5EF4-FFF2-40B4-BE49-F238E27FC236}">
              <a16:creationId xmlns:a16="http://schemas.microsoft.com/office/drawing/2014/main" id="{00000000-0008-0000-0200-0000D5020000}"/>
            </a:ext>
          </a:extLst>
        </xdr:cNvPr>
        <xdr:cNvSpPr txBox="1"/>
      </xdr:nvSpPr>
      <xdr:spPr>
        <a:xfrm>
          <a:off x="19310427" y="1442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726" name="n_4aveValue【消防施設】&#10;一人当たり面積">
          <a:extLst>
            <a:ext uri="{FF2B5EF4-FFF2-40B4-BE49-F238E27FC236}">
              <a16:creationId xmlns:a16="http://schemas.microsoft.com/office/drawing/2014/main" id="{00000000-0008-0000-0200-0000D6020000}"/>
            </a:ext>
          </a:extLst>
        </xdr:cNvPr>
        <xdr:cNvSpPr txBox="1"/>
      </xdr:nvSpPr>
      <xdr:spPr>
        <a:xfrm>
          <a:off x="18421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18559</xdr:rowOff>
    </xdr:from>
    <xdr:ext cx="469744" cy="259045"/>
    <xdr:sp macro="" textlink="">
      <xdr:nvSpPr>
        <xdr:cNvPr id="727" name="n_1mainValue【消防施設】&#10;一人当たり面積">
          <a:extLst>
            <a:ext uri="{FF2B5EF4-FFF2-40B4-BE49-F238E27FC236}">
              <a16:creationId xmlns:a16="http://schemas.microsoft.com/office/drawing/2014/main" id="{00000000-0008-0000-0200-0000D7020000}"/>
            </a:ext>
          </a:extLst>
        </xdr:cNvPr>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34562</xdr:rowOff>
    </xdr:from>
    <xdr:ext cx="469744" cy="259045"/>
    <xdr:sp macro="" textlink="">
      <xdr:nvSpPr>
        <xdr:cNvPr id="728" name="n_2mainValue【消防施設】&#10;一人当たり面積">
          <a:extLst>
            <a:ext uri="{FF2B5EF4-FFF2-40B4-BE49-F238E27FC236}">
              <a16:creationId xmlns:a16="http://schemas.microsoft.com/office/drawing/2014/main" id="{00000000-0008-0000-0200-0000D8020000}"/>
            </a:ext>
          </a:extLst>
        </xdr:cNvPr>
        <xdr:cNvSpPr txBox="1"/>
      </xdr:nvSpPr>
      <xdr:spPr>
        <a:xfrm>
          <a:off x="201994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59707</xdr:rowOff>
    </xdr:from>
    <xdr:ext cx="469744" cy="259045"/>
    <xdr:sp macro="" textlink="">
      <xdr:nvSpPr>
        <xdr:cNvPr id="729" name="n_3mainValue【消防施設】&#10;一人当たり面積">
          <a:extLst>
            <a:ext uri="{FF2B5EF4-FFF2-40B4-BE49-F238E27FC236}">
              <a16:creationId xmlns:a16="http://schemas.microsoft.com/office/drawing/2014/main" id="{00000000-0008-0000-0200-0000D9020000}"/>
            </a:ext>
          </a:extLst>
        </xdr:cNvPr>
        <xdr:cNvSpPr txBox="1"/>
      </xdr:nvSpPr>
      <xdr:spPr>
        <a:xfrm>
          <a:off x="19310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82566</xdr:rowOff>
    </xdr:from>
    <xdr:ext cx="469744" cy="259045"/>
    <xdr:sp macro="" textlink="">
      <xdr:nvSpPr>
        <xdr:cNvPr id="730" name="n_4mainValue【消防施設】&#10;一人当たり面積">
          <a:extLst>
            <a:ext uri="{FF2B5EF4-FFF2-40B4-BE49-F238E27FC236}">
              <a16:creationId xmlns:a16="http://schemas.microsoft.com/office/drawing/2014/main" id="{00000000-0008-0000-0200-0000DA020000}"/>
            </a:ext>
          </a:extLst>
        </xdr:cNvPr>
        <xdr:cNvSpPr txBox="1"/>
      </xdr:nvSpPr>
      <xdr:spPr>
        <a:xfrm>
          <a:off x="18421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108</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712486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59" name="【庁舎】&#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72407</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61323</xdr:rowOff>
    </xdr:from>
    <xdr:to>
      <xdr:col>81</xdr:col>
      <xdr:colOff>101600</xdr:colOff>
      <xdr:row>104</xdr:row>
      <xdr:rowOff>162923</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92348</xdr:rowOff>
    </xdr:from>
    <xdr:to>
      <xdr:col>67</xdr:col>
      <xdr:colOff>101600</xdr:colOff>
      <xdr:row>103</xdr:row>
      <xdr:rowOff>22498</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30315</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75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58238</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766697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128451</xdr:rowOff>
    </xdr:from>
    <xdr:to>
      <xdr:col>81</xdr:col>
      <xdr:colOff>50800</xdr:colOff>
      <xdr:row>103</xdr:row>
      <xdr:rowOff>7620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76163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79466</xdr:rowOff>
    </xdr:from>
    <xdr:to>
      <xdr:col>76</xdr:col>
      <xdr:colOff>114300</xdr:colOff>
      <xdr:row>102</xdr:row>
      <xdr:rowOff>128451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756736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147864</xdr:rowOff>
    </xdr:from>
    <xdr:to>
      <xdr:col>67</xdr:col>
      <xdr:colOff>101600</xdr:colOff>
      <xdr:row>102</xdr:row>
      <xdr:rowOff>78014</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27214</xdr:rowOff>
    </xdr:from>
    <xdr:to>
      <xdr:col>71</xdr:col>
      <xdr:colOff>177800</xdr:colOff>
      <xdr:row>102</xdr:row>
      <xdr:rowOff>79466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75151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154050</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200-00000E030000}"/>
            </a:ext>
          </a:extLst>
        </xdr:cNvPr>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200-00000F030000}"/>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134456</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200-000010030000}"/>
            </a:ext>
          </a:extLst>
        </xdr:cNvPr>
        <xdr:cNvSpPr txBox="1"/>
      </xdr:nvSpPr>
      <xdr:spPr>
        <a:xfrm>
          <a:off x="13500744" y="1779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13625</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200-000011030000}"/>
            </a:ext>
          </a:extLst>
        </xdr:cNvPr>
        <xdr:cNvSpPr txBox="1"/>
      </xdr:nvSpPr>
      <xdr:spPr>
        <a:xfrm>
          <a:off x="12611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74947</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200-000012030000}"/>
            </a:ext>
          </a:extLst>
        </xdr:cNvPr>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200-000013030000}"/>
            </a:ext>
          </a:extLst>
        </xdr:cNvPr>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200-000014030000}"/>
            </a:ext>
          </a:extLst>
        </xdr:cNvPr>
        <xdr:cNvSpPr txBox="1"/>
      </xdr:nvSpPr>
      <xdr:spPr>
        <a:xfrm>
          <a:off x="13500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94541</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200-000015030000}"/>
            </a:ext>
          </a:extLst>
        </xdr:cNvPr>
        <xdr:cNvSpPr txBox="1"/>
      </xdr:nvSpPr>
      <xdr:spPr>
        <a:xfrm>
          <a:off x="12611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48442</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27998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52269</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48442</xdr:rowOff>
    </xdr:from>
    <xdr:to>
      <xdr:col>116</xdr:col>
      <xdr:colOff>152400</xdr:colOff>
      <xdr:row>109</xdr:row>
      <xdr:rowOff>48442</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108329</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79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149498</xdr:rowOff>
    </xdr:from>
    <xdr:to>
      <xdr:col>112</xdr:col>
      <xdr:colOff>38100</xdr:colOff>
      <xdr:row>105</xdr:row>
      <xdr:rowOff>79648</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126637</xdr:rowOff>
    </xdr:from>
    <xdr:to>
      <xdr:col>116</xdr:col>
      <xdr:colOff>114300</xdr:colOff>
      <xdr:row>101</xdr:row>
      <xdr:rowOff>56787</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41564</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718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169092</xdr:rowOff>
    </xdr:from>
    <xdr:to>
      <xdr:col>112</xdr:col>
      <xdr:colOff>38100</xdr:colOff>
      <xdr:row>101</xdr:row>
      <xdr:rowOff>99242</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5987</xdr:rowOff>
    </xdr:from>
    <xdr:to>
      <xdr:col>116</xdr:col>
      <xdr:colOff>63500</xdr:colOff>
      <xdr:row>101</xdr:row>
      <xdr:rowOff>48442</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1323300" y="1732243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43362</xdr:rowOff>
    </xdr:from>
    <xdr:to>
      <xdr:col>107</xdr:col>
      <xdr:colOff>101600</xdr:colOff>
      <xdr:row>101</xdr:row>
      <xdr:rowOff>144962</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48442</xdr:rowOff>
    </xdr:from>
    <xdr:to>
      <xdr:col>111</xdr:col>
      <xdr:colOff>177800</xdr:colOff>
      <xdr:row>101</xdr:row>
      <xdr:rowOff>94162</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0434300" y="17364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92348</xdr:rowOff>
    </xdr:from>
    <xdr:to>
      <xdr:col>102</xdr:col>
      <xdr:colOff>165100</xdr:colOff>
      <xdr:row>102</xdr:row>
      <xdr:rowOff>22498</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94162</xdr:rowOff>
    </xdr:from>
    <xdr:to>
      <xdr:col>107</xdr:col>
      <xdr:colOff>50800</xdr:colOff>
      <xdr:row>101</xdr:row>
      <xdr:rowOff>143148</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9545300" y="1741061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141332</xdr:rowOff>
    </xdr:from>
    <xdr:to>
      <xdr:col>98</xdr:col>
      <xdr:colOff>38100</xdr:colOff>
      <xdr:row>102</xdr:row>
      <xdr:rowOff>71482</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143148</xdr:rowOff>
    </xdr:from>
    <xdr:to>
      <xdr:col>102</xdr:col>
      <xdr:colOff>114300</xdr:colOff>
      <xdr:row>102</xdr:row>
      <xdr:rowOff>20682</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8656300" y="174595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70775</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127925</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82204</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115769</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70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161489</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71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39025</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88009</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72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施設の面積、金額をみると、どの施設も類似団体中、高い水準にあり、人口に対して施設の規模が大きいために今後、公共施設等総合管理計画に基づき、個別施設計画の中で、公共施設の老朽化対策を積極的に推進していくとともに、施設の統廃合についても検討し、公共施設の規模の適正化にも取り組むことと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人口の減少（前年比△</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人）や高い高齢化率（令和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44.83</a:t>
          </a:r>
          <a:r>
            <a:rPr lang="ja-JP" altLang="ja-JP" sz="1100" b="0" i="0" baseline="0">
              <a:solidFill>
                <a:schemeClr val="dk1"/>
              </a:solidFill>
              <a:effectLst/>
              <a:latin typeface="+mn-lt"/>
              <a:ea typeface="+mn-ea"/>
              <a:cs typeface="+mn-cs"/>
            </a:rPr>
            <a:t>％　県平均</a:t>
          </a:r>
          <a:r>
            <a:rPr lang="en-US" altLang="ja-JP" sz="1100" b="0" i="0" baseline="0">
              <a:solidFill>
                <a:schemeClr val="dk1"/>
              </a:solidFill>
              <a:effectLst/>
              <a:latin typeface="+mn-lt"/>
              <a:ea typeface="+mn-ea"/>
              <a:cs typeface="+mn-cs"/>
            </a:rPr>
            <a:t>32.84</a:t>
          </a:r>
          <a:r>
            <a:rPr lang="ja-JP" altLang="ja-JP" sz="1100" b="0" i="0" baseline="0">
              <a:solidFill>
                <a:schemeClr val="dk1"/>
              </a:solidFill>
              <a:effectLst/>
              <a:latin typeface="+mn-lt"/>
              <a:ea typeface="+mn-ea"/>
              <a:cs typeface="+mn-cs"/>
            </a:rPr>
            <a:t>％）に加え、長引く景気低迷等による影響を受け、</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と類似団体でも下位に位置している。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そのため、行政評価と連動した予算編成を行い、行政コストの縮減に努めるとともに、可能な施設は統廃合するなどして、効率的な行財政運営を推進する。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そのほか、投資的経費についても、事業の緊急度・優先度を考慮し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事業の実施に努めるとともに、町税の徴収体制強化、町有財産の有効活用など、自主財源の安定確保にも一層努めていく。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66057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99.5</a:t>
          </a:r>
          <a:r>
            <a:rPr lang="ja-JP" altLang="ja-JP" sz="1100" b="0" i="0" baseline="0">
              <a:solidFill>
                <a:schemeClr val="dk1"/>
              </a:solidFill>
              <a:effectLst/>
              <a:latin typeface="+mn-lt"/>
              <a:ea typeface="+mn-ea"/>
              <a:cs typeface="+mn-cs"/>
            </a:rPr>
            <a:t>％と比較して</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主な要因としては、</a:t>
          </a:r>
          <a:r>
            <a:rPr lang="ja-JP" altLang="en-US" sz="1100" b="0" i="0" baseline="0">
              <a:solidFill>
                <a:schemeClr val="dk1"/>
              </a:solidFill>
              <a:effectLst/>
              <a:latin typeface="+mn-lt"/>
              <a:ea typeface="+mn-ea"/>
              <a:cs typeface="+mn-cs"/>
            </a:rPr>
            <a:t>地方税の減収</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51,099</a:t>
          </a:r>
          <a:r>
            <a:rPr lang="ja-JP" altLang="ja-JP" sz="1100" b="0" i="0" baseline="0">
              <a:solidFill>
                <a:schemeClr val="dk1"/>
              </a:solidFill>
              <a:effectLst/>
              <a:latin typeface="+mn-lt"/>
              <a:ea typeface="+mn-ea"/>
              <a:cs typeface="+mn-cs"/>
            </a:rPr>
            <a:t>千円）はあるものの、</a:t>
          </a:r>
          <a:r>
            <a:rPr lang="ja-JP" altLang="en-US" sz="1100" b="0" i="0" baseline="0">
              <a:solidFill>
                <a:schemeClr val="dk1"/>
              </a:solidFill>
              <a:effectLst/>
              <a:latin typeface="+mn-lt"/>
              <a:ea typeface="+mn-ea"/>
              <a:cs typeface="+mn-cs"/>
            </a:rPr>
            <a:t>ふるさとづくり基金からの繰入を実施したほか、普通交付税の増加（</a:t>
          </a:r>
          <a:r>
            <a:rPr lang="en-US" altLang="ja-JP" sz="1100" b="0" i="0" baseline="0">
              <a:solidFill>
                <a:schemeClr val="dk1"/>
              </a:solidFill>
              <a:effectLst/>
              <a:latin typeface="+mn-lt"/>
              <a:ea typeface="+mn-ea"/>
              <a:cs typeface="+mn-cs"/>
            </a:rPr>
            <a:t>423,410</a:t>
          </a:r>
          <a:r>
            <a:rPr lang="ja-JP" altLang="en-US" sz="1100" b="0" i="0" baseline="0">
              <a:solidFill>
                <a:schemeClr val="dk1"/>
              </a:solidFill>
              <a:effectLst/>
              <a:latin typeface="+mn-lt"/>
              <a:ea typeface="+mn-ea"/>
              <a:cs typeface="+mn-cs"/>
            </a:rPr>
            <a:t>千円）及び地方消費税交付金の増加（</a:t>
          </a:r>
          <a:r>
            <a:rPr lang="en-US" altLang="ja-JP" sz="1100" b="0" i="0" baseline="0">
              <a:solidFill>
                <a:schemeClr val="dk1"/>
              </a:solidFill>
              <a:effectLst/>
              <a:latin typeface="+mn-lt"/>
              <a:ea typeface="+mn-ea"/>
              <a:cs typeface="+mn-cs"/>
            </a:rPr>
            <a:t>31,743</a:t>
          </a:r>
          <a:r>
            <a:rPr lang="ja-JP" altLang="en-US" sz="1100" b="0" i="0" baseline="0">
              <a:solidFill>
                <a:schemeClr val="dk1"/>
              </a:solidFill>
              <a:effectLst/>
              <a:latin typeface="+mn-lt"/>
              <a:ea typeface="+mn-ea"/>
              <a:cs typeface="+mn-cs"/>
            </a:rPr>
            <a:t>千円）による。</a:t>
          </a:r>
          <a:r>
            <a:rPr lang="ja-JP" altLang="ja-JP" sz="1100" b="0" i="0" baseline="0">
              <a:solidFill>
                <a:schemeClr val="dk1"/>
              </a:solidFill>
              <a:effectLst/>
              <a:latin typeface="+mn-lt"/>
              <a:ea typeface="+mn-ea"/>
              <a:cs typeface="+mn-cs"/>
            </a:rPr>
            <a:t>分母となる経常一般財源</a:t>
          </a:r>
          <a:r>
            <a:rPr lang="ja-JP" altLang="en-US" sz="1100" b="0" i="0" baseline="0">
              <a:solidFill>
                <a:schemeClr val="dk1"/>
              </a:solidFill>
              <a:effectLst/>
              <a:latin typeface="+mn-lt"/>
              <a:ea typeface="+mn-ea"/>
              <a:cs typeface="+mn-cs"/>
            </a:rPr>
            <a:t>は、依然として人件費や養護老人ホーム南楽荘や役場本庁舎等に係る</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の公債費が高い割合を占めている。</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定年延長などにより</a:t>
          </a:r>
          <a:r>
            <a:rPr lang="ja-JP" altLang="ja-JP" sz="1100" b="0" i="0" baseline="0">
              <a:solidFill>
                <a:schemeClr val="dk1"/>
              </a:solidFill>
              <a:effectLst/>
              <a:latin typeface="+mn-lt"/>
              <a:ea typeface="+mn-ea"/>
              <a:cs typeface="+mn-cs"/>
            </a:rPr>
            <a:t>人件費の抑制にも限界があり、老朽化した施設の維持補修費等の増加も見込まれるため、集中と選択、行政評価によるスクラップ・アンド・ビルドを進め、更なる経常経費の節減に努める。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39878</xdr:rowOff>
    </xdr:from>
    <xdr:to>
      <xdr:col>23</xdr:col>
      <xdr:colOff>133350</xdr:colOff>
      <xdr:row>64</xdr:row>
      <xdr:rowOff>155194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26878"/>
          <a:ext cx="0" cy="801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127271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155194</xdr:rowOff>
    </xdr:from>
    <xdr:to>
      <xdr:col>24</xdr:col>
      <xdr:colOff>12700</xdr:colOff>
      <xdr:row>64</xdr:row>
      <xdr:rowOff>155194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2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126255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7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39878</xdr:rowOff>
    </xdr:from>
    <xdr:to>
      <xdr:col>24</xdr:col>
      <xdr:colOff>12700</xdr:colOff>
      <xdr:row>60</xdr:row>
      <xdr:rowOff>39878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27994"/>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67</xdr:row>
      <xdr:rowOff>7620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837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66</xdr:row>
      <xdr:rowOff>68072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955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87376</xdr:rowOff>
    </xdr:from>
    <xdr:to>
      <xdr:col>15</xdr:col>
      <xdr:colOff>133350</xdr:colOff>
      <xdr:row>66</xdr:row>
      <xdr:rowOff>17526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23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27703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0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51308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942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400"/>
            </a:lnSpc>
          </a:pPr>
          <a:r>
            <a:rPr lang="ja-JP" altLang="ja-JP" sz="1100" b="0" i="0" baseline="0">
              <a:solidFill>
                <a:schemeClr val="dk1"/>
              </a:solidFill>
              <a:effectLst/>
              <a:latin typeface="+mn-lt"/>
              <a:ea typeface="+mn-ea"/>
              <a:cs typeface="+mn-cs"/>
            </a:rPr>
            <a:t>類似団体、全国及び愛媛県平均と比較して、高い水準（人口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272,372</a:t>
          </a:r>
          <a:r>
            <a:rPr lang="ja-JP" altLang="ja-JP" sz="1100" b="0" i="0" baseline="0">
              <a:solidFill>
                <a:schemeClr val="dk1"/>
              </a:solidFill>
              <a:effectLst/>
              <a:latin typeface="+mn-lt"/>
              <a:ea typeface="+mn-ea"/>
              <a:cs typeface="+mn-cs"/>
            </a:rPr>
            <a:t>円）となっている。　　</a:t>
          </a:r>
          <a:endParaRPr lang="ja-JP" altLang="ja-JP" sz="1400">
            <a:effectLst/>
          </a:endParaRPr>
        </a:p>
        <a:p>
          <a:pPr rtl="0" eaLnBrk="1" fontAlgn="auto" latinLnBrk="0" hangingPunct="1">
            <a:lnSpc>
              <a:spcPts val="1400"/>
            </a:lnSpc>
          </a:pPr>
          <a:r>
            <a:rPr lang="ja-JP" altLang="ja-JP" sz="1100" b="0" i="0" baseline="0">
              <a:solidFill>
                <a:schemeClr val="dk1"/>
              </a:solidFill>
              <a:effectLst/>
              <a:latin typeface="+mn-lt"/>
              <a:ea typeface="+mn-ea"/>
              <a:cs typeface="+mn-cs"/>
            </a:rPr>
            <a:t>　人件費は、会計年度任用職員</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もあって前年度比</a:t>
          </a:r>
          <a:r>
            <a:rPr lang="en-US" altLang="ja-JP" sz="1100" b="0" i="0" baseline="0">
              <a:solidFill>
                <a:schemeClr val="dk1"/>
              </a:solidFill>
              <a:effectLst/>
              <a:latin typeface="+mn-lt"/>
              <a:ea typeface="+mn-ea"/>
              <a:cs typeface="+mn-cs"/>
            </a:rPr>
            <a:t>79,560</a:t>
          </a:r>
          <a:r>
            <a:rPr lang="ja-JP" altLang="ja-JP" sz="1100" b="0" i="0" baseline="0">
              <a:solidFill>
                <a:schemeClr val="dk1"/>
              </a:solidFill>
              <a:effectLst/>
              <a:latin typeface="+mn-lt"/>
              <a:ea typeface="+mn-ea"/>
              <a:cs typeface="+mn-cs"/>
            </a:rPr>
            <a:t>千円増加し、物件費は、前年度比</a:t>
          </a:r>
          <a:r>
            <a:rPr lang="en-US" altLang="ja-JP" sz="1100" b="0" i="0" baseline="0">
              <a:solidFill>
                <a:schemeClr val="dk1"/>
              </a:solidFill>
              <a:effectLst/>
              <a:latin typeface="+mn-lt"/>
              <a:ea typeface="+mn-ea"/>
              <a:cs typeface="+mn-cs"/>
            </a:rPr>
            <a:t>266,318</a:t>
          </a:r>
          <a:r>
            <a:rPr lang="ja-JP" altLang="ja-JP" sz="1100" b="0" i="0" baseline="0">
              <a:solidFill>
                <a:schemeClr val="dk1"/>
              </a:solidFill>
              <a:effectLst/>
              <a:latin typeface="+mn-lt"/>
              <a:ea typeface="+mn-ea"/>
              <a:cs typeface="+mn-cs"/>
            </a:rPr>
            <a:t>千円、扶助費は、前年度比</a:t>
          </a:r>
          <a:r>
            <a:rPr lang="en-US" altLang="ja-JP" sz="1100" b="0" i="0" baseline="0">
              <a:solidFill>
                <a:schemeClr val="dk1"/>
              </a:solidFill>
              <a:effectLst/>
              <a:latin typeface="+mn-lt"/>
              <a:ea typeface="+mn-ea"/>
              <a:cs typeface="+mn-cs"/>
            </a:rPr>
            <a:t>590,686</a:t>
          </a:r>
          <a:r>
            <a:rPr lang="ja-JP" altLang="ja-JP" sz="1100" b="0" i="0" baseline="0">
              <a:solidFill>
                <a:schemeClr val="dk1"/>
              </a:solidFill>
              <a:effectLst/>
              <a:latin typeface="+mn-lt"/>
              <a:ea typeface="+mn-ea"/>
              <a:cs typeface="+mn-cs"/>
            </a:rPr>
            <a:t>千円とそれぞれ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また、町村合併に伴い一部事務組合から引き継いだ消防本部やごみ処理施設の影響や、半島部を多く有する地理的要件などにより、人件費や物件費は類似団体と比較して、高い水準にあることから、結果、人口一人当たりのコストも高い水準となっている。今後も更なる定員の適正化や維持管理費等の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30586</xdr:rowOff>
    </xdr:from>
    <xdr:to>
      <xdr:col>23</xdr:col>
      <xdr:colOff>133350</xdr:colOff>
      <xdr:row>90</xdr:row>
      <xdr:rowOff>9085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18036"/>
          <a:ext cx="0" cy="1521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152612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9085</xdr:rowOff>
    </xdr:from>
    <xdr:to>
      <xdr:col>24</xdr:col>
      <xdr:colOff>12700</xdr:colOff>
      <xdr:row>90</xdr:row>
      <xdr:rowOff>9085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116963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30586</xdr:rowOff>
    </xdr:from>
    <xdr:to>
      <xdr:col>24</xdr:col>
      <xdr:colOff>12700</xdr:colOff>
      <xdr:row>81</xdr:row>
      <xdr:rowOff>30586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1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36061</xdr:rowOff>
    </xdr:from>
    <xdr:to>
      <xdr:col>23</xdr:col>
      <xdr:colOff>133350</xdr:colOff>
      <xdr:row>86</xdr:row>
      <xdr:rowOff>40246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609311"/>
          <a:ext cx="838200" cy="17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58404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8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41877</xdr:rowOff>
    </xdr:from>
    <xdr:to>
      <xdr:col>23</xdr:col>
      <xdr:colOff>184150</xdr:colOff>
      <xdr:row>84</xdr:row>
      <xdr:rowOff>143477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163336</xdr:rowOff>
    </xdr:from>
    <xdr:to>
      <xdr:col>19</xdr:col>
      <xdr:colOff>133350</xdr:colOff>
      <xdr:row>85</xdr:row>
      <xdr:rowOff>36061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93686"/>
          <a:ext cx="889000" cy="2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63728</xdr:rowOff>
    </xdr:from>
    <xdr:to>
      <xdr:col>19</xdr:col>
      <xdr:colOff>184150</xdr:colOff>
      <xdr:row>83</xdr:row>
      <xdr:rowOff>165328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149526</xdr:rowOff>
    </xdr:from>
    <xdr:to>
      <xdr:col>15</xdr:col>
      <xdr:colOff>82550</xdr:colOff>
      <xdr:row>83</xdr:row>
      <xdr:rowOff>163336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79876"/>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108550</xdr:rowOff>
    </xdr:from>
    <xdr:to>
      <xdr:col>15</xdr:col>
      <xdr:colOff>133350</xdr:colOff>
      <xdr:row>82</xdr:row>
      <xdr:rowOff>38700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48877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126498</xdr:rowOff>
    </xdr:from>
    <xdr:to>
      <xdr:col>11</xdr:col>
      <xdr:colOff>31750</xdr:colOff>
      <xdr:row>83</xdr:row>
      <xdr:rowOff>149526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56848"/>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80600</xdr:rowOff>
    </xdr:from>
    <xdr:to>
      <xdr:col>11</xdr:col>
      <xdr:colOff>82550</xdr:colOff>
      <xdr:row>82</xdr:row>
      <xdr:rowOff>10750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20927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48661</xdr:rowOff>
    </xdr:from>
    <xdr:to>
      <xdr:col>7</xdr:col>
      <xdr:colOff>31750</xdr:colOff>
      <xdr:row>81</xdr:row>
      <xdr:rowOff>150261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3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160438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0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160896</xdr:rowOff>
    </xdr:from>
    <xdr:to>
      <xdr:col>23</xdr:col>
      <xdr:colOff>184150</xdr:colOff>
      <xdr:row>86</xdr:row>
      <xdr:rowOff>91046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132973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0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156711</xdr:rowOff>
    </xdr:from>
    <xdr:to>
      <xdr:col>19</xdr:col>
      <xdr:colOff>184150</xdr:colOff>
      <xdr:row>85</xdr:row>
      <xdr:rowOff>86861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71638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4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112536</xdr:rowOff>
    </xdr:from>
    <xdr:to>
      <xdr:col>15</xdr:col>
      <xdr:colOff>133350</xdr:colOff>
      <xdr:row>84</xdr:row>
      <xdr:rowOff>42686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27463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2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98726</xdr:rowOff>
    </xdr:from>
    <xdr:to>
      <xdr:col>11</xdr:col>
      <xdr:colOff>82550</xdr:colOff>
      <xdr:row>84</xdr:row>
      <xdr:rowOff>28876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13653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1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75698</xdr:rowOff>
    </xdr:from>
    <xdr:to>
      <xdr:col>7</xdr:col>
      <xdr:colOff>31750</xdr:colOff>
      <xdr:row>84</xdr:row>
      <xdr:rowOff>5848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0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162075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9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91.4</a:t>
          </a:r>
          <a:r>
            <a:rPr lang="ja-JP" altLang="ja-JP" sz="1100" b="0" i="0" baseline="0">
              <a:solidFill>
                <a:schemeClr val="dk1"/>
              </a:solidFill>
              <a:effectLst/>
              <a:latin typeface="+mn-lt"/>
              <a:ea typeface="+mn-ea"/>
              <a:cs typeface="+mn-cs"/>
            </a:rPr>
            <a:t>で、全国町村平均</a:t>
          </a:r>
          <a:r>
            <a:rPr lang="en-US" altLang="ja-JP" sz="1100" b="0" i="0" baseline="0">
              <a:solidFill>
                <a:schemeClr val="dk1"/>
              </a:solidFill>
              <a:effectLst/>
              <a:latin typeface="+mn-lt"/>
              <a:ea typeface="+mn-ea"/>
              <a:cs typeface="+mn-cs"/>
            </a:rPr>
            <a:t>96.3</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94.9</a:t>
          </a:r>
          <a:r>
            <a:rPr lang="ja-JP" altLang="ja-JP" sz="1100" b="0" i="0" baseline="0">
              <a:solidFill>
                <a:schemeClr val="dk1"/>
              </a:solidFill>
              <a:effectLst/>
              <a:latin typeface="+mn-lt"/>
              <a:ea typeface="+mn-ea"/>
              <a:cs typeface="+mn-cs"/>
            </a:rPr>
            <a:t>と比較しても低い水準にある。今後も引続き給与の適正化に努める。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23284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0821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2768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4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7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23284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82</xdr:row>
      <xdr:rowOff>23284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780559"/>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64559</xdr:rowOff>
    </xdr:from>
    <xdr:to>
      <xdr:col>68</xdr:col>
      <xdr:colOff>152400</xdr:colOff>
      <xdr:row>80</xdr:row>
      <xdr:rowOff>124884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7805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13759</xdr:rowOff>
    </xdr:from>
    <xdr:to>
      <xdr:col>68</xdr:col>
      <xdr:colOff>203200</xdr:colOff>
      <xdr:row>80</xdr:row>
      <xdr:rowOff>115359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125536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4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町村合併に伴い一部事務組合の職員の身分がそのまま引き継がれたことや、半島部を多く有する地理的要件などもあり、職員数の削減にも限界はあるが、職員数自体は、年々減少傾向にある。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しかしながら、人口の減少が前年度比△</a:t>
          </a:r>
          <a:r>
            <a:rPr lang="en-US" altLang="ja-JP" sz="1100" b="0" i="0" baseline="0">
              <a:solidFill>
                <a:schemeClr val="dk1"/>
              </a:solidFill>
              <a:effectLst/>
              <a:latin typeface="+mn-lt"/>
              <a:ea typeface="+mn-ea"/>
              <a:cs typeface="+mn-cs"/>
            </a:rPr>
            <a:t>443</a:t>
          </a:r>
          <a:r>
            <a:rPr lang="ja-JP" altLang="ja-JP" sz="1100" b="0" i="0" baseline="0">
              <a:solidFill>
                <a:schemeClr val="dk1"/>
              </a:solidFill>
              <a:effectLst/>
              <a:latin typeface="+mn-lt"/>
              <a:ea typeface="+mn-ea"/>
              <a:cs typeface="+mn-cs"/>
            </a:rPr>
            <a:t>人となることから、結果、人口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人当たりの職員数は、</a:t>
          </a:r>
          <a:r>
            <a:rPr lang="en-US" altLang="ja-JP" sz="1100" b="0" i="0" baseline="0">
              <a:solidFill>
                <a:schemeClr val="dk1"/>
              </a:solidFill>
              <a:effectLst/>
              <a:latin typeface="+mn-lt"/>
              <a:ea typeface="+mn-ea"/>
              <a:cs typeface="+mn-cs"/>
            </a:rPr>
            <a:t>17.31</a:t>
          </a:r>
          <a:r>
            <a:rPr lang="ja-JP" altLang="ja-JP" sz="1100" b="0" i="0" baseline="0">
              <a:solidFill>
                <a:schemeClr val="dk1"/>
              </a:solidFill>
              <a:effectLst/>
              <a:latin typeface="+mn-lt"/>
              <a:ea typeface="+mn-ea"/>
              <a:cs typeface="+mn-cs"/>
            </a:rPr>
            <a:t>人（前年度比</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人増）で、類似団体中最も多い状態である。</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そのため、施設の統廃合や指定管理者制度の導入などに努め、職員の適正な人員配置を行いながら、より一層の定員適正化を図る。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51163</xdr:rowOff>
    </xdr:from>
    <xdr:to>
      <xdr:col>81</xdr:col>
      <xdr:colOff>44450</xdr:colOff>
      <xdr:row>67</xdr:row>
      <xdr:rowOff>50709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5263"/>
          <a:ext cx="0" cy="1542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22786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50709</xdr:rowOff>
    </xdr:from>
    <xdr:to>
      <xdr:col>81</xdr:col>
      <xdr:colOff>133350</xdr:colOff>
      <xdr:row>67</xdr:row>
      <xdr:rowOff>50709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137540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51163</xdr:rowOff>
    </xdr:from>
    <xdr:to>
      <xdr:col>81</xdr:col>
      <xdr:colOff>133350</xdr:colOff>
      <xdr:row>58</xdr:row>
      <xdr:rowOff>51163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156663</xdr:rowOff>
    </xdr:from>
    <xdr:to>
      <xdr:col>81</xdr:col>
      <xdr:colOff>44450</xdr:colOff>
      <xdr:row>67</xdr:row>
      <xdr:rowOff>50709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47236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58420</xdr:rowOff>
    </xdr:from>
    <xdr:to>
      <xdr:col>77</xdr:col>
      <xdr:colOff>44450</xdr:colOff>
      <xdr:row>66</xdr:row>
      <xdr:rowOff>156663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374120"/>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157299</xdr:rowOff>
    </xdr:from>
    <xdr:to>
      <xdr:col>77</xdr:col>
      <xdr:colOff>95250</xdr:colOff>
      <xdr:row>61</xdr:row>
      <xdr:rowOff>87449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154033</xdr:rowOff>
    </xdr:from>
    <xdr:to>
      <xdr:col>72</xdr:col>
      <xdr:colOff>203200</xdr:colOff>
      <xdr:row>66</xdr:row>
      <xdr:rowOff>58420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2982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162469</xdr:rowOff>
    </xdr:from>
    <xdr:to>
      <xdr:col>73</xdr:col>
      <xdr:colOff>44450</xdr:colOff>
      <xdr:row>61</xdr:row>
      <xdr:rowOff>92619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150585</xdr:rowOff>
    </xdr:from>
    <xdr:to>
      <xdr:col>68</xdr:col>
      <xdr:colOff>152400</xdr:colOff>
      <xdr:row>65</xdr:row>
      <xdr:rowOff>154033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29483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143510</xdr:rowOff>
    </xdr:from>
    <xdr:to>
      <xdr:col>68</xdr:col>
      <xdr:colOff>203200</xdr:colOff>
      <xdr:row>61</xdr:row>
      <xdr:rowOff>73660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89008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171359</xdr:rowOff>
    </xdr:from>
    <xdr:to>
      <xdr:col>81</xdr:col>
      <xdr:colOff>95250</xdr:colOff>
      <xdr:row>67</xdr:row>
      <xdr:rowOff>101509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4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67236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8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105863</xdr:rowOff>
    </xdr:from>
    <xdr:to>
      <xdr:col>77</xdr:col>
      <xdr:colOff>95250</xdr:colOff>
      <xdr:row>67</xdr:row>
      <xdr:rowOff>36013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20790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50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7620</xdr:rowOff>
    </xdr:from>
    <xdr:to>
      <xdr:col>73</xdr:col>
      <xdr:colOff>44450</xdr:colOff>
      <xdr:row>66</xdr:row>
      <xdr:rowOff>109220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93997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103233</xdr:rowOff>
    </xdr:from>
    <xdr:to>
      <xdr:col>68</xdr:col>
      <xdr:colOff>203200</xdr:colOff>
      <xdr:row>66</xdr:row>
      <xdr:rowOff>33383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18160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33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99785</xdr:rowOff>
    </xdr:from>
    <xdr:to>
      <xdr:col>64</xdr:col>
      <xdr:colOff>152400</xdr:colOff>
      <xdr:row>66</xdr:row>
      <xdr:rowOff>29935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ja-JP" sz="1100" b="0" i="0" baseline="0">
              <a:solidFill>
                <a:schemeClr val="dk1"/>
              </a:solidFill>
              <a:effectLst/>
              <a:latin typeface="+mn-lt"/>
              <a:ea typeface="+mn-ea"/>
              <a:cs typeface="+mn-cs"/>
            </a:rPr>
            <a:t>緊急度・優先度を考慮しながら投資的事業を実施することで地方債発行の抑制に努めている。</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ヵ年平均で、類似団体、全国及び愛媛県平均を共に上回る</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％であり、前年度と比較して、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更に単年度で見ると、令和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％で、前年度と比較すると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災害復旧費等に係る基準財政需要額に算入された公債費の減など</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52,010</a:t>
          </a:r>
          <a:r>
            <a:rPr lang="ja-JP" altLang="ja-JP" sz="1100" b="0" i="0" baseline="0">
              <a:solidFill>
                <a:schemeClr val="dk1"/>
              </a:solidFill>
              <a:effectLst/>
              <a:latin typeface="+mn-lt"/>
              <a:ea typeface="+mn-ea"/>
              <a:cs typeface="+mn-cs"/>
            </a:rPr>
            <a:t>千円）によるものである。</a:t>
          </a:r>
          <a:endParaRPr lang="ja-JP" altLang="ja-JP" sz="1400">
            <a:effectLst/>
          </a:endParaRPr>
        </a:p>
        <a:p>
          <a:pPr eaLnBrk="1" fontAlgn="auto" latinLnBrk="0" hangingPunct="1">
            <a:lnSpc>
              <a:spcPts val="1500"/>
            </a:lnSpc>
          </a:pPr>
          <a:r>
            <a:rPr lang="ja-JP" altLang="ja-JP" sz="1100" b="0" i="0" baseline="0">
              <a:solidFill>
                <a:schemeClr val="dk1"/>
              </a:solidFill>
              <a:effectLst/>
              <a:latin typeface="+mn-lt"/>
              <a:ea typeface="+mn-ea"/>
              <a:cs typeface="+mn-cs"/>
            </a:rPr>
            <a:t>　今後も、選択と集中による投資的経費の縮減を図りながら公債費の抑制に努め、将来を見据えた財政運営を行う。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64911</xdr:rowOff>
    </xdr:from>
    <xdr:to>
      <xdr:col>81</xdr:col>
      <xdr:colOff>44450</xdr:colOff>
      <xdr:row>45</xdr:row>
      <xdr:rowOff>100895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0856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72972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100895</xdr:rowOff>
    </xdr:from>
    <xdr:to>
      <xdr:col>81</xdr:col>
      <xdr:colOff>133350</xdr:colOff>
      <xdr:row>45</xdr:row>
      <xdr:rowOff>100895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151288</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64911</xdr:rowOff>
    </xdr:from>
    <xdr:to>
      <xdr:col>81</xdr:col>
      <xdr:colOff>133350</xdr:colOff>
      <xdr:row>37</xdr:row>
      <xdr:rowOff>64911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14817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665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65617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95250</xdr:rowOff>
    </xdr:from>
    <xdr:to>
      <xdr:col>77</xdr:col>
      <xdr:colOff>95250</xdr:colOff>
      <xdr:row>43</xdr:row>
      <xdr:rowOff>25400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116417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38622"/>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71261</xdr:rowOff>
    </xdr:from>
    <xdr:to>
      <xdr:col>73</xdr:col>
      <xdr:colOff>44450</xdr:colOff>
      <xdr:row>44</xdr:row>
      <xdr:rowOff>1411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157638</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140405</xdr:rowOff>
    </xdr:from>
    <xdr:to>
      <xdr:col>68</xdr:col>
      <xdr:colOff>152400</xdr:colOff>
      <xdr:row>41</xdr:row>
      <xdr:rowOff>9172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9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89605</xdr:rowOff>
    </xdr:from>
    <xdr:to>
      <xdr:col>64</xdr:col>
      <xdr:colOff>152400</xdr:colOff>
      <xdr:row>41</xdr:row>
      <xdr:rowOff>19755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29932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類似団体、全国及び愛媛県平均を共に下回るー％（該当なし）となり、前年度変更なく維持している。主な要因としては、地方債現在高の減少（前年度比△</a:t>
          </a:r>
          <a:r>
            <a:rPr lang="en-US" altLang="ja-JP" sz="1100" b="0" i="0" baseline="0">
              <a:solidFill>
                <a:schemeClr val="dk1"/>
              </a:solidFill>
              <a:effectLst/>
              <a:latin typeface="+mn-lt"/>
              <a:ea typeface="+mn-ea"/>
              <a:cs typeface="+mn-cs"/>
            </a:rPr>
            <a:t>1,098,885</a:t>
          </a:r>
          <a:r>
            <a:rPr lang="ja-JP" altLang="ja-JP" sz="1100" b="0" i="0" baseline="0">
              <a:solidFill>
                <a:schemeClr val="dk1"/>
              </a:solidFill>
              <a:effectLst/>
              <a:latin typeface="+mn-lt"/>
              <a:ea typeface="+mn-ea"/>
              <a:cs typeface="+mn-cs"/>
            </a:rPr>
            <a:t>千円）が挙げられる。今後も選択と集中による投資的経費の縮減を図りながら、地方債の償還を上回る発行を抑え、将来に負担を残さないよう身の丈にあった財政運営を行う。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101147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559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73224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4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101147</xdr:rowOff>
    </xdr:from>
    <xdr:to>
      <xdr:col>81</xdr:col>
      <xdr:colOff>133350</xdr:colOff>
      <xdr:row>22</xdr:row>
      <xdr:rowOff>101147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7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87812</xdr:rowOff>
    </xdr:from>
    <xdr:to>
      <xdr:col>68</xdr:col>
      <xdr:colOff>152400</xdr:colOff>
      <xdr:row>14</xdr:row>
      <xdr:rowOff>21499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316662"/>
          <a:ext cx="889000" cy="10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37919</xdr:rowOff>
    </xdr:from>
    <xdr:to>
      <xdr:col>77</xdr:col>
      <xdr:colOff>95250</xdr:colOff>
      <xdr:row>14</xdr:row>
      <xdr:rowOff>139519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149696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90533</xdr:rowOff>
    </xdr:from>
    <xdr:to>
      <xdr:col>73</xdr:col>
      <xdr:colOff>44450</xdr:colOff>
      <xdr:row>16</xdr:row>
      <xdr:rowOff>20683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6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30860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3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6169</xdr:rowOff>
    </xdr:from>
    <xdr:to>
      <xdr:col>64</xdr:col>
      <xdr:colOff>152400</xdr:colOff>
      <xdr:row>17</xdr:row>
      <xdr:rowOff>107769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92546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0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37012</xdr:rowOff>
    </xdr:from>
    <xdr:to>
      <xdr:col>68</xdr:col>
      <xdr:colOff>203200</xdr:colOff>
      <xdr:row>13</xdr:row>
      <xdr:rowOff>138612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148789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0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142149</xdr:rowOff>
    </xdr:from>
    <xdr:to>
      <xdr:col>64</xdr:col>
      <xdr:colOff>152400</xdr:colOff>
      <xdr:row>14</xdr:row>
      <xdr:rowOff>72299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82476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13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60960</xdr:rowOff>
    </xdr:from>
    <xdr:ext cx="9099176" cy="415242"/>
    <xdr:sp macro="" textlink="">
      <xdr:nvSpPr>
        <xdr:cNvPr id="464" name="テキスト ボックス 463">
          <a:extLst>
            <a:ext uri="{FF2B5EF4-FFF2-40B4-BE49-F238E27FC236}">
              <a16:creationId xmlns:a16="http://schemas.microsoft.com/office/drawing/2014/main" id="{5441ADF2-F631-48A7-A569-09EDCFB47555}"/>
            </a:ext>
          </a:extLst>
        </xdr:cNvPr>
        <xdr:cNvSpPr txBox="1"/>
      </xdr:nvSpPr>
      <xdr:spPr>
        <a:xfrm>
          <a:off x="708660" y="4419600"/>
          <a:ext cx="9099176" cy="4152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lang="ja-JP" altLang="ja-JP" sz="1100" b="0" i="0" baseline="0">
              <a:solidFill>
                <a:schemeClr val="dk1"/>
              </a:solidFill>
              <a:effectLst/>
              <a:latin typeface="+mn-lt"/>
              <a:ea typeface="+mn-ea"/>
              <a:cs typeface="+mn-cs"/>
            </a:rPr>
            <a:t>　町村合併に伴い一部事務組合の職員の身分をそのまま引き継いだ結果や会計年度任用職員への移行により職員数が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し、経常収支比率を押し上げる要因となっている（</a:t>
          </a:r>
          <a:r>
            <a:rPr lang="en-US" altLang="ja-JP" sz="1100" b="0" i="0" baseline="0">
              <a:solidFill>
                <a:schemeClr val="dk1"/>
              </a:solidFill>
              <a:effectLst/>
              <a:latin typeface="+mn-lt"/>
              <a:ea typeface="+mn-ea"/>
              <a:cs typeface="+mn-cs"/>
            </a:rPr>
            <a:t>30.8</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22.6%</a:t>
          </a:r>
          <a:r>
            <a:rPr lang="ja-JP" altLang="ja-JP" sz="1100" b="0" i="0" baseline="0">
              <a:solidFill>
                <a:schemeClr val="dk1"/>
              </a:solidFill>
              <a:effectLst/>
              <a:latin typeface="+mn-lt"/>
              <a:ea typeface="+mn-ea"/>
              <a:cs typeface="+mn-cs"/>
            </a:rPr>
            <a:t>）。職員の定員管理や給与の適正化等に努めている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年度は会計年度任用職員の</a:t>
          </a:r>
          <a:r>
            <a:rPr lang="ja-JP" altLang="en-US" sz="1100" b="0" i="0" baseline="0">
              <a:solidFill>
                <a:schemeClr val="dk1"/>
              </a:solidFill>
              <a:effectLst/>
              <a:latin typeface="+mn-lt"/>
              <a:ea typeface="+mn-ea"/>
              <a:cs typeface="+mn-cs"/>
            </a:rPr>
            <a:t>増加（</a:t>
          </a:r>
          <a:r>
            <a:rPr lang="en-US" altLang="ja-JP" sz="1100" b="0" i="0" baseline="0">
              <a:solidFill>
                <a:schemeClr val="dk1"/>
              </a:solidFill>
              <a:effectLst/>
              <a:latin typeface="+mn-lt"/>
              <a:ea typeface="+mn-ea"/>
              <a:cs typeface="+mn-cs"/>
            </a:rPr>
            <a:t>27,022</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3,043,458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3,068,127</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）であるものの</a:t>
          </a:r>
          <a:r>
            <a:rPr lang="ja-JP" altLang="ja-JP" sz="1100" b="0" i="0" baseline="0">
              <a:solidFill>
                <a:schemeClr val="dk1"/>
              </a:solidFill>
              <a:effectLst/>
              <a:latin typeface="+mn-lt"/>
              <a:ea typeface="+mn-ea"/>
              <a:cs typeface="+mn-cs"/>
            </a:rPr>
            <a:t>、経常収支比率</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30.8</a:t>
          </a:r>
          <a:r>
            <a:rPr lang="ja-JP" altLang="ja-JP" sz="1100" b="0" i="0" baseline="0">
              <a:solidFill>
                <a:schemeClr val="dk1"/>
              </a:solidFill>
              <a:effectLst/>
              <a:latin typeface="+mn-lt"/>
              <a:ea typeface="+mn-ea"/>
              <a:cs typeface="+mn-cs"/>
            </a:rPr>
            <a:t>％）している。今後も引続き職員の適正な人員配置や定員の適正化を図り、人件費の削減に努める。</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5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81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1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34290</xdr:rowOff>
    </xdr:from>
    <xdr:to>
      <xdr:col>11</xdr:col>
      <xdr:colOff>60325</xdr:colOff>
      <xdr:row>37</xdr:row>
      <xdr:rowOff>135890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30480</xdr:rowOff>
    </xdr:from>
    <xdr:to>
      <xdr:col>20</xdr:col>
      <xdr:colOff>38100</xdr:colOff>
      <xdr:row>40</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116857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200"/>
            </a:lnSpc>
          </a:pPr>
          <a:r>
            <a:rPr kumimoji="1" lang="ja-JP" altLang="ja-JP" sz="1100">
              <a:solidFill>
                <a:schemeClr val="dk1"/>
              </a:solidFill>
              <a:effectLst/>
              <a:latin typeface="+mn-lt"/>
              <a:ea typeface="+mn-ea"/>
              <a:cs typeface="+mn-cs"/>
            </a:rPr>
            <a:t>　全国平均、愛媛県平均及び</a:t>
          </a:r>
          <a:r>
            <a:rPr lang="ja-JP" altLang="ja-JP" sz="1100" b="0" i="0" baseline="0">
              <a:solidFill>
                <a:schemeClr val="dk1"/>
              </a:solidFill>
              <a:effectLst/>
              <a:latin typeface="+mn-lt"/>
              <a:ea typeface="+mn-ea"/>
              <a:cs typeface="+mn-cs"/>
            </a:rPr>
            <a:t>類似団体と比較してもやや低い水準にある。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）に位置するなど地理的条件により発生する旅費及び燃料費等の経費や年々増加傾向にある電算関係費が物件費を押し上げる要因であったが、コロナ禍のため</a:t>
          </a:r>
          <a:r>
            <a:rPr lang="en-US" altLang="ja-JP" sz="1100" b="0" i="0" baseline="0">
              <a:solidFill>
                <a:schemeClr val="dk1"/>
              </a:solidFill>
              <a:effectLst/>
              <a:latin typeface="+mn-lt"/>
              <a:ea typeface="+mn-ea"/>
              <a:cs typeface="+mn-cs"/>
            </a:rPr>
            <a:t>WEB</a:t>
          </a:r>
          <a:r>
            <a:rPr lang="ja-JP" altLang="ja-JP" sz="1100" b="0" i="0" baseline="0">
              <a:solidFill>
                <a:schemeClr val="dk1"/>
              </a:solidFill>
              <a:effectLst/>
              <a:latin typeface="+mn-lt"/>
              <a:ea typeface="+mn-ea"/>
              <a:cs typeface="+mn-cs"/>
            </a:rPr>
            <a:t>会議等により、経費をおさえられたと考えられる。</a:t>
          </a:r>
          <a:endParaRPr lang="ja-JP" altLang="ja-JP" sz="1400">
            <a:effectLst/>
          </a:endParaRPr>
        </a:p>
        <a:p>
          <a:pPr rtl="0" eaLnBrk="1" fontAlgn="auto" latinLnBrk="0" hangingPunct="1">
            <a:lnSpc>
              <a:spcPts val="1200"/>
            </a:lnSpc>
          </a:pPr>
          <a:r>
            <a:rPr lang="ja-JP" altLang="ja-JP" sz="1100" b="0" i="0" baseline="0">
              <a:solidFill>
                <a:schemeClr val="dk1"/>
              </a:solidFill>
              <a:effectLst/>
              <a:latin typeface="+mn-lt"/>
              <a:ea typeface="+mn-ea"/>
              <a:cs typeface="+mn-cs"/>
            </a:rPr>
            <a:t>　合併後、各種経費の節減や施設の統廃合（合併後、保育所</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施設、学校</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施設）に取り組んでいるが、電算関係費等の増加により、令和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年度と比較すると、金額で</a:t>
          </a:r>
          <a:r>
            <a:rPr lang="en-US" altLang="ja-JP" sz="1100" b="0" i="0" baseline="0">
              <a:solidFill>
                <a:schemeClr val="dk1"/>
              </a:solidFill>
              <a:effectLst/>
              <a:latin typeface="+mn-lt"/>
              <a:ea typeface="+mn-ea"/>
              <a:cs typeface="+mn-cs"/>
            </a:rPr>
            <a:t>250,752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し、経常収支比率で</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している。行政評価を実施しながら、より経費削減に取り組む。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151493</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80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66420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151493</xdr:rowOff>
    </xdr:from>
    <xdr:to>
      <xdr:col>82</xdr:col>
      <xdr:colOff>196850</xdr:colOff>
      <xdr:row>13</xdr:row>
      <xdr:rowOff>151493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8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135164</xdr:rowOff>
    </xdr:from>
    <xdr:to>
      <xdr:col>82</xdr:col>
      <xdr:colOff>107950</xdr:colOff>
      <xdr:row>16</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69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19</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2857"/>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37193</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94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37193</xdr:rowOff>
    </xdr:from>
    <xdr:to>
      <xdr:col>69</xdr:col>
      <xdr:colOff>92075</xdr:colOff>
      <xdr:row>19</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94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84364</xdr:rowOff>
    </xdr:from>
    <xdr:to>
      <xdr:col>82</xdr:col>
      <xdr:colOff>158750</xdr:colOff>
      <xdr:row>16</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100891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157843</xdr:rowOff>
    </xdr:from>
    <xdr:to>
      <xdr:col>69</xdr:col>
      <xdr:colOff>142875</xdr:colOff>
      <xdr:row>19</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経常的な扶助費については、概ね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％前後で横ばいの状況にあるが、</a:t>
          </a:r>
          <a:r>
            <a:rPr lang="ja-JP" altLang="ja-JP"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全国平均</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％を下回っており、類似団体とも同程度の水準にあるため、今後も、経費維持に努める。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161290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59</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967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30480</xdr:rowOff>
    </xdr:from>
    <xdr:to>
      <xdr:col>20</xdr:col>
      <xdr:colOff>38100</xdr:colOff>
      <xdr:row>58</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161290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144780</xdr:rowOff>
    </xdr:from>
    <xdr:to>
      <xdr:col>15</xdr:col>
      <xdr:colOff>149225</xdr:colOff>
      <xdr:row>59</xdr:row>
      <xdr:rowOff>74930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85107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6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その他については、国民健康保険、介護保険、小規模下水道事業など特別会計への繰出金が主なものである。経常収支比率は、類似団体、全国及び県平均を共に下回って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、今後も経費節減、料金の見直しなどを行い、公営企業会計にあっては、独立採算の原則に</a:t>
          </a:r>
          <a:r>
            <a:rPr lang="ja-JP" altLang="en-US" sz="1100" b="0" i="0" baseline="0">
              <a:solidFill>
                <a:schemeClr val="dk1"/>
              </a:solidFill>
              <a:effectLst/>
              <a:latin typeface="+mn-lt"/>
              <a:ea typeface="+mn-ea"/>
              <a:cs typeface="+mn-cs"/>
            </a:rPr>
            <a:t>より財政</a:t>
          </a:r>
          <a:r>
            <a:rPr lang="ja-JP" altLang="ja-JP" sz="1100" b="0" i="0" baseline="0">
              <a:solidFill>
                <a:schemeClr val="dk1"/>
              </a:solidFill>
              <a:effectLst/>
              <a:latin typeface="+mn-lt"/>
              <a:ea typeface="+mn-ea"/>
              <a:cs typeface="+mn-cs"/>
            </a:rPr>
            <a:t>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62</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51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69850</xdr:rowOff>
    </xdr:from>
    <xdr:to>
      <xdr:col>82</xdr:col>
      <xdr:colOff>107950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281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44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55</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54</xdr:row>
      <xdr:rowOff>31750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080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19050</xdr:rowOff>
    </xdr:from>
    <xdr:to>
      <xdr:col>82</xdr:col>
      <xdr:colOff>158750</xdr:colOff>
      <xdr:row>54</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99077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補助費に係る経常収支比率は</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％で、類似団体平均を下回っているが、令和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年度と比較すると、各種事業負担金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ふるさと寄附金事業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などは増加</a:t>
          </a:r>
          <a:r>
            <a:rPr lang="ja-JP" altLang="en-US" sz="1100" b="0" i="0" baseline="0">
              <a:solidFill>
                <a:schemeClr val="dk1"/>
              </a:solidFill>
              <a:effectLst/>
              <a:latin typeface="+mn-lt"/>
              <a:ea typeface="+mn-ea"/>
              <a:cs typeface="+mn-cs"/>
            </a:rPr>
            <a:t>はあるものの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コロナによる特別定額給付金等の減額により△</a:t>
          </a:r>
          <a:r>
            <a:rPr lang="en-US" altLang="ja-JP" sz="1100" b="0" i="0" baseline="0">
              <a:solidFill>
                <a:schemeClr val="dk1"/>
              </a:solidFill>
              <a:effectLst/>
              <a:latin typeface="+mn-lt"/>
              <a:ea typeface="+mn-ea"/>
              <a:cs typeface="+mn-cs"/>
            </a:rPr>
            <a:t>2,258,068</a:t>
          </a:r>
          <a:r>
            <a:rPr lang="ja-JP" altLang="ja-JP" sz="1100" b="0" i="0" baseline="0">
              <a:solidFill>
                <a:schemeClr val="dk1"/>
              </a:solidFill>
              <a:effectLst/>
              <a:latin typeface="+mn-lt"/>
              <a:ea typeface="+mn-ea"/>
              <a:cs typeface="+mn-cs"/>
            </a:rPr>
            <a:t>千円、経常収支比率で</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今後も、補助金の適正化に努め、その必要性、費用対効果について十分精査し、比率上昇の抑制に努める。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18143</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603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148772</xdr:rowOff>
    </xdr:from>
    <xdr:to>
      <xdr:col>82</xdr:col>
      <xdr:colOff>107950</xdr:colOff>
      <xdr:row>36</xdr:row>
      <xdr:rowOff>1814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978072"/>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1814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35</xdr:row>
      <xdr:rowOff>151493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54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29936</xdr:rowOff>
    </xdr:from>
    <xdr:to>
      <xdr:col>74</xdr:col>
      <xdr:colOff>31750</xdr:colOff>
      <xdr:row>37</xdr:row>
      <xdr:rowOff>131536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170543</xdr:rowOff>
    </xdr:from>
    <xdr:to>
      <xdr:col>69</xdr:col>
      <xdr:colOff>92075</xdr:colOff>
      <xdr:row>35</xdr:row>
      <xdr:rowOff>53522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99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59872</xdr:rowOff>
    </xdr:from>
    <xdr:to>
      <xdr:col>69</xdr:col>
      <xdr:colOff>142875</xdr:colOff>
      <xdr:row>36</xdr:row>
      <xdr:rowOff>161472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146249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138084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97972</xdr:rowOff>
    </xdr:from>
    <xdr:to>
      <xdr:col>82</xdr:col>
      <xdr:colOff>158750</xdr:colOff>
      <xdr:row>35</xdr:row>
      <xdr:rowOff>28122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114499</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122464</xdr:rowOff>
    </xdr:from>
    <xdr:to>
      <xdr:col>78</xdr:col>
      <xdr:colOff>120650</xdr:colOff>
      <xdr:row>36</xdr:row>
      <xdr:rowOff>52614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2722</xdr:rowOff>
    </xdr:from>
    <xdr:to>
      <xdr:col>69</xdr:col>
      <xdr:colOff>142875</xdr:colOff>
      <xdr:row>35</xdr:row>
      <xdr:rowOff>104322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114499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119743</xdr:rowOff>
    </xdr:from>
    <xdr:to>
      <xdr:col>65</xdr:col>
      <xdr:colOff>53975</xdr:colOff>
      <xdr:row>35</xdr:row>
      <xdr:rowOff>49893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60070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400"/>
            </a:lnSpc>
          </a:pPr>
          <a:r>
            <a:rPr lang="ja-JP" altLang="ja-JP" sz="1100" b="0" i="0" baseline="0">
              <a:solidFill>
                <a:schemeClr val="dk1"/>
              </a:solidFill>
              <a:effectLst/>
              <a:latin typeface="+mn-lt"/>
              <a:ea typeface="+mn-ea"/>
              <a:cs typeface="+mn-cs"/>
            </a:rPr>
            <a:t>　公債費の経常収支比率は</a:t>
          </a:r>
          <a:r>
            <a:rPr lang="en-US" altLang="ja-JP" sz="1100" b="0" i="0" baseline="0">
              <a:solidFill>
                <a:schemeClr val="dk1"/>
              </a:solidFill>
              <a:effectLst/>
              <a:latin typeface="+mn-lt"/>
              <a:ea typeface="+mn-ea"/>
              <a:cs typeface="+mn-cs"/>
            </a:rPr>
            <a:t>24.5</a:t>
          </a:r>
          <a:r>
            <a:rPr lang="ja-JP" altLang="ja-JP" sz="1100" b="0" i="0" baseline="0">
              <a:solidFill>
                <a:schemeClr val="dk1"/>
              </a:solidFill>
              <a:effectLst/>
              <a:latin typeface="+mn-lt"/>
              <a:ea typeface="+mn-ea"/>
              <a:cs typeface="+mn-cs"/>
            </a:rPr>
            <a:t>％で、全国平均</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％及び県平均</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％を大きく上回っており、類似団体平均</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％と比較しても高くなっている。</a:t>
          </a:r>
          <a:endParaRPr lang="ja-JP" altLang="ja-JP" sz="1400">
            <a:effectLst/>
          </a:endParaRPr>
        </a:p>
        <a:p>
          <a:pPr eaLnBrk="1" fontAlgn="auto" latinLnBrk="0" hangingPunct="1">
            <a:lnSpc>
              <a:spcPts val="1400"/>
            </a:lnSpc>
          </a:pPr>
          <a:r>
            <a:rPr lang="ja-JP" altLang="ja-JP" sz="1100" b="0" i="0" baseline="0">
              <a:solidFill>
                <a:schemeClr val="dk1"/>
              </a:solidFill>
              <a:effectLst/>
              <a:latin typeface="+mn-lt"/>
              <a:ea typeface="+mn-ea"/>
              <a:cs typeface="+mn-cs"/>
            </a:rPr>
            <a:t>　地方債を伴う事業については、特に緊急性・重要性を考慮しながら優先順位をつけて計画的な実施に努めており、地方債残高は合併当初と比較すると、約</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億円減少（</a:t>
          </a:r>
          <a:r>
            <a:rPr lang="en-US" altLang="ja-JP" sz="1100" b="0" i="0" baseline="0">
              <a:solidFill>
                <a:schemeClr val="dk1"/>
              </a:solidFill>
              <a:effectLst/>
              <a:latin typeface="+mn-lt"/>
              <a:ea typeface="+mn-ea"/>
              <a:cs typeface="+mn-cs"/>
            </a:rPr>
            <a:t>26,772,978</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16,914,843</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円）している。また、大型ハコモノ建設にも目途がつき、今後は減少していく見込みであるが、引き続き、選択と集中による投資的経費の縮減を図るなど、将来に負担を残さないよう</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財政運営を行う。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23585</xdr:rowOff>
    </xdr:from>
    <xdr:to>
      <xdr:col>24</xdr:col>
      <xdr:colOff>25400</xdr:colOff>
      <xdr:row>80</xdr:row>
      <xdr:rowOff>99786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3679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71863</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78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99786</xdr:rowOff>
    </xdr:from>
    <xdr:to>
      <xdr:col>24</xdr:col>
      <xdr:colOff>114300</xdr:colOff>
      <xdr:row>80</xdr:row>
      <xdr:rowOff>99786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15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109962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23585</xdr:rowOff>
    </xdr:from>
    <xdr:to>
      <xdr:col>24</xdr:col>
      <xdr:colOff>114300</xdr:colOff>
      <xdr:row>72</xdr:row>
      <xdr:rowOff>23585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81</xdr:row>
      <xdr:rowOff>91621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8157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128105</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81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121557</xdr:rowOff>
    </xdr:from>
    <xdr:to>
      <xdr:col>19</xdr:col>
      <xdr:colOff>187325</xdr:colOff>
      <xdr:row>81</xdr:row>
      <xdr:rowOff>91621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8375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121557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525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155320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78014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5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21771</xdr:rowOff>
    </xdr:from>
    <xdr:to>
      <xdr:col>11</xdr:col>
      <xdr:colOff>60325</xdr:colOff>
      <xdr:row>78</xdr:row>
      <xdr:rowOff>123371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129013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40821</xdr:rowOff>
    </xdr:from>
    <xdr:to>
      <xdr:col>20</xdr:col>
      <xdr:colOff>38100</xdr:colOff>
      <xdr:row>81</xdr:row>
      <xdr:rowOff>142421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127198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401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70757</xdr:rowOff>
    </xdr:from>
    <xdr:to>
      <xdr:col>15</xdr:col>
      <xdr:colOff>149225</xdr:colOff>
      <xdr:row>81</xdr:row>
      <xdr:rowOff>907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157134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公債費以外の経費に係る経常収支比率は、類似団体、全国及び県平均を共に下回っている。比率を押し上げる要因としては、人件費、物件費が主なものである。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人件費については、職員の定員管理や給与の適正化、物件費については、施設の統廃合や更なる経費節減に努め、比率上昇の抑制に努める。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102507</xdr:rowOff>
    </xdr:from>
    <xdr:to>
      <xdr:col>82</xdr:col>
      <xdr:colOff>107950</xdr:colOff>
      <xdr:row>82</xdr:row>
      <xdr:rowOff>105229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183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77306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105229</xdr:rowOff>
    </xdr:from>
    <xdr:to>
      <xdr:col>82</xdr:col>
      <xdr:colOff>196850</xdr:colOff>
      <xdr:row>82</xdr:row>
      <xdr:rowOff>105229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17434</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102507</xdr:rowOff>
    </xdr:from>
    <xdr:to>
      <xdr:col>82</xdr:col>
      <xdr:colOff>196850</xdr:colOff>
      <xdr:row>73</xdr:row>
      <xdr:rowOff>102507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58964</xdr:rowOff>
    </xdr:from>
    <xdr:to>
      <xdr:col>82</xdr:col>
      <xdr:colOff>107950</xdr:colOff>
      <xdr:row>81</xdr:row>
      <xdr:rowOff>37193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260614"/>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99786</xdr:rowOff>
    </xdr:from>
    <xdr:to>
      <xdr:col>78</xdr:col>
      <xdr:colOff>69850</xdr:colOff>
      <xdr:row>81</xdr:row>
      <xdr:rowOff>37193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81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5443</xdr:rowOff>
    </xdr:from>
    <xdr:to>
      <xdr:col>78</xdr:col>
      <xdr:colOff>120650</xdr:colOff>
      <xdr:row>80</xdr:row>
      <xdr:rowOff>107043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117220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9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80</xdr:row>
      <xdr:rowOff>99786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76300"/>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81</xdr:row>
      <xdr:rowOff>19050</xdr:rowOff>
    </xdr:from>
    <xdr:to>
      <xdr:col>74</xdr:col>
      <xdr:colOff>31750</xdr:colOff>
      <xdr:row>81</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9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79</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2061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38100</xdr:rowOff>
    </xdr:from>
    <xdr:to>
      <xdr:col>69</xdr:col>
      <xdr:colOff>142875</xdr:colOff>
      <xdr:row>80</xdr:row>
      <xdr:rowOff>139700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46264</xdr:rowOff>
    </xdr:from>
    <xdr:to>
      <xdr:col>65</xdr:col>
      <xdr:colOff>53975</xdr:colOff>
      <xdr:row>79</xdr:row>
      <xdr:rowOff>147864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132641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24691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157843</xdr:rowOff>
    </xdr:from>
    <xdr:to>
      <xdr:col>78</xdr:col>
      <xdr:colOff>120650</xdr:colOff>
      <xdr:row>81</xdr:row>
      <xdr:rowOff>87993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72770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48986</xdr:rowOff>
    </xdr:from>
    <xdr:to>
      <xdr:col>74</xdr:col>
      <xdr:colOff>31750</xdr:colOff>
      <xdr:row>80</xdr:row>
      <xdr:rowOff>150586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160763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3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65512</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29312</xdr:rowOff>
    </xdr:from>
    <xdr:to>
      <xdr:col>29</xdr:col>
      <xdr:colOff>127000</xdr:colOff>
      <xdr:row>20</xdr:row>
      <xdr:rowOff>112388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4337"/>
          <a:ext cx="0" cy="14546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84465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112388</xdr:rowOff>
    </xdr:from>
    <xdr:to>
      <xdr:col>30</xdr:col>
      <xdr:colOff>25400</xdr:colOff>
      <xdr:row>20</xdr:row>
      <xdr:rowOff>112388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9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115689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29312</xdr:rowOff>
    </xdr:from>
    <xdr:to>
      <xdr:col>30</xdr:col>
      <xdr:colOff>25400</xdr:colOff>
      <xdr:row>12</xdr:row>
      <xdr:rowOff>29312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43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29312</xdr:rowOff>
    </xdr:from>
    <xdr:to>
      <xdr:col>29</xdr:col>
      <xdr:colOff>127000</xdr:colOff>
      <xdr:row>12</xdr:row>
      <xdr:rowOff>148355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34337"/>
          <a:ext cx="647700" cy="11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136745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164668</xdr:rowOff>
    </xdr:from>
    <xdr:to>
      <xdr:col>29</xdr:col>
      <xdr:colOff>177800</xdr:colOff>
      <xdr:row>17</xdr:row>
      <xdr:rowOff>94818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148355</xdr:rowOff>
    </xdr:from>
    <xdr:to>
      <xdr:col>26</xdr:col>
      <xdr:colOff>50800</xdr:colOff>
      <xdr:row>14</xdr:row>
      <xdr:rowOff>113303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53380"/>
          <a:ext cx="698500" cy="30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111804</xdr:rowOff>
    </xdr:from>
    <xdr:to>
      <xdr:col>26</xdr:col>
      <xdr:colOff>101600</xdr:colOff>
      <xdr:row>18</xdr:row>
      <xdr:rowOff>41954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26731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113303</xdr:rowOff>
    </xdr:from>
    <xdr:to>
      <xdr:col>22</xdr:col>
      <xdr:colOff>114300</xdr:colOff>
      <xdr:row>15</xdr:row>
      <xdr:rowOff>13538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1228"/>
          <a:ext cx="698500" cy="7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31585</xdr:rowOff>
    </xdr:from>
    <xdr:to>
      <xdr:col>22</xdr:col>
      <xdr:colOff>165100</xdr:colOff>
      <xdr:row>18</xdr:row>
      <xdr:rowOff>133185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65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117962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5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13538</xdr:rowOff>
    </xdr:from>
    <xdr:to>
      <xdr:col>18</xdr:col>
      <xdr:colOff>177800</xdr:colOff>
      <xdr:row>15</xdr:row>
      <xdr:rowOff>15443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32913"/>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74581</xdr:rowOff>
    </xdr:from>
    <xdr:to>
      <xdr:col>19</xdr:col>
      <xdr:colOff>38100</xdr:colOff>
      <xdr:row>19</xdr:row>
      <xdr:rowOff>4731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208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160958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120872</xdr:rowOff>
    </xdr:from>
    <xdr:to>
      <xdr:col>15</xdr:col>
      <xdr:colOff>101600</xdr:colOff>
      <xdr:row>19</xdr:row>
      <xdr:rowOff>51022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254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35799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34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149962</xdr:rowOff>
    </xdr:from>
    <xdr:to>
      <xdr:col>29</xdr:col>
      <xdr:colOff>177800</xdr:colOff>
      <xdr:row>12</xdr:row>
      <xdr:rowOff>80112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83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96639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97555</xdr:rowOff>
    </xdr:from>
    <xdr:to>
      <xdr:col>26</xdr:col>
      <xdr:colOff>101600</xdr:colOff>
      <xdr:row>13</xdr:row>
      <xdr:rowOff>27705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0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37882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7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62503</xdr:rowOff>
    </xdr:from>
    <xdr:to>
      <xdr:col>22</xdr:col>
      <xdr:colOff>165100</xdr:colOff>
      <xdr:row>14</xdr:row>
      <xdr:rowOff>164103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0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2830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134188</xdr:rowOff>
    </xdr:from>
    <xdr:to>
      <xdr:col>19</xdr:col>
      <xdr:colOff>38100</xdr:colOff>
      <xdr:row>15</xdr:row>
      <xdr:rowOff>64338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74515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136093</xdr:rowOff>
    </xdr:from>
    <xdr:to>
      <xdr:col>15</xdr:col>
      <xdr:colOff>101600</xdr:colOff>
      <xdr:row>15</xdr:row>
      <xdr:rowOff>66243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76420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256420</xdr:rowOff>
    </xdr:from>
    <xdr:to>
      <xdr:col>29</xdr:col>
      <xdr:colOff>127000</xdr:colOff>
      <xdr:row>39</xdr:row>
      <xdr:rowOff>35430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80970"/>
          <a:ext cx="0" cy="14935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7507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35430</xdr:rowOff>
    </xdr:from>
    <xdr:to>
      <xdr:col>30</xdr:col>
      <xdr:colOff>25400</xdr:colOff>
      <xdr:row>39</xdr:row>
      <xdr:rowOff>35430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74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171347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256420</xdr:rowOff>
    </xdr:from>
    <xdr:to>
      <xdr:col>30</xdr:col>
      <xdr:colOff>25400</xdr:colOff>
      <xdr:row>33</xdr:row>
      <xdr:rowOff>256420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80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128470</xdr:rowOff>
    </xdr:from>
    <xdr:to>
      <xdr:col>29</xdr:col>
      <xdr:colOff>127000</xdr:colOff>
      <xdr:row>35</xdr:row>
      <xdr:rowOff>214130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38820"/>
          <a:ext cx="647700" cy="8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291671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319594</xdr:rowOff>
    </xdr:from>
    <xdr:to>
      <xdr:col>29</xdr:col>
      <xdr:colOff>177800</xdr:colOff>
      <xdr:row>36</xdr:row>
      <xdr:rowOff>78294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2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214130</xdr:rowOff>
    </xdr:from>
    <xdr:to>
      <xdr:col>26</xdr:col>
      <xdr:colOff>50800</xdr:colOff>
      <xdr:row>35</xdr:row>
      <xdr:rowOff>330160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24480"/>
          <a:ext cx="698500" cy="116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338437</xdr:rowOff>
    </xdr:from>
    <xdr:to>
      <xdr:col>26</xdr:col>
      <xdr:colOff>101600</xdr:colOff>
      <xdr:row>36</xdr:row>
      <xdr:rowOff>97137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4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81914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3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330160</xdr:rowOff>
    </xdr:from>
    <xdr:to>
      <xdr:col>22</xdr:col>
      <xdr:colOff>114300</xdr:colOff>
      <xdr:row>37</xdr:row>
      <xdr:rowOff>64788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40510"/>
          <a:ext cx="698500" cy="248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335857</xdr:rowOff>
    </xdr:from>
    <xdr:to>
      <xdr:col>22</xdr:col>
      <xdr:colOff>165100</xdr:colOff>
      <xdr:row>36</xdr:row>
      <xdr:rowOff>94557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46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79334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41765</xdr:rowOff>
    </xdr:from>
    <xdr:to>
      <xdr:col>18</xdr:col>
      <xdr:colOff>177800</xdr:colOff>
      <xdr:row>37</xdr:row>
      <xdr:rowOff>64788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66465"/>
          <a:ext cx="6985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55039</xdr:rowOff>
    </xdr:from>
    <xdr:to>
      <xdr:col>19</xdr:col>
      <xdr:colOff>38100</xdr:colOff>
      <xdr:row>36</xdr:row>
      <xdr:rowOff>156639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8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166816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12160</xdr:rowOff>
    </xdr:from>
    <xdr:to>
      <xdr:col>15</xdr:col>
      <xdr:colOff>101600</xdr:colOff>
      <xdr:row>36</xdr:row>
      <xdr:rowOff>113760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65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123937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77670</xdr:rowOff>
    </xdr:from>
    <xdr:to>
      <xdr:col>29</xdr:col>
      <xdr:colOff>177800</xdr:colOff>
      <xdr:row>35</xdr:row>
      <xdr:rowOff>179270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8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265647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163330</xdr:rowOff>
    </xdr:from>
    <xdr:to>
      <xdr:col>26</xdr:col>
      <xdr:colOff>101600</xdr:colOff>
      <xdr:row>35</xdr:row>
      <xdr:rowOff>264930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7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275107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279360</xdr:rowOff>
    </xdr:from>
    <xdr:to>
      <xdr:col>22</xdr:col>
      <xdr:colOff>165100</xdr:colOff>
      <xdr:row>36</xdr:row>
      <xdr:rowOff>38060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8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48237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5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13988</xdr:rowOff>
    </xdr:from>
    <xdr:to>
      <xdr:col>19</xdr:col>
      <xdr:colOff>38100</xdr:colOff>
      <xdr:row>37</xdr:row>
      <xdr:rowOff>115588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3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100365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162415</xdr:rowOff>
    </xdr:from>
    <xdr:to>
      <xdr:col>15</xdr:col>
      <xdr:colOff>101600</xdr:colOff>
      <xdr:row>37</xdr:row>
      <xdr:rowOff>92565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77342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0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57379</xdr:rowOff>
    </xdr:from>
    <xdr:to>
      <xdr:col>24</xdr:col>
      <xdr:colOff>62865</xdr:colOff>
      <xdr:row>38</xdr:row>
      <xdr:rowOff>137808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329"/>
          <a:ext cx="1270" cy="128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141635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137808</xdr:rowOff>
    </xdr:from>
    <xdr:to>
      <xdr:col>24</xdr:col>
      <xdr:colOff>152400</xdr:colOff>
      <xdr:row>38</xdr:row>
      <xdr:rowOff>137808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4056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57379</xdr:rowOff>
    </xdr:from>
    <xdr:to>
      <xdr:col>24</xdr:col>
      <xdr:colOff>152400</xdr:colOff>
      <xdr:row>31</xdr:row>
      <xdr:rowOff>57379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57379</xdr:rowOff>
    </xdr:from>
    <xdr:to>
      <xdr:col>24</xdr:col>
      <xdr:colOff>63500</xdr:colOff>
      <xdr:row>31</xdr:row>
      <xdr:rowOff>152514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72329"/>
          <a:ext cx="8382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165130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4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15253</xdr:rowOff>
    </xdr:from>
    <xdr:to>
      <xdr:col>24</xdr:col>
      <xdr:colOff>114300</xdr:colOff>
      <xdr:row>35</xdr:row>
      <xdr:rowOff>116853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152514</xdr:rowOff>
    </xdr:from>
    <xdr:to>
      <xdr:col>19</xdr:col>
      <xdr:colOff>177800</xdr:colOff>
      <xdr:row>34</xdr:row>
      <xdr:rowOff>19202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7464"/>
          <a:ext cx="889000" cy="3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70015</xdr:rowOff>
    </xdr:from>
    <xdr:to>
      <xdr:col>20</xdr:col>
      <xdr:colOff>38100</xdr:colOff>
      <xdr:row>36</xdr:row>
      <xdr:rowOff>165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162742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7798</xdr:rowOff>
    </xdr:from>
    <xdr:to>
      <xdr:col>15</xdr:col>
      <xdr:colOff>50800</xdr:colOff>
      <xdr:row>34</xdr:row>
      <xdr:rowOff>19202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37098"/>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2311</xdr:rowOff>
    </xdr:from>
    <xdr:to>
      <xdr:col>15</xdr:col>
      <xdr:colOff>101600</xdr:colOff>
      <xdr:row>36</xdr:row>
      <xdr:rowOff>103911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95038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7798</xdr:rowOff>
    </xdr:from>
    <xdr:to>
      <xdr:col>10</xdr:col>
      <xdr:colOff>114300</xdr:colOff>
      <xdr:row>34</xdr:row>
      <xdr:rowOff>36055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37098"/>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9347</xdr:rowOff>
    </xdr:from>
    <xdr:to>
      <xdr:col>10</xdr:col>
      <xdr:colOff>165100</xdr:colOff>
      <xdr:row>36</xdr:row>
      <xdr:rowOff>110947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102074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31953</xdr:rowOff>
    </xdr:from>
    <xdr:to>
      <xdr:col>6</xdr:col>
      <xdr:colOff>38100</xdr:colOff>
      <xdr:row>36</xdr:row>
      <xdr:rowOff>133553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124680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6579</xdr:rowOff>
    </xdr:from>
    <xdr:to>
      <xdr:col>24</xdr:col>
      <xdr:colOff>114300</xdr:colOff>
      <xdr:row>31</xdr:row>
      <xdr:rowOff>108179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131056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7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101714</xdr:rowOff>
    </xdr:from>
    <xdr:to>
      <xdr:col>20</xdr:col>
      <xdr:colOff>38100</xdr:colOff>
      <xdr:row>32</xdr:row>
      <xdr:rowOff>31864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48391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139852</xdr:rowOff>
    </xdr:from>
    <xdr:to>
      <xdr:col>15</xdr:col>
      <xdr:colOff>101600</xdr:colOff>
      <xdr:row>34</xdr:row>
      <xdr:rowOff>70002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86529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7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128448</xdr:rowOff>
    </xdr:from>
    <xdr:to>
      <xdr:col>10</xdr:col>
      <xdr:colOff>165100</xdr:colOff>
      <xdr:row>34</xdr:row>
      <xdr:rowOff>58598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75125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156705</xdr:rowOff>
    </xdr:from>
    <xdr:to>
      <xdr:col>6</xdr:col>
      <xdr:colOff>38100</xdr:colOff>
      <xdr:row>34</xdr:row>
      <xdr:rowOff>86855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103382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47085</xdr:rowOff>
    </xdr:from>
    <xdr:to>
      <xdr:col>24</xdr:col>
      <xdr:colOff>62865</xdr:colOff>
      <xdr:row>58</xdr:row>
      <xdr:rowOff>157966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19585"/>
          <a:ext cx="1270" cy="1482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161793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157966</xdr:rowOff>
    </xdr:from>
    <xdr:to>
      <xdr:col>24</xdr:col>
      <xdr:colOff>152400</xdr:colOff>
      <xdr:row>58</xdr:row>
      <xdr:rowOff>157966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0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165212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47085</xdr:rowOff>
    </xdr:from>
    <xdr:to>
      <xdr:col>24</xdr:col>
      <xdr:colOff>152400</xdr:colOff>
      <xdr:row>50</xdr:row>
      <xdr:rowOff>47085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1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17552</xdr:rowOff>
    </xdr:from>
    <xdr:to>
      <xdr:col>24</xdr:col>
      <xdr:colOff>63500</xdr:colOff>
      <xdr:row>57</xdr:row>
      <xdr:rowOff>14547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8752"/>
          <a:ext cx="838200" cy="16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134952</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3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112075</xdr:rowOff>
    </xdr:from>
    <xdr:to>
      <xdr:col>24</xdr:col>
      <xdr:colOff>114300</xdr:colOff>
      <xdr:row>56</xdr:row>
      <xdr:rowOff>42225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138317</xdr:rowOff>
    </xdr:from>
    <xdr:to>
      <xdr:col>19</xdr:col>
      <xdr:colOff>177800</xdr:colOff>
      <xdr:row>57</xdr:row>
      <xdr:rowOff>14547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39517"/>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69491</xdr:rowOff>
    </xdr:from>
    <xdr:to>
      <xdr:col>20</xdr:col>
      <xdr:colOff>38100</xdr:colOff>
      <xdr:row>56</xdr:row>
      <xdr:rowOff>171091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16168</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44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138317</xdr:rowOff>
    </xdr:from>
    <xdr:to>
      <xdr:col>15</xdr:col>
      <xdr:colOff>50800</xdr:colOff>
      <xdr:row>56</xdr:row>
      <xdr:rowOff>161711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9517"/>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145658</xdr:rowOff>
    </xdr:from>
    <xdr:to>
      <xdr:col>15</xdr:col>
      <xdr:colOff>101600</xdr:colOff>
      <xdr:row>58</xdr:row>
      <xdr:rowOff>75808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1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66935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1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161711</xdr:rowOff>
    </xdr:from>
    <xdr:to>
      <xdr:col>10</xdr:col>
      <xdr:colOff>114300</xdr:colOff>
      <xdr:row>57</xdr:row>
      <xdr:rowOff>417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2911"/>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11818</xdr:rowOff>
    </xdr:from>
    <xdr:to>
      <xdr:col>10</xdr:col>
      <xdr:colOff>165100</xdr:colOff>
      <xdr:row>58</xdr:row>
      <xdr:rowOff>113418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104545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29115</xdr:rowOff>
    </xdr:from>
    <xdr:to>
      <xdr:col>6</xdr:col>
      <xdr:colOff>38100</xdr:colOff>
      <xdr:row>58</xdr:row>
      <xdr:rowOff>130715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121842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138202</xdr:rowOff>
    </xdr:from>
    <xdr:to>
      <xdr:col>24</xdr:col>
      <xdr:colOff>114300</xdr:colOff>
      <xdr:row>56</xdr:row>
      <xdr:rowOff>68352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116629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135197</xdr:rowOff>
    </xdr:from>
    <xdr:to>
      <xdr:col>20</xdr:col>
      <xdr:colOff>38100</xdr:colOff>
      <xdr:row>57</xdr:row>
      <xdr:rowOff>65347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56474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87517</xdr:rowOff>
    </xdr:from>
    <xdr:to>
      <xdr:col>15</xdr:col>
      <xdr:colOff>101600</xdr:colOff>
      <xdr:row>57</xdr:row>
      <xdr:rowOff>17667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34194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4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110911</xdr:rowOff>
    </xdr:from>
    <xdr:to>
      <xdr:col>10</xdr:col>
      <xdr:colOff>165100</xdr:colOff>
      <xdr:row>57</xdr:row>
      <xdr:rowOff>41061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57588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121067</xdr:rowOff>
    </xdr:from>
    <xdr:to>
      <xdr:col>6</xdr:col>
      <xdr:colOff>38100</xdr:colOff>
      <xdr:row>57</xdr:row>
      <xdr:rowOff>51217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67744</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49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70709</xdr:rowOff>
    </xdr:from>
    <xdr:to>
      <xdr:col>24</xdr:col>
      <xdr:colOff>62865</xdr:colOff>
      <xdr:row>78</xdr:row>
      <xdr:rowOff>59506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43659"/>
          <a:ext cx="1270" cy="1188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63333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59506</xdr:rowOff>
    </xdr:from>
    <xdr:to>
      <xdr:col>24</xdr:col>
      <xdr:colOff>152400</xdr:colOff>
      <xdr:row>78</xdr:row>
      <xdr:rowOff>59506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3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17386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70709</xdr:rowOff>
    </xdr:from>
    <xdr:to>
      <xdr:col>24</xdr:col>
      <xdr:colOff>152400</xdr:colOff>
      <xdr:row>71</xdr:row>
      <xdr:rowOff>70709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43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99512</xdr:rowOff>
    </xdr:from>
    <xdr:to>
      <xdr:col>24</xdr:col>
      <xdr:colOff>63500</xdr:colOff>
      <xdr:row>77</xdr:row>
      <xdr:rowOff>109662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01162"/>
          <a:ext cx="8382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18554</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05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167127</xdr:rowOff>
    </xdr:from>
    <xdr:to>
      <xdr:col>24</xdr:col>
      <xdr:colOff>114300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109662</xdr:rowOff>
    </xdr:from>
    <xdr:to>
      <xdr:col>19</xdr:col>
      <xdr:colOff>177800</xdr:colOff>
      <xdr:row>77</xdr:row>
      <xdr:rowOff>150352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1312"/>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100970</xdr:rowOff>
    </xdr:from>
    <xdr:to>
      <xdr:col>20</xdr:col>
      <xdr:colOff>38100</xdr:colOff>
      <xdr:row>76</xdr:row>
      <xdr:rowOff>31121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47647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150352</xdr:rowOff>
    </xdr:from>
    <xdr:to>
      <xdr:col>15</xdr:col>
      <xdr:colOff>50800</xdr:colOff>
      <xdr:row>77</xdr:row>
      <xdr:rowOff>153736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200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156063</xdr:rowOff>
    </xdr:from>
    <xdr:to>
      <xdr:col>15</xdr:col>
      <xdr:colOff>101600</xdr:colOff>
      <xdr:row>77</xdr:row>
      <xdr:rowOff>86213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102740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153736</xdr:rowOff>
    </xdr:from>
    <xdr:to>
      <xdr:col>10</xdr:col>
      <xdr:colOff>114300</xdr:colOff>
      <xdr:row>77</xdr:row>
      <xdr:rowOff>164846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55386"/>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150347</xdr:rowOff>
    </xdr:from>
    <xdr:to>
      <xdr:col>10</xdr:col>
      <xdr:colOff>165100</xdr:colOff>
      <xdr:row>77</xdr:row>
      <xdr:rowOff>80497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97024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160818</xdr:rowOff>
    </xdr:from>
    <xdr:to>
      <xdr:col>6</xdr:col>
      <xdr:colOff>38100</xdr:colOff>
      <xdr:row>77</xdr:row>
      <xdr:rowOff>90968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107494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6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48712</xdr:rowOff>
    </xdr:from>
    <xdr:to>
      <xdr:col>24</xdr:col>
      <xdr:colOff>114300</xdr:colOff>
      <xdr:row>77</xdr:row>
      <xdr:rowOff>150312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27139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58862</xdr:rowOff>
    </xdr:from>
    <xdr:to>
      <xdr:col>20</xdr:col>
      <xdr:colOff>38100</xdr:colOff>
      <xdr:row>77</xdr:row>
      <xdr:rowOff>160462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151589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99552</xdr:rowOff>
    </xdr:from>
    <xdr:to>
      <xdr:col>15</xdr:col>
      <xdr:colOff>101600</xdr:colOff>
      <xdr:row>78</xdr:row>
      <xdr:rowOff>29702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20829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102936</xdr:rowOff>
    </xdr:from>
    <xdr:to>
      <xdr:col>10</xdr:col>
      <xdr:colOff>165100</xdr:colOff>
      <xdr:row>78</xdr:row>
      <xdr:rowOff>33086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24213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114046</xdr:rowOff>
    </xdr:from>
    <xdr:to>
      <xdr:col>6</xdr:col>
      <xdr:colOff>38100</xdr:colOff>
      <xdr:row>78</xdr:row>
      <xdr:rowOff>44196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35323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145910</xdr:rowOff>
    </xdr:from>
    <xdr:to>
      <xdr:col>24</xdr:col>
      <xdr:colOff>62865</xdr:colOff>
      <xdr:row>98</xdr:row>
      <xdr:rowOff>149701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6410"/>
          <a:ext cx="1270" cy="13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153528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149701</xdr:rowOff>
    </xdr:from>
    <xdr:to>
      <xdr:col>24</xdr:col>
      <xdr:colOff>152400</xdr:colOff>
      <xdr:row>98</xdr:row>
      <xdr:rowOff>149701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1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92587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145910</xdr:rowOff>
    </xdr:from>
    <xdr:to>
      <xdr:col>24</xdr:col>
      <xdr:colOff>152400</xdr:colOff>
      <xdr:row>90</xdr:row>
      <xdr:rowOff>145910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158883</xdr:rowOff>
    </xdr:from>
    <xdr:to>
      <xdr:col>24</xdr:col>
      <xdr:colOff>63500</xdr:colOff>
      <xdr:row>98</xdr:row>
      <xdr:rowOff>62891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75183"/>
          <a:ext cx="838200" cy="5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59504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04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36627</xdr:rowOff>
    </xdr:from>
    <xdr:to>
      <xdr:col>24</xdr:col>
      <xdr:colOff>114300</xdr:colOff>
      <xdr:row>94</xdr:row>
      <xdr:rowOff>138227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43669</xdr:rowOff>
    </xdr:from>
    <xdr:to>
      <xdr:col>19</xdr:col>
      <xdr:colOff>177800</xdr:colOff>
      <xdr:row>98</xdr:row>
      <xdr:rowOff>62891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674319"/>
          <a:ext cx="889000" cy="19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135040</xdr:rowOff>
    </xdr:from>
    <xdr:to>
      <xdr:col>20</xdr:col>
      <xdr:colOff>38100</xdr:colOff>
      <xdr:row>97</xdr:row>
      <xdr:rowOff>65190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81717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43669</xdr:rowOff>
    </xdr:from>
    <xdr:to>
      <xdr:col>15</xdr:col>
      <xdr:colOff>50800</xdr:colOff>
      <xdr:row>97</xdr:row>
      <xdr:rowOff>157150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74319"/>
          <a:ext cx="889000" cy="11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58020</xdr:rowOff>
    </xdr:from>
    <xdr:to>
      <xdr:col>15</xdr:col>
      <xdr:colOff>101600</xdr:colOff>
      <xdr:row>97</xdr:row>
      <xdr:rowOff>159620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150747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157150</xdr:rowOff>
    </xdr:from>
    <xdr:to>
      <xdr:col>10</xdr:col>
      <xdr:colOff>114300</xdr:colOff>
      <xdr:row>98</xdr:row>
      <xdr:rowOff>48316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7800"/>
          <a:ext cx="889000" cy="6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125400</xdr:rowOff>
    </xdr:from>
    <xdr:to>
      <xdr:col>10</xdr:col>
      <xdr:colOff>165100</xdr:colOff>
      <xdr:row>98</xdr:row>
      <xdr:rowOff>55550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45580</xdr:rowOff>
    </xdr:from>
    <xdr:to>
      <xdr:col>6</xdr:col>
      <xdr:colOff>38100</xdr:colOff>
      <xdr:row>98</xdr:row>
      <xdr:rowOff>147180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108083</xdr:rowOff>
    </xdr:from>
    <xdr:to>
      <xdr:col>24</xdr:col>
      <xdr:colOff>114300</xdr:colOff>
      <xdr:row>95</xdr:row>
      <xdr:rowOff>38233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86510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12091</xdr:rowOff>
    </xdr:from>
    <xdr:to>
      <xdr:col>20</xdr:col>
      <xdr:colOff>38100</xdr:colOff>
      <xdr:row>98</xdr:row>
      <xdr:rowOff>113691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104818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164319</xdr:rowOff>
    </xdr:from>
    <xdr:to>
      <xdr:col>15</xdr:col>
      <xdr:colOff>101600</xdr:colOff>
      <xdr:row>97</xdr:row>
      <xdr:rowOff>94469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110996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106350</xdr:rowOff>
    </xdr:from>
    <xdr:to>
      <xdr:col>10</xdr:col>
      <xdr:colOff>165100</xdr:colOff>
      <xdr:row>98</xdr:row>
      <xdr:rowOff>36500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53027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168966</xdr:rowOff>
    </xdr:from>
    <xdr:to>
      <xdr:col>6</xdr:col>
      <xdr:colOff>38100</xdr:colOff>
      <xdr:row>98</xdr:row>
      <xdr:rowOff>99116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115643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82452</xdr:rowOff>
    </xdr:from>
    <xdr:to>
      <xdr:col>54</xdr:col>
      <xdr:colOff>189865</xdr:colOff>
      <xdr:row>38</xdr:row>
      <xdr:rowOff>4750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68852"/>
          <a:ext cx="1270" cy="95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8577</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2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4750</xdr:rowOff>
    </xdr:from>
    <xdr:to>
      <xdr:col>55</xdr:col>
      <xdr:colOff>88900</xdr:colOff>
      <xdr:row>38</xdr:row>
      <xdr:rowOff>4750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29129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4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82452</xdr:rowOff>
    </xdr:from>
    <xdr:to>
      <xdr:col>55</xdr:col>
      <xdr:colOff>88900</xdr:colOff>
      <xdr:row>32</xdr:row>
      <xdr:rowOff>82452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6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48946</xdr:rowOff>
    </xdr:from>
    <xdr:to>
      <xdr:col>55</xdr:col>
      <xdr:colOff>0</xdr:colOff>
      <xdr:row>37</xdr:row>
      <xdr:rowOff>25019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192446"/>
          <a:ext cx="838200" cy="117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27631</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8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4754</xdr:rowOff>
    </xdr:from>
    <xdr:to>
      <xdr:col>55</xdr:col>
      <xdr:colOff>50800</xdr:colOff>
      <xdr:row>36</xdr:row>
      <xdr:rowOff>106354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48946</xdr:rowOff>
    </xdr:from>
    <xdr:to>
      <xdr:col>50</xdr:col>
      <xdr:colOff>114300</xdr:colOff>
      <xdr:row>38</xdr:row>
      <xdr:rowOff>72720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192446"/>
          <a:ext cx="889000" cy="139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55916</xdr:rowOff>
    </xdr:from>
    <xdr:to>
      <xdr:col>50</xdr:col>
      <xdr:colOff>165100</xdr:colOff>
      <xdr:row>29</xdr:row>
      <xdr:rowOff>157516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2593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72720</xdr:rowOff>
    </xdr:from>
    <xdr:to>
      <xdr:col>45</xdr:col>
      <xdr:colOff>177800</xdr:colOff>
      <xdr:row>38</xdr:row>
      <xdr:rowOff>83432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587820"/>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88399</xdr:rowOff>
    </xdr:from>
    <xdr:to>
      <xdr:col>46</xdr:col>
      <xdr:colOff>38100</xdr:colOff>
      <xdr:row>38</xdr:row>
      <xdr:rowOff>18549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4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35076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32160</xdr:rowOff>
    </xdr:from>
    <xdr:to>
      <xdr:col>41</xdr:col>
      <xdr:colOff>50800</xdr:colOff>
      <xdr:row>38</xdr:row>
      <xdr:rowOff>83432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75810"/>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125530</xdr:rowOff>
    </xdr:from>
    <xdr:to>
      <xdr:col>41</xdr:col>
      <xdr:colOff>101600</xdr:colOff>
      <xdr:row>39</xdr:row>
      <xdr:rowOff>55680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46807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163881</xdr:rowOff>
    </xdr:from>
    <xdr:to>
      <xdr:col>36</xdr:col>
      <xdr:colOff>165100</xdr:colOff>
      <xdr:row>38</xdr:row>
      <xdr:rowOff>94031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85158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145669</xdr:rowOff>
    </xdr:from>
    <xdr:to>
      <xdr:col>55</xdr:col>
      <xdr:colOff>50800</xdr:colOff>
      <xdr:row>37</xdr:row>
      <xdr:rowOff>75819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124096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169596</xdr:rowOff>
    </xdr:from>
    <xdr:to>
      <xdr:col>50</xdr:col>
      <xdr:colOff>165100</xdr:colOff>
      <xdr:row>30</xdr:row>
      <xdr:rowOff>99746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1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90873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2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21920</xdr:rowOff>
    </xdr:from>
    <xdr:to>
      <xdr:col>46</xdr:col>
      <xdr:colOff>38100</xdr:colOff>
      <xdr:row>38</xdr:row>
      <xdr:rowOff>123520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32632</xdr:rowOff>
    </xdr:from>
    <xdr:to>
      <xdr:col>41</xdr:col>
      <xdr:colOff>101600</xdr:colOff>
      <xdr:row>38</xdr:row>
      <xdr:rowOff>134232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150759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152810</xdr:rowOff>
    </xdr:from>
    <xdr:to>
      <xdr:col>36</xdr:col>
      <xdr:colOff>165100</xdr:colOff>
      <xdr:row>37</xdr:row>
      <xdr:rowOff>82960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99487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5997</xdr:rowOff>
    </xdr:from>
    <xdr:to>
      <xdr:col>54</xdr:col>
      <xdr:colOff>189865</xdr:colOff>
      <xdr:row>57</xdr:row>
      <xdr:rowOff>136289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21397"/>
          <a:ext cx="1270" cy="98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140116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136289</xdr:rowOff>
    </xdr:from>
    <xdr:to>
      <xdr:col>55</xdr:col>
      <xdr:colOff>88900</xdr:colOff>
      <xdr:row>57</xdr:row>
      <xdr:rowOff>136289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124124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9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5997</xdr:rowOff>
    </xdr:from>
    <xdr:to>
      <xdr:col>55</xdr:col>
      <xdr:colOff>88900</xdr:colOff>
      <xdr:row>52</xdr:row>
      <xdr:rowOff>5997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2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168559</xdr:rowOff>
    </xdr:from>
    <xdr:to>
      <xdr:col>55</xdr:col>
      <xdr:colOff>0</xdr:colOff>
      <xdr:row>56</xdr:row>
      <xdr:rowOff>47405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598309"/>
          <a:ext cx="838200" cy="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130595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388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107718</xdr:rowOff>
    </xdr:from>
    <xdr:to>
      <xdr:col>55</xdr:col>
      <xdr:colOff>50800</xdr:colOff>
      <xdr:row>56</xdr:row>
      <xdr:rowOff>37868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47405</xdr:rowOff>
    </xdr:from>
    <xdr:to>
      <xdr:col>50</xdr:col>
      <xdr:colOff>114300</xdr:colOff>
      <xdr:row>56</xdr:row>
      <xdr:rowOff>73333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648605"/>
          <a:ext cx="889000" cy="2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29839</xdr:rowOff>
    </xdr:from>
    <xdr:to>
      <xdr:col>50</xdr:col>
      <xdr:colOff>165100</xdr:colOff>
      <xdr:row>55</xdr:row>
      <xdr:rowOff>131439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147966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2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73333</xdr:rowOff>
    </xdr:from>
    <xdr:to>
      <xdr:col>45</xdr:col>
      <xdr:colOff>177800</xdr:colOff>
      <xdr:row>56</xdr:row>
      <xdr:rowOff>126400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74533"/>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118398</xdr:rowOff>
    </xdr:from>
    <xdr:to>
      <xdr:col>46</xdr:col>
      <xdr:colOff>38100</xdr:colOff>
      <xdr:row>57</xdr:row>
      <xdr:rowOff>48548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39675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48356</xdr:rowOff>
    </xdr:from>
    <xdr:to>
      <xdr:col>41</xdr:col>
      <xdr:colOff>50800</xdr:colOff>
      <xdr:row>56</xdr:row>
      <xdr:rowOff>126400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49556"/>
          <a:ext cx="889000" cy="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128384</xdr:rowOff>
    </xdr:from>
    <xdr:to>
      <xdr:col>41</xdr:col>
      <xdr:colOff>101600</xdr:colOff>
      <xdr:row>57</xdr:row>
      <xdr:rowOff>58534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2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49661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134382</xdr:rowOff>
    </xdr:from>
    <xdr:to>
      <xdr:col>36</xdr:col>
      <xdr:colOff>165100</xdr:colOff>
      <xdr:row>57</xdr:row>
      <xdr:rowOff>64532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55659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117759</xdr:rowOff>
    </xdr:from>
    <xdr:to>
      <xdr:col>55</xdr:col>
      <xdr:colOff>50800</xdr:colOff>
      <xdr:row>56</xdr:row>
      <xdr:rowOff>47909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96186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2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168055</xdr:rowOff>
    </xdr:from>
    <xdr:to>
      <xdr:col>50</xdr:col>
      <xdr:colOff>165100</xdr:colOff>
      <xdr:row>56</xdr:row>
      <xdr:rowOff>98205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89332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6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22533</xdr:rowOff>
    </xdr:from>
    <xdr:to>
      <xdr:col>46</xdr:col>
      <xdr:colOff>38100</xdr:colOff>
      <xdr:row>56</xdr:row>
      <xdr:rowOff>124133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140660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3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75600</xdr:rowOff>
    </xdr:from>
    <xdr:to>
      <xdr:col>41</xdr:col>
      <xdr:colOff>101600</xdr:colOff>
      <xdr:row>57</xdr:row>
      <xdr:rowOff>5750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22277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169006</xdr:rowOff>
    </xdr:from>
    <xdr:to>
      <xdr:col>36</xdr:col>
      <xdr:colOff>165100</xdr:colOff>
      <xdr:row>56</xdr:row>
      <xdr:rowOff>99156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115683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48130</xdr:rowOff>
    </xdr:from>
    <xdr:to>
      <xdr:col>54</xdr:col>
      <xdr:colOff>189865</xdr:colOff>
      <xdr:row>79</xdr:row>
      <xdr:rowOff>89049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9630"/>
          <a:ext cx="1270" cy="15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92876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89049</xdr:rowOff>
    </xdr:from>
    <xdr:to>
      <xdr:col>55</xdr:col>
      <xdr:colOff>88900</xdr:colOff>
      <xdr:row>79</xdr:row>
      <xdr:rowOff>89049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3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166257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48130</xdr:rowOff>
    </xdr:from>
    <xdr:to>
      <xdr:col>55</xdr:col>
      <xdr:colOff>88900</xdr:colOff>
      <xdr:row>70</xdr:row>
      <xdr:rowOff>48130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9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91269</xdr:rowOff>
    </xdr:from>
    <xdr:to>
      <xdr:col>55</xdr:col>
      <xdr:colOff>0</xdr:colOff>
      <xdr:row>79</xdr:row>
      <xdr:rowOff>71610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64369"/>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5478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154051</xdr:rowOff>
    </xdr:from>
    <xdr:to>
      <xdr:col>55</xdr:col>
      <xdr:colOff>50800</xdr:colOff>
      <xdr:row>76</xdr:row>
      <xdr:rowOff>84201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1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11292</xdr:rowOff>
    </xdr:from>
    <xdr:to>
      <xdr:col>50</xdr:col>
      <xdr:colOff>114300</xdr:colOff>
      <xdr:row>79</xdr:row>
      <xdr:rowOff>71610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84392"/>
          <a:ext cx="889000" cy="2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92133</xdr:rowOff>
    </xdr:from>
    <xdr:to>
      <xdr:col>50</xdr:col>
      <xdr:colOff>165100</xdr:colOff>
      <xdr:row>74</xdr:row>
      <xdr:rowOff>22283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0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3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11292</xdr:rowOff>
    </xdr:from>
    <xdr:to>
      <xdr:col>45</xdr:col>
      <xdr:colOff>177800</xdr:colOff>
      <xdr:row>78</xdr:row>
      <xdr:rowOff>67690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84392"/>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116625</xdr:rowOff>
    </xdr:from>
    <xdr:to>
      <xdr:col>46</xdr:col>
      <xdr:colOff>38100</xdr:colOff>
      <xdr:row>78</xdr:row>
      <xdr:rowOff>46775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63302</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30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67690</xdr:rowOff>
    </xdr:from>
    <xdr:to>
      <xdr:col>41</xdr:col>
      <xdr:colOff>50800</xdr:colOff>
      <xdr:row>78</xdr:row>
      <xdr:rowOff>119354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40790"/>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58986</xdr:rowOff>
    </xdr:from>
    <xdr:to>
      <xdr:col>41</xdr:col>
      <xdr:colOff>101600</xdr:colOff>
      <xdr:row>78</xdr:row>
      <xdr:rowOff>160586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151713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428" y="135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21854</xdr:rowOff>
    </xdr:from>
    <xdr:to>
      <xdr:col>36</xdr:col>
      <xdr:colOff>165100</xdr:colOff>
      <xdr:row>78</xdr:row>
      <xdr:rowOff>123454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139981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37428" y="1317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40469</xdr:rowOff>
    </xdr:from>
    <xdr:to>
      <xdr:col>55</xdr:col>
      <xdr:colOff>50800</xdr:colOff>
      <xdr:row>78</xdr:row>
      <xdr:rowOff>142069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18896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20810</xdr:rowOff>
    </xdr:from>
    <xdr:to>
      <xdr:col>50</xdr:col>
      <xdr:colOff>165100</xdr:colOff>
      <xdr:row>79</xdr:row>
      <xdr:rowOff>122410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113537</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5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131942</xdr:rowOff>
    </xdr:from>
    <xdr:to>
      <xdr:col>46</xdr:col>
      <xdr:colOff>38100</xdr:colOff>
      <xdr:row>78</xdr:row>
      <xdr:rowOff>62092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53219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16890</xdr:rowOff>
    </xdr:from>
    <xdr:to>
      <xdr:col>41</xdr:col>
      <xdr:colOff>101600</xdr:colOff>
      <xdr:row>78</xdr:row>
      <xdr:rowOff>118490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135017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68554</xdr:rowOff>
    </xdr:from>
    <xdr:to>
      <xdr:col>36</xdr:col>
      <xdr:colOff>165100</xdr:colOff>
      <xdr:row>78</xdr:row>
      <xdr:rowOff>170154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161281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39911</xdr:rowOff>
    </xdr:from>
    <xdr:to>
      <xdr:col>54</xdr:col>
      <xdr:colOff>189865</xdr:colOff>
      <xdr:row>99</xdr:row>
      <xdr:rowOff>126288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1861"/>
          <a:ext cx="1270" cy="1457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130115</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1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126288</xdr:rowOff>
    </xdr:from>
    <xdr:to>
      <xdr:col>55</xdr:col>
      <xdr:colOff>88900</xdr:colOff>
      <xdr:row>99</xdr:row>
      <xdr:rowOff>126288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9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158038</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39911</xdr:rowOff>
    </xdr:from>
    <xdr:to>
      <xdr:col>55</xdr:col>
      <xdr:colOff>88900</xdr:colOff>
      <xdr:row>91</xdr:row>
      <xdr:rowOff>39911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84956</xdr:rowOff>
    </xdr:from>
    <xdr:to>
      <xdr:col>55</xdr:col>
      <xdr:colOff>0</xdr:colOff>
      <xdr:row>95</xdr:row>
      <xdr:rowOff>163595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72706"/>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136310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9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157883</xdr:rowOff>
    </xdr:from>
    <xdr:to>
      <xdr:col>55</xdr:col>
      <xdr:colOff>50800</xdr:colOff>
      <xdr:row>97</xdr:row>
      <xdr:rowOff>88033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1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163595</xdr:rowOff>
    </xdr:from>
    <xdr:to>
      <xdr:col>50</xdr:col>
      <xdr:colOff>114300</xdr:colOff>
      <xdr:row>96</xdr:row>
      <xdr:rowOff>156845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51345"/>
          <a:ext cx="889000" cy="16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4471</xdr:rowOff>
    </xdr:from>
    <xdr:to>
      <xdr:col>50</xdr:col>
      <xdr:colOff>165100</xdr:colOff>
      <xdr:row>97</xdr:row>
      <xdr:rowOff>106071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97198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156845</xdr:rowOff>
    </xdr:from>
    <xdr:to>
      <xdr:col>45</xdr:col>
      <xdr:colOff>177800</xdr:colOff>
      <xdr:row>97</xdr:row>
      <xdr:rowOff>158293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16045"/>
          <a:ext cx="889000" cy="1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13680</xdr:rowOff>
    </xdr:from>
    <xdr:to>
      <xdr:col>46</xdr:col>
      <xdr:colOff>38100</xdr:colOff>
      <xdr:row>98</xdr:row>
      <xdr:rowOff>115280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81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106407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101012</xdr:rowOff>
    </xdr:from>
    <xdr:to>
      <xdr:col>41</xdr:col>
      <xdr:colOff>50800</xdr:colOff>
      <xdr:row>97</xdr:row>
      <xdr:rowOff>158293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60212"/>
          <a:ext cx="889000" cy="22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138571</xdr:rowOff>
    </xdr:from>
    <xdr:to>
      <xdr:col>41</xdr:col>
      <xdr:colOff>101600</xdr:colOff>
      <xdr:row>99</xdr:row>
      <xdr:rowOff>68721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9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59848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70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77884</xdr:rowOff>
    </xdr:from>
    <xdr:to>
      <xdr:col>36</xdr:col>
      <xdr:colOff>165100</xdr:colOff>
      <xdr:row>99</xdr:row>
      <xdr:rowOff>8034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170611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34156</xdr:rowOff>
    </xdr:from>
    <xdr:to>
      <xdr:col>55</xdr:col>
      <xdr:colOff>50800</xdr:colOff>
      <xdr:row>95</xdr:row>
      <xdr:rowOff>135756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57033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112795</xdr:rowOff>
    </xdr:from>
    <xdr:to>
      <xdr:col>50</xdr:col>
      <xdr:colOff>165100</xdr:colOff>
      <xdr:row>96</xdr:row>
      <xdr:rowOff>42945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59472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106045</xdr:rowOff>
    </xdr:from>
    <xdr:to>
      <xdr:col>46</xdr:col>
      <xdr:colOff>38100</xdr:colOff>
      <xdr:row>97</xdr:row>
      <xdr:rowOff>36195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52722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107493</xdr:rowOff>
    </xdr:from>
    <xdr:to>
      <xdr:col>41</xdr:col>
      <xdr:colOff>101600</xdr:colOff>
      <xdr:row>98</xdr:row>
      <xdr:rowOff>37643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54170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5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50212</xdr:rowOff>
    </xdr:from>
    <xdr:to>
      <xdr:col>36</xdr:col>
      <xdr:colOff>165100</xdr:colOff>
      <xdr:row>96</xdr:row>
      <xdr:rowOff>151812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168339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126761</xdr:rowOff>
    </xdr:from>
    <xdr:to>
      <xdr:col>85</xdr:col>
      <xdr:colOff>126364</xdr:colOff>
      <xdr:row>38</xdr:row>
      <xdr:rowOff>138054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41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141881</xdr:rowOff>
    </xdr:from>
    <xdr:ext cx="313932"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138054</xdr:rowOff>
    </xdr:from>
    <xdr:to>
      <xdr:col>86</xdr:col>
      <xdr:colOff>25400</xdr:colOff>
      <xdr:row>38</xdr:row>
      <xdr:rowOff>138054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73438</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126761</xdr:rowOff>
    </xdr:from>
    <xdr:to>
      <xdr:col>86</xdr:col>
      <xdr:colOff>25400</xdr:colOff>
      <xdr:row>31</xdr:row>
      <xdr:rowOff>126761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4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124978</xdr:rowOff>
    </xdr:from>
    <xdr:to>
      <xdr:col>85</xdr:col>
      <xdr:colOff>127000</xdr:colOff>
      <xdr:row>37</xdr:row>
      <xdr:rowOff>27869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297178"/>
          <a:ext cx="8382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134627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0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156200</xdr:rowOff>
    </xdr:from>
    <xdr:to>
      <xdr:col>85</xdr:col>
      <xdr:colOff>177800</xdr:colOff>
      <xdr:row>37</xdr:row>
      <xdr:rowOff>86350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32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161691</xdr:rowOff>
    </xdr:from>
    <xdr:to>
      <xdr:col>81</xdr:col>
      <xdr:colOff>50800</xdr:colOff>
      <xdr:row>37</xdr:row>
      <xdr:rowOff>27869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162441"/>
          <a:ext cx="889000" cy="20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98547</xdr:rowOff>
    </xdr:from>
    <xdr:to>
      <xdr:col>81</xdr:col>
      <xdr:colOff>101600</xdr:colOff>
      <xdr:row>37</xdr:row>
      <xdr:rowOff>28697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45224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0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161691</xdr:rowOff>
    </xdr:from>
    <xdr:to>
      <xdr:col>76</xdr:col>
      <xdr:colOff>114300</xdr:colOff>
      <xdr:row>37</xdr:row>
      <xdr:rowOff>40031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162441"/>
          <a:ext cx="889000" cy="2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8158</xdr:rowOff>
    </xdr:from>
    <xdr:to>
      <xdr:col>76</xdr:col>
      <xdr:colOff>165100</xdr:colOff>
      <xdr:row>37</xdr:row>
      <xdr:rowOff>109758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100885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40031</xdr:rowOff>
    </xdr:from>
    <xdr:to>
      <xdr:col>71</xdr:col>
      <xdr:colOff>177800</xdr:colOff>
      <xdr:row>38</xdr:row>
      <xdr:rowOff>120178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383681"/>
          <a:ext cx="889000" cy="2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156474</xdr:rowOff>
    </xdr:from>
    <xdr:to>
      <xdr:col>72</xdr:col>
      <xdr:colOff>38100</xdr:colOff>
      <xdr:row>37</xdr:row>
      <xdr:rowOff>86624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3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103151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10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171104</xdr:rowOff>
    </xdr:from>
    <xdr:to>
      <xdr:col>67</xdr:col>
      <xdr:colOff>101600</xdr:colOff>
      <xdr:row>38</xdr:row>
      <xdr:rowOff>101254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1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117782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2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74178</xdr:rowOff>
    </xdr:from>
    <xdr:to>
      <xdr:col>85</xdr:col>
      <xdr:colOff>177800</xdr:colOff>
      <xdr:row>37</xdr:row>
      <xdr:rowOff>4328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2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97055</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0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148519</xdr:rowOff>
    </xdr:from>
    <xdr:to>
      <xdr:col>81</xdr:col>
      <xdr:colOff>101600</xdr:colOff>
      <xdr:row>37</xdr:row>
      <xdr:rowOff>78669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69796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41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110891</xdr:rowOff>
    </xdr:from>
    <xdr:to>
      <xdr:col>76</xdr:col>
      <xdr:colOff>165100</xdr:colOff>
      <xdr:row>36</xdr:row>
      <xdr:rowOff>41041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11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57568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88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160681</xdr:rowOff>
    </xdr:from>
    <xdr:to>
      <xdr:col>72</xdr:col>
      <xdr:colOff>38100</xdr:colOff>
      <xdr:row>37</xdr:row>
      <xdr:rowOff>90831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81958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42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69378</xdr:rowOff>
    </xdr:from>
    <xdr:to>
      <xdr:col>67</xdr:col>
      <xdr:colOff>101600</xdr:colOff>
      <xdr:row>38</xdr:row>
      <xdr:rowOff>170978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162105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7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74943</xdr:rowOff>
    </xdr:from>
    <xdr:to>
      <xdr:col>85</xdr:col>
      <xdr:colOff>126364</xdr:colOff>
      <xdr:row>78</xdr:row>
      <xdr:rowOff>116853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6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120680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116853</xdr:rowOff>
    </xdr:from>
    <xdr:to>
      <xdr:col>86</xdr:col>
      <xdr:colOff>25400</xdr:colOff>
      <xdr:row>78</xdr:row>
      <xdr:rowOff>116853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21620</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74943</xdr:rowOff>
    </xdr:from>
    <xdr:to>
      <xdr:col>86</xdr:col>
      <xdr:colOff>25400</xdr:colOff>
      <xdr:row>70</xdr:row>
      <xdr:rowOff>74943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76644</xdr:rowOff>
    </xdr:from>
    <xdr:to>
      <xdr:col>85</xdr:col>
      <xdr:colOff>127000</xdr:colOff>
      <xdr:row>72</xdr:row>
      <xdr:rowOff>79858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421044"/>
          <a:ext cx="8382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15536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74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37109</xdr:rowOff>
    </xdr:from>
    <xdr:to>
      <xdr:col>85</xdr:col>
      <xdr:colOff>177800</xdr:colOff>
      <xdr:row>75</xdr:row>
      <xdr:rowOff>138709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79858</xdr:rowOff>
    </xdr:from>
    <xdr:to>
      <xdr:col>81</xdr:col>
      <xdr:colOff>50800</xdr:colOff>
      <xdr:row>73</xdr:row>
      <xdr:rowOff>43180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424258"/>
          <a:ext cx="889000" cy="1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74511</xdr:rowOff>
    </xdr:from>
    <xdr:to>
      <xdr:col>81</xdr:col>
      <xdr:colOff>101600</xdr:colOff>
      <xdr:row>76</xdr:row>
      <xdr:rowOff>4660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167237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43180</xdr:rowOff>
    </xdr:from>
    <xdr:to>
      <xdr:col>76</xdr:col>
      <xdr:colOff>114300</xdr:colOff>
      <xdr:row>73</xdr:row>
      <xdr:rowOff>145720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559030"/>
          <a:ext cx="889000" cy="1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3416</xdr:rowOff>
    </xdr:from>
    <xdr:to>
      <xdr:col>76</xdr:col>
      <xdr:colOff>165100</xdr:colOff>
      <xdr:row>75</xdr:row>
      <xdr:rowOff>105016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96143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82918</xdr:rowOff>
    </xdr:from>
    <xdr:to>
      <xdr:col>71</xdr:col>
      <xdr:colOff>177800</xdr:colOff>
      <xdr:row>73</xdr:row>
      <xdr:rowOff>145720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27318"/>
          <a:ext cx="889000" cy="2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162649</xdr:rowOff>
    </xdr:from>
    <xdr:to>
      <xdr:col>72</xdr:col>
      <xdr:colOff>38100</xdr:colOff>
      <xdr:row>75</xdr:row>
      <xdr:rowOff>92799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83926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11988</xdr:rowOff>
    </xdr:from>
    <xdr:to>
      <xdr:col>67</xdr:col>
      <xdr:colOff>101600</xdr:colOff>
      <xdr:row>75</xdr:row>
      <xdr:rowOff>113588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104715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25844</xdr:rowOff>
    </xdr:from>
    <xdr:to>
      <xdr:col>85</xdr:col>
      <xdr:colOff>177800</xdr:colOff>
      <xdr:row>72</xdr:row>
      <xdr:rowOff>127444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3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48721</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2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29058</xdr:rowOff>
    </xdr:from>
    <xdr:to>
      <xdr:col>81</xdr:col>
      <xdr:colOff>101600</xdr:colOff>
      <xdr:row>72</xdr:row>
      <xdr:rowOff>130658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147185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14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163830</xdr:rowOff>
    </xdr:from>
    <xdr:to>
      <xdr:col>76</xdr:col>
      <xdr:colOff>165100</xdr:colOff>
      <xdr:row>73</xdr:row>
      <xdr:rowOff>93980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110507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28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94920</xdr:rowOff>
    </xdr:from>
    <xdr:to>
      <xdr:col>72</xdr:col>
      <xdr:colOff>38100</xdr:colOff>
      <xdr:row>74</xdr:row>
      <xdr:rowOff>25070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41597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38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32118</xdr:rowOff>
    </xdr:from>
    <xdr:to>
      <xdr:col>67</xdr:col>
      <xdr:colOff>101600</xdr:colOff>
      <xdr:row>72</xdr:row>
      <xdr:rowOff>133718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3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150245</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1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85255</xdr:rowOff>
    </xdr:from>
    <xdr:to>
      <xdr:col>85</xdr:col>
      <xdr:colOff>126364</xdr:colOff>
      <xdr:row>98</xdr:row>
      <xdr:rowOff>102377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15755"/>
          <a:ext cx="1269" cy="13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106204</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102377</xdr:rowOff>
    </xdr:from>
    <xdr:to>
      <xdr:col>86</xdr:col>
      <xdr:colOff>25400</xdr:colOff>
      <xdr:row>98</xdr:row>
      <xdr:rowOff>102377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0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31932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85255</xdr:rowOff>
    </xdr:from>
    <xdr:to>
      <xdr:col>86</xdr:col>
      <xdr:colOff>25400</xdr:colOff>
      <xdr:row>90</xdr:row>
      <xdr:rowOff>85255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1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168351</xdr:rowOff>
    </xdr:from>
    <xdr:to>
      <xdr:col>85</xdr:col>
      <xdr:colOff>127000</xdr:colOff>
      <xdr:row>98</xdr:row>
      <xdr:rowOff>124696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99001"/>
          <a:ext cx="838200" cy="12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169003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85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146126</xdr:rowOff>
    </xdr:from>
    <xdr:to>
      <xdr:col>85</xdr:col>
      <xdr:colOff>177800</xdr:colOff>
      <xdr:row>96</xdr:row>
      <xdr:rowOff>76276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124696</xdr:rowOff>
    </xdr:from>
    <xdr:to>
      <xdr:col>81</xdr:col>
      <xdr:colOff>50800</xdr:colOff>
      <xdr:row>98</xdr:row>
      <xdr:rowOff>169456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6796"/>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11770</xdr:rowOff>
    </xdr:from>
    <xdr:to>
      <xdr:col>81</xdr:col>
      <xdr:colOff>101600</xdr:colOff>
      <xdr:row>97</xdr:row>
      <xdr:rowOff>113370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129897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169456</xdr:rowOff>
    </xdr:from>
    <xdr:to>
      <xdr:col>76</xdr:col>
      <xdr:colOff>114300</xdr:colOff>
      <xdr:row>99</xdr:row>
      <xdr:rowOff>17825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1556"/>
          <a:ext cx="889000" cy="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138987</xdr:rowOff>
    </xdr:from>
    <xdr:to>
      <xdr:col>76</xdr:col>
      <xdr:colOff>165100</xdr:colOff>
      <xdr:row>98</xdr:row>
      <xdr:rowOff>69137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85664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66700</xdr:rowOff>
    </xdr:from>
    <xdr:to>
      <xdr:col>71</xdr:col>
      <xdr:colOff>177800</xdr:colOff>
      <xdr:row>99</xdr:row>
      <xdr:rowOff>17825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354450"/>
          <a:ext cx="889000" cy="63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11343</xdr:rowOff>
    </xdr:from>
    <xdr:to>
      <xdr:col>72</xdr:col>
      <xdr:colOff>38100</xdr:colOff>
      <xdr:row>98</xdr:row>
      <xdr:rowOff>112943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1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129470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8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1155</xdr:rowOff>
    </xdr:from>
    <xdr:to>
      <xdr:col>67</xdr:col>
      <xdr:colOff>101600</xdr:colOff>
      <xdr:row>97</xdr:row>
      <xdr:rowOff>102755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93882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117551</xdr:rowOff>
    </xdr:from>
    <xdr:to>
      <xdr:col>85</xdr:col>
      <xdr:colOff>177800</xdr:colOff>
      <xdr:row>98</xdr:row>
      <xdr:rowOff>47701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4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32478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73896</xdr:rowOff>
    </xdr:from>
    <xdr:to>
      <xdr:col>81</xdr:col>
      <xdr:colOff>101600</xdr:colOff>
      <xdr:row>99</xdr:row>
      <xdr:rowOff>4046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166623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118656</xdr:rowOff>
    </xdr:from>
    <xdr:to>
      <xdr:col>76</xdr:col>
      <xdr:colOff>165100</xdr:colOff>
      <xdr:row>99</xdr:row>
      <xdr:rowOff>48806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39933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138475</xdr:rowOff>
    </xdr:from>
    <xdr:to>
      <xdr:col>72</xdr:col>
      <xdr:colOff>38100</xdr:colOff>
      <xdr:row>99</xdr:row>
      <xdr:rowOff>68625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59752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15900</xdr:rowOff>
    </xdr:from>
    <xdr:to>
      <xdr:col>67</xdr:col>
      <xdr:colOff>101600</xdr:colOff>
      <xdr:row>95</xdr:row>
      <xdr:rowOff>117500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3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134027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0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68681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2181"/>
          <a:ext cx="1269" cy="1518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8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68681</xdr:rowOff>
    </xdr:from>
    <xdr:to>
      <xdr:col>116</xdr:col>
      <xdr:colOff>152400</xdr:colOff>
      <xdr:row>30</xdr:row>
      <xdr:rowOff>68681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111887</xdr:rowOff>
    </xdr:from>
    <xdr:to>
      <xdr:col>116</xdr:col>
      <xdr:colOff>63500</xdr:colOff>
      <xdr:row>37</xdr:row>
      <xdr:rowOff>126365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5553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152773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53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129896</xdr:rowOff>
    </xdr:from>
    <xdr:to>
      <xdr:col>116</xdr:col>
      <xdr:colOff>114300</xdr:colOff>
      <xdr:row>37</xdr:row>
      <xdr:rowOff>60046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111887</xdr:rowOff>
    </xdr:from>
    <xdr:to>
      <xdr:col>111</xdr:col>
      <xdr:colOff>177800</xdr:colOff>
      <xdr:row>37</xdr:row>
      <xdr:rowOff>141681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55537"/>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168377</xdr:rowOff>
    </xdr:from>
    <xdr:to>
      <xdr:col>112</xdr:col>
      <xdr:colOff>38100</xdr:colOff>
      <xdr:row>37</xdr:row>
      <xdr:rowOff>98527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115054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141681</xdr:rowOff>
    </xdr:from>
    <xdr:to>
      <xdr:col>107</xdr:col>
      <xdr:colOff>50800</xdr:colOff>
      <xdr:row>37</xdr:row>
      <xdr:rowOff>169266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485331"/>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49429</xdr:rowOff>
    </xdr:from>
    <xdr:to>
      <xdr:col>107</xdr:col>
      <xdr:colOff>101600</xdr:colOff>
      <xdr:row>38</xdr:row>
      <xdr:rowOff>151029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142156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169266</xdr:rowOff>
    </xdr:from>
    <xdr:to>
      <xdr:col>102</xdr:col>
      <xdr:colOff>114300</xdr:colOff>
      <xdr:row>37</xdr:row>
      <xdr:rowOff>170104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512916"/>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118618</xdr:rowOff>
    </xdr:from>
    <xdr:to>
      <xdr:col>102</xdr:col>
      <xdr:colOff>165100</xdr:colOff>
      <xdr:row>39</xdr:row>
      <xdr:rowOff>48768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39895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116484</xdr:rowOff>
    </xdr:from>
    <xdr:to>
      <xdr:col>98</xdr:col>
      <xdr:colOff>38100</xdr:colOff>
      <xdr:row>39</xdr:row>
      <xdr:rowOff>46634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37761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24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75565</xdr:rowOff>
    </xdr:from>
    <xdr:to>
      <xdr:col>116</xdr:col>
      <xdr:colOff>114300</xdr:colOff>
      <xdr:row>38</xdr:row>
      <xdr:rowOff>5715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53992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61087</xdr:rowOff>
    </xdr:from>
    <xdr:to>
      <xdr:col>112</xdr:col>
      <xdr:colOff>38100</xdr:colOff>
      <xdr:row>37</xdr:row>
      <xdr:rowOff>162687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153814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90881</xdr:rowOff>
    </xdr:from>
    <xdr:to>
      <xdr:col>107</xdr:col>
      <xdr:colOff>101600</xdr:colOff>
      <xdr:row>38</xdr:row>
      <xdr:rowOff>21031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37558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118466</xdr:rowOff>
    </xdr:from>
    <xdr:to>
      <xdr:col>102</xdr:col>
      <xdr:colOff>165100</xdr:colOff>
      <xdr:row>38</xdr:row>
      <xdr:rowOff>48616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65143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3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119304</xdr:rowOff>
    </xdr:from>
    <xdr:to>
      <xdr:col>98</xdr:col>
      <xdr:colOff>38100</xdr:colOff>
      <xdr:row>38</xdr:row>
      <xdr:rowOff>49454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65981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43002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6952"/>
          <a:ext cx="1269" cy="1373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161129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43002</xdr:rowOff>
    </xdr:from>
    <xdr:to>
      <xdr:col>116</xdr:col>
      <xdr:colOff>152400</xdr:colOff>
      <xdr:row>51</xdr:row>
      <xdr:rowOff>43002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6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41554</xdr:rowOff>
    </xdr:from>
    <xdr:to>
      <xdr:col>116</xdr:col>
      <xdr:colOff>63500</xdr:colOff>
      <xdr:row>59</xdr:row>
      <xdr:rowOff>43307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710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54094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5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31217</xdr:rowOff>
    </xdr:from>
    <xdr:to>
      <xdr:col>116</xdr:col>
      <xdr:colOff>114300</xdr:colOff>
      <xdr:row>57</xdr:row>
      <xdr:rowOff>132817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34468</xdr:rowOff>
    </xdr:from>
    <xdr:to>
      <xdr:col>111</xdr:col>
      <xdr:colOff>177800</xdr:colOff>
      <xdr:row>59</xdr:row>
      <xdr:rowOff>41554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00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54839</xdr:rowOff>
    </xdr:from>
    <xdr:to>
      <xdr:col>112</xdr:col>
      <xdr:colOff>38100</xdr:colOff>
      <xdr:row>57</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30962</xdr:rowOff>
    </xdr:from>
    <xdr:to>
      <xdr:col>107</xdr:col>
      <xdr:colOff>50800</xdr:colOff>
      <xdr:row>59</xdr:row>
      <xdr:rowOff>34468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46512"/>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59792</xdr:rowOff>
    </xdr:from>
    <xdr:to>
      <xdr:col>107</xdr:col>
      <xdr:colOff>101600</xdr:colOff>
      <xdr:row>58</xdr:row>
      <xdr:rowOff>161392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6469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30962</xdr:rowOff>
    </xdr:from>
    <xdr:to>
      <xdr:col>102</xdr:col>
      <xdr:colOff>114300</xdr:colOff>
      <xdr:row>59</xdr:row>
      <xdr:rowOff>33782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46512"/>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56744</xdr:rowOff>
    </xdr:from>
    <xdr:to>
      <xdr:col>102</xdr:col>
      <xdr:colOff>165100</xdr:colOff>
      <xdr:row>58</xdr:row>
      <xdr:rowOff>158344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7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163957</xdr:rowOff>
    </xdr:from>
    <xdr:to>
      <xdr:col>116</xdr:col>
      <xdr:colOff>114300</xdr:colOff>
      <xdr:row>59</xdr:row>
      <xdr:rowOff>94107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78884</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162204</xdr:rowOff>
    </xdr:from>
    <xdr:to>
      <xdr:col>112</xdr:col>
      <xdr:colOff>38100</xdr:colOff>
      <xdr:row>59</xdr:row>
      <xdr:rowOff>92354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83481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155118</xdr:rowOff>
    </xdr:from>
    <xdr:to>
      <xdr:col>107</xdr:col>
      <xdr:colOff>101600</xdr:colOff>
      <xdr:row>59</xdr:row>
      <xdr:rowOff>85268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76395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151612</xdr:rowOff>
    </xdr:from>
    <xdr:to>
      <xdr:col>102</xdr:col>
      <xdr:colOff>165100</xdr:colOff>
      <xdr:row>59</xdr:row>
      <xdr:rowOff>81762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72889</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8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154432</xdr:rowOff>
    </xdr:from>
    <xdr:to>
      <xdr:col>98</xdr:col>
      <xdr:colOff>38100</xdr:colOff>
      <xdr:row>59</xdr:row>
      <xdr:rowOff>84582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75709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14656</xdr:rowOff>
    </xdr:from>
    <xdr:to>
      <xdr:col>116</xdr:col>
      <xdr:colOff>62864</xdr:colOff>
      <xdr:row>77</xdr:row>
      <xdr:rowOff>169799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87606"/>
          <a:ext cx="1269" cy="1183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2176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3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169799</xdr:rowOff>
    </xdr:from>
    <xdr:to>
      <xdr:col>116</xdr:col>
      <xdr:colOff>152400</xdr:colOff>
      <xdr:row>77</xdr:row>
      <xdr:rowOff>169799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37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132783</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14656</xdr:rowOff>
    </xdr:from>
    <xdr:to>
      <xdr:col>116</xdr:col>
      <xdr:colOff>152400</xdr:colOff>
      <xdr:row>71</xdr:row>
      <xdr:rowOff>14656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8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36564</xdr:rowOff>
    </xdr:from>
    <xdr:to>
      <xdr:col>116</xdr:col>
      <xdr:colOff>63500</xdr:colOff>
      <xdr:row>73</xdr:row>
      <xdr:rowOff>91504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552414"/>
          <a:ext cx="8382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73975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95548</xdr:rowOff>
    </xdr:from>
    <xdr:to>
      <xdr:col>116</xdr:col>
      <xdr:colOff>114300</xdr:colOff>
      <xdr:row>74</xdr:row>
      <xdr:rowOff>25698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91504</xdr:rowOff>
    </xdr:from>
    <xdr:to>
      <xdr:col>111</xdr:col>
      <xdr:colOff>177800</xdr:colOff>
      <xdr:row>74</xdr:row>
      <xdr:rowOff>23381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607354"/>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148717</xdr:rowOff>
    </xdr:from>
    <xdr:to>
      <xdr:col>112</xdr:col>
      <xdr:colOff>38100</xdr:colOff>
      <xdr:row>74</xdr:row>
      <xdr:rowOff>78867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69994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23381</xdr:rowOff>
    </xdr:from>
    <xdr:to>
      <xdr:col>107</xdr:col>
      <xdr:colOff>50800</xdr:colOff>
      <xdr:row>74</xdr:row>
      <xdr:rowOff>50965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710681"/>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107550</xdr:rowOff>
    </xdr:from>
    <xdr:to>
      <xdr:col>107</xdr:col>
      <xdr:colOff>101600</xdr:colOff>
      <xdr:row>74</xdr:row>
      <xdr:rowOff>37700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54227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3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50965</xdr:rowOff>
    </xdr:from>
    <xdr:to>
      <xdr:col>102</xdr:col>
      <xdr:colOff>114300</xdr:colOff>
      <xdr:row>74</xdr:row>
      <xdr:rowOff>77959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3826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107245</xdr:rowOff>
    </xdr:from>
    <xdr:to>
      <xdr:col>102</xdr:col>
      <xdr:colOff>165100</xdr:colOff>
      <xdr:row>74</xdr:row>
      <xdr:rowOff>37395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53922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61411</xdr:rowOff>
    </xdr:from>
    <xdr:to>
      <xdr:col>98</xdr:col>
      <xdr:colOff>38100</xdr:colOff>
      <xdr:row>73</xdr:row>
      <xdr:rowOff>163011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5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8088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157214</xdr:rowOff>
    </xdr:from>
    <xdr:to>
      <xdr:col>116</xdr:col>
      <xdr:colOff>114300</xdr:colOff>
      <xdr:row>73</xdr:row>
      <xdr:rowOff>87364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8641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40704</xdr:rowOff>
    </xdr:from>
    <xdr:to>
      <xdr:col>112</xdr:col>
      <xdr:colOff>38100</xdr:colOff>
      <xdr:row>73</xdr:row>
      <xdr:rowOff>142304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5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158831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3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144031</xdr:rowOff>
    </xdr:from>
    <xdr:to>
      <xdr:col>107</xdr:col>
      <xdr:colOff>101600</xdr:colOff>
      <xdr:row>74</xdr:row>
      <xdr:rowOff>74181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65308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xdr:rowOff>
    </xdr:from>
    <xdr:to>
      <xdr:col>102</xdr:col>
      <xdr:colOff>165100</xdr:colOff>
      <xdr:row>74</xdr:row>
      <xdr:rowOff>101765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92892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27159</xdr:rowOff>
    </xdr:from>
    <xdr:to>
      <xdr:col>98</xdr:col>
      <xdr:colOff>38100</xdr:colOff>
      <xdr:row>74</xdr:row>
      <xdr:rowOff>128759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119886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8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ja-JP" sz="1100">
              <a:solidFill>
                <a:schemeClr val="dk1"/>
              </a:solidFill>
              <a:effectLst/>
              <a:latin typeface="+mn-lt"/>
              <a:ea typeface="+mn-ea"/>
              <a:cs typeface="+mn-cs"/>
            </a:rPr>
            <a:t>住民一人当たりの性質別決算額において、類似団体や全国平均と比較して、人件費、物件費、補助費等、普通建設事業費、公債費、投資及び出資金が高い水準にある。</a:t>
          </a:r>
          <a:endParaRPr lang="ja-JP" altLang="ja-JP" sz="1400">
            <a:effectLst/>
          </a:endParaRPr>
        </a:p>
        <a:p>
          <a:pPr>
            <a:lnSpc>
              <a:spcPts val="1200"/>
            </a:lnSpc>
          </a:pPr>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町村合併に伴い消防及びごみ処理事業に係る一部事務組合の職員の身分をそのまま引き継いだことが主な要因として考えられるが、職員の定員管理や給与の適正化等に努めており、町村合併を行なった平成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年度と比較して、職員数で△</a:t>
          </a:r>
          <a:r>
            <a:rPr lang="en-US" altLang="ja-JP" sz="1100" b="0" i="0" baseline="0">
              <a:solidFill>
                <a:schemeClr val="dk1"/>
              </a:solidFill>
              <a:effectLst/>
              <a:latin typeface="+mn-lt"/>
              <a:ea typeface="+mn-ea"/>
              <a:cs typeface="+mn-cs"/>
            </a:rPr>
            <a:t>221</a:t>
          </a:r>
          <a:r>
            <a:rPr lang="ja-JP" altLang="ja-JP" sz="1100" b="0" i="0" baseline="0">
              <a:solidFill>
                <a:schemeClr val="dk1"/>
              </a:solidFill>
              <a:effectLst/>
              <a:latin typeface="+mn-lt"/>
              <a:ea typeface="+mn-ea"/>
              <a:cs typeface="+mn-cs"/>
            </a:rPr>
            <a:t>人、金額で</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億</a:t>
          </a:r>
          <a:r>
            <a:rPr lang="ja-JP" altLang="ja-JP" sz="1100" b="0" i="0" baseline="0">
              <a:solidFill>
                <a:schemeClr val="dk1"/>
              </a:solidFill>
              <a:effectLst/>
              <a:latin typeface="+mn-lt"/>
              <a:ea typeface="+mn-ea"/>
              <a:cs typeface="+mn-cs"/>
            </a:rPr>
            <a:t>円減少している。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物件費については、</a:t>
          </a:r>
          <a:r>
            <a:rPr lang="ja-JP" altLang="ja-JP" sz="1100" b="0" i="0" baseline="0">
              <a:solidFill>
                <a:schemeClr val="dk1"/>
              </a:solidFill>
              <a:effectLst/>
              <a:latin typeface="+mn-lt"/>
              <a:ea typeface="+mn-ea"/>
              <a:cs typeface="+mn-cs"/>
            </a:rPr>
            <a:t>県内最南端（県庁まで約</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）に位置するなど地理的条件により発生する旅費及び燃料費等の経費や、町単独で実施している消防及びごみ処理施設の運営経費などが、物件費を押し上げる要因と考えられる。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補助費については、し尿処理施設やごみ処理施設の広域化に伴い、施設の建設経費に係る負担金が減少しているが、令和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年度と比較してコロナ禍による特別定額給付金等による</a:t>
          </a:r>
          <a:r>
            <a:rPr kumimoji="1" lang="en-US" altLang="ja-JP" sz="1100">
              <a:solidFill>
                <a:schemeClr val="dk1"/>
              </a:solidFill>
              <a:effectLst/>
              <a:latin typeface="+mn-lt"/>
              <a:ea typeface="+mn-ea"/>
              <a:cs typeface="+mn-cs"/>
            </a:rPr>
            <a:t>2,590,073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a:lnSpc>
              <a:spcPts val="1200"/>
            </a:lnSpc>
          </a:pPr>
          <a:r>
            <a:rPr kumimoji="1" lang="ja-JP" altLang="ja-JP" sz="1100">
              <a:solidFill>
                <a:schemeClr val="dk1"/>
              </a:solidFill>
              <a:effectLst/>
              <a:latin typeface="+mn-lt"/>
              <a:ea typeface="+mn-ea"/>
              <a:cs typeface="+mn-cs"/>
            </a:rPr>
            <a:t>普通建設事業については、水産業を町の基幹産業としていることにより、漁港施設等の整備に多額の経費を要していること、また、</a:t>
          </a:r>
          <a:r>
            <a:rPr lang="ja-JP" altLang="ja-JP" sz="1100" b="0" i="0" baseline="0">
              <a:solidFill>
                <a:schemeClr val="dk1"/>
              </a:solidFill>
              <a:effectLst/>
              <a:latin typeface="+mn-lt"/>
              <a:ea typeface="+mn-ea"/>
              <a:cs typeface="+mn-cs"/>
            </a:rPr>
            <a:t>半島部を多く有する地理的要件などもあり、道路整備にも多くの経費を要していることが主な要因と考えられるために全国、類似団体と比較して高い水準となっている。</a:t>
          </a:r>
          <a:endParaRPr lang="ja-JP" altLang="ja-JP" sz="1400">
            <a:effectLst/>
          </a:endParaRPr>
        </a:p>
        <a:p>
          <a:pPr rtl="0" eaLnBrk="1" fontAlgn="auto" latinLnBrk="0" hangingPunct="1">
            <a:lnSpc>
              <a:spcPts val="1200"/>
            </a:lnSpc>
          </a:pPr>
          <a:r>
            <a:rPr kumimoji="1"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地方債を伴う事業については、特に緊急性・重要性を考慮しながら優先順位をつけて計画的な実施に努めており、地方債残高は、合併当初と比較して約</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億円減少しているものの、全国及び類似団体と比較すると高い水準にあり、さらなる地方債発行の抑制に取り組む必要がある。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積立金については、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年度は、基金の使途の明確化を図るため、基金の再編を行ったことによる新設基金への積立が主な要因となっている。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投資及び出資金については、上水道事業会計が実施する老朽管更新事業等に対する出資金であり、</a:t>
          </a:r>
          <a:r>
            <a:rPr lang="ja-JP" altLang="ja-JP" sz="1100" b="0" i="0" baseline="0">
              <a:solidFill>
                <a:schemeClr val="dk1"/>
              </a:solidFill>
              <a:effectLst/>
              <a:latin typeface="+mn-lt"/>
              <a:ea typeface="+mn-ea"/>
              <a:cs typeface="+mn-cs"/>
            </a:rPr>
            <a:t>半島部を多く有する地理的要件などもあり、管路の延長も長く老朽化も進んでいることから、今後も増加していくことが見込まれる。</a:t>
          </a:r>
          <a:endParaRPr lang="ja-JP" altLang="ja-JP" sz="1400">
            <a:effectLst/>
          </a:endParaRPr>
        </a:p>
        <a:p>
          <a:pPr rtl="0" eaLnBrk="1" fontAlgn="auto" latinLnBrk="0" hangingPunct="1">
            <a:lnSpc>
              <a:spcPts val="1200"/>
            </a:lnSpc>
          </a:pPr>
          <a:r>
            <a:rPr kumimoji="1" lang="ja-JP" altLang="ja-JP" sz="1100" b="0" i="0" baseline="0">
              <a:solidFill>
                <a:schemeClr val="dk1"/>
              </a:solidFill>
              <a:effectLst/>
              <a:latin typeface="+mn-lt"/>
              <a:ea typeface="+mn-ea"/>
              <a:cs typeface="+mn-cs"/>
            </a:rPr>
            <a:t>こうしたことを踏まえ、</a:t>
          </a:r>
          <a:r>
            <a:rPr lang="ja-JP" altLang="ja-JP" sz="1100" b="0" i="0" baseline="0">
              <a:solidFill>
                <a:schemeClr val="dk1"/>
              </a:solidFill>
              <a:effectLst/>
              <a:latin typeface="+mn-lt"/>
              <a:ea typeface="+mn-ea"/>
              <a:cs typeface="+mn-cs"/>
            </a:rPr>
            <a:t>今後も引続き職員の適正な人員配置や定員の適正化を図り人件費の削減に努めるとともに、選択と集中、緊急度・優先度を考慮した投資に努め、将来に負担を残さないよう身の丈にあった財政運営を行う。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愛媛県愛南町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20,052
19,958
238.99
17,443,149
16,566,543
769,537
9,807,105
16,914,843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129184</xdr:rowOff>
    </xdr:from>
    <xdr:to>
      <xdr:col>24</xdr:col>
      <xdr:colOff>62865</xdr:colOff>
      <xdr:row>38</xdr:row>
      <xdr:rowOff>100381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72684"/>
          <a:ext cx="1270" cy="134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104208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1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100381</xdr:rowOff>
    </xdr:from>
    <xdr:to>
      <xdr:col>24</xdr:col>
      <xdr:colOff>152400</xdr:colOff>
      <xdr:row>38</xdr:row>
      <xdr:rowOff>100381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75861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129184</xdr:rowOff>
    </xdr:from>
    <xdr:to>
      <xdr:col>24</xdr:col>
      <xdr:colOff>152400</xdr:colOff>
      <xdr:row>30</xdr:row>
      <xdr:rowOff>129184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7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57404</xdr:rowOff>
    </xdr:from>
    <xdr:to>
      <xdr:col>24</xdr:col>
      <xdr:colOff>63500</xdr:colOff>
      <xdr:row>38</xdr:row>
      <xdr:rowOff>100381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72504"/>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8450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66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7569</xdr:rowOff>
    </xdr:from>
    <xdr:to>
      <xdr:col>19</xdr:col>
      <xdr:colOff>177800</xdr:colOff>
      <xdr:row>38</xdr:row>
      <xdr:rowOff>57404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22669"/>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61468</xdr:rowOff>
    </xdr:from>
    <xdr:to>
      <xdr:col>20</xdr:col>
      <xdr:colOff>38100</xdr:colOff>
      <xdr:row>34</xdr:row>
      <xdr:rowOff>163068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8145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143358</xdr:rowOff>
    </xdr:from>
    <xdr:to>
      <xdr:col>15</xdr:col>
      <xdr:colOff>50800</xdr:colOff>
      <xdr:row>38</xdr:row>
      <xdr:rowOff>7569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8700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58725</xdr:rowOff>
    </xdr:from>
    <xdr:to>
      <xdr:col>15</xdr:col>
      <xdr:colOff>101600</xdr:colOff>
      <xdr:row>37</xdr:row>
      <xdr:rowOff>160325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5402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143358</xdr:rowOff>
    </xdr:from>
    <xdr:to>
      <xdr:col>10</xdr:col>
      <xdr:colOff>114300</xdr:colOff>
      <xdr:row>38</xdr:row>
      <xdr:rowOff>128270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87008"/>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157480</xdr:rowOff>
    </xdr:from>
    <xdr:to>
      <xdr:col>10</xdr:col>
      <xdr:colOff>165100</xdr:colOff>
      <xdr:row>37</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39522</xdr:rowOff>
    </xdr:from>
    <xdr:to>
      <xdr:col>6</xdr:col>
      <xdr:colOff>38100</xdr:colOff>
      <xdr:row>37</xdr:row>
      <xdr:rowOff>141122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38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157649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49581</xdr:rowOff>
    </xdr:from>
    <xdr:to>
      <xdr:col>24</xdr:col>
      <xdr:colOff>114300</xdr:colOff>
      <xdr:row>38</xdr:row>
      <xdr:rowOff>151181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135958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7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6604</xdr:rowOff>
    </xdr:from>
    <xdr:to>
      <xdr:col>20</xdr:col>
      <xdr:colOff>38100</xdr:colOff>
      <xdr:row>38</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99331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1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128219</xdr:rowOff>
    </xdr:from>
    <xdr:to>
      <xdr:col>15</xdr:col>
      <xdr:colOff>101600</xdr:colOff>
      <xdr:row>38</xdr:row>
      <xdr:rowOff>58369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49496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92558</xdr:rowOff>
    </xdr:from>
    <xdr:to>
      <xdr:col>10</xdr:col>
      <xdr:colOff>165100</xdr:colOff>
      <xdr:row>38</xdr:row>
      <xdr:rowOff>22707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13835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77470</xdr:rowOff>
    </xdr:from>
    <xdr:to>
      <xdr:col>6</xdr:col>
      <xdr:colOff>38100</xdr:colOff>
      <xdr:row>39</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170197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131607</xdr:rowOff>
    </xdr:from>
    <xdr:to>
      <xdr:col>24</xdr:col>
      <xdr:colOff>62865</xdr:colOff>
      <xdr:row>59</xdr:row>
      <xdr:rowOff>15465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75557"/>
          <a:ext cx="1270" cy="125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19292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15465</xdr:rowOff>
    </xdr:from>
    <xdr:to>
      <xdr:col>24</xdr:col>
      <xdr:colOff>152400</xdr:colOff>
      <xdr:row>59</xdr:row>
      <xdr:rowOff>15465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3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78284</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5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131607</xdr:rowOff>
    </xdr:from>
    <xdr:to>
      <xdr:col>24</xdr:col>
      <xdr:colOff>152400</xdr:colOff>
      <xdr:row>51</xdr:row>
      <xdr:rowOff>131607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7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170922</xdr:rowOff>
    </xdr:from>
    <xdr:to>
      <xdr:col>24</xdr:col>
      <xdr:colOff>63500</xdr:colOff>
      <xdr:row>57</xdr:row>
      <xdr:rowOff>153343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00672"/>
          <a:ext cx="838200" cy="32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124949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54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102072</xdr:rowOff>
    </xdr:from>
    <xdr:to>
      <xdr:col>24</xdr:col>
      <xdr:colOff>114300</xdr:colOff>
      <xdr:row>57</xdr:row>
      <xdr:rowOff>32222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170922</xdr:rowOff>
    </xdr:from>
    <xdr:to>
      <xdr:col>19</xdr:col>
      <xdr:colOff>177800</xdr:colOff>
      <xdr:row>58</xdr:row>
      <xdr:rowOff>155492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00672"/>
          <a:ext cx="889000" cy="4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155450</xdr:rowOff>
    </xdr:from>
    <xdr:to>
      <xdr:col>20</xdr:col>
      <xdr:colOff>38100</xdr:colOff>
      <xdr:row>55</xdr:row>
      <xdr:rowOff>85600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102127</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18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155492</xdr:rowOff>
    </xdr:from>
    <xdr:to>
      <xdr:col>15</xdr:col>
      <xdr:colOff>50800</xdr:colOff>
      <xdr:row>59</xdr:row>
      <xdr:rowOff>18131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99592"/>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125640</xdr:rowOff>
    </xdr:from>
    <xdr:to>
      <xdr:col>15</xdr:col>
      <xdr:colOff>101600</xdr:colOff>
      <xdr:row>59</xdr:row>
      <xdr:rowOff>55790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1006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46917</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1016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166497</xdr:rowOff>
    </xdr:from>
    <xdr:to>
      <xdr:col>10</xdr:col>
      <xdr:colOff>114300</xdr:colOff>
      <xdr:row>59</xdr:row>
      <xdr:rowOff>18131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67697"/>
          <a:ext cx="889000" cy="3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5502</xdr:rowOff>
    </xdr:from>
    <xdr:to>
      <xdr:col>10</xdr:col>
      <xdr:colOff>165100</xdr:colOff>
      <xdr:row>59</xdr:row>
      <xdr:rowOff>107102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1012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98229</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21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28947</xdr:rowOff>
    </xdr:from>
    <xdr:to>
      <xdr:col>6</xdr:col>
      <xdr:colOff>38100</xdr:colOff>
      <xdr:row>58</xdr:row>
      <xdr:rowOff>130547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121674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102543</xdr:rowOff>
    </xdr:from>
    <xdr:to>
      <xdr:col>24</xdr:col>
      <xdr:colOff>114300</xdr:colOff>
      <xdr:row>58</xdr:row>
      <xdr:rowOff>32693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80970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120122</xdr:rowOff>
    </xdr:from>
    <xdr:to>
      <xdr:col>20</xdr:col>
      <xdr:colOff>38100</xdr:colOff>
      <xdr:row>56</xdr:row>
      <xdr:rowOff>50272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104692</xdr:rowOff>
    </xdr:from>
    <xdr:to>
      <xdr:col>15</xdr:col>
      <xdr:colOff>101600</xdr:colOff>
      <xdr:row>59</xdr:row>
      <xdr:rowOff>34842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51369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8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138781</xdr:rowOff>
    </xdr:from>
    <xdr:to>
      <xdr:col>10</xdr:col>
      <xdr:colOff>165100</xdr:colOff>
      <xdr:row>59</xdr:row>
      <xdr:rowOff>68931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85458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85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115697</xdr:rowOff>
    </xdr:from>
    <xdr:to>
      <xdr:col>6</xdr:col>
      <xdr:colOff>38100</xdr:colOff>
      <xdr:row>57</xdr:row>
      <xdr:rowOff>45847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62374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9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53632</xdr:rowOff>
    </xdr:from>
    <xdr:to>
      <xdr:col>24</xdr:col>
      <xdr:colOff>62865</xdr:colOff>
      <xdr:row>79</xdr:row>
      <xdr:rowOff>10528</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26582"/>
          <a:ext cx="1270" cy="1328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14355</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10528</xdr:rowOff>
    </xdr:from>
    <xdr:to>
      <xdr:col>24</xdr:col>
      <xdr:colOff>152400</xdr:colOff>
      <xdr:row>79</xdr:row>
      <xdr:rowOff>10528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5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309</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0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53632</xdr:rowOff>
    </xdr:from>
    <xdr:to>
      <xdr:col>24</xdr:col>
      <xdr:colOff>152400</xdr:colOff>
      <xdr:row>71</xdr:row>
      <xdr:rowOff>53632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2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48489</xdr:rowOff>
    </xdr:from>
    <xdr:to>
      <xdr:col>24</xdr:col>
      <xdr:colOff>63500</xdr:colOff>
      <xdr:row>76</xdr:row>
      <xdr:rowOff>162992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735789"/>
          <a:ext cx="838200" cy="4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147807</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35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169380</xdr:rowOff>
    </xdr:from>
    <xdr:to>
      <xdr:col>24</xdr:col>
      <xdr:colOff>114300</xdr:colOff>
      <xdr:row>75</xdr:row>
      <xdr:rowOff>99530</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162992</xdr:rowOff>
    </xdr:from>
    <xdr:to>
      <xdr:col>19</xdr:col>
      <xdr:colOff>177800</xdr:colOff>
      <xdr:row>77</xdr:row>
      <xdr:rowOff>69317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93192"/>
          <a:ext cx="889000" cy="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162243</xdr:rowOff>
    </xdr:from>
    <xdr:to>
      <xdr:col>20</xdr:col>
      <xdr:colOff>38100</xdr:colOff>
      <xdr:row>77</xdr:row>
      <xdr:rowOff>92393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83520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69317</xdr:rowOff>
    </xdr:from>
    <xdr:to>
      <xdr:col>15</xdr:col>
      <xdr:colOff>50800</xdr:colOff>
      <xdr:row>77</xdr:row>
      <xdr:rowOff>134938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70967"/>
          <a:ext cx="889000" cy="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59767</xdr:rowOff>
    </xdr:from>
    <xdr:to>
      <xdr:col>15</xdr:col>
      <xdr:colOff>101600</xdr:colOff>
      <xdr:row>78</xdr:row>
      <xdr:rowOff>161367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4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152494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2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132042</xdr:rowOff>
    </xdr:from>
    <xdr:to>
      <xdr:col>10</xdr:col>
      <xdr:colOff>114300</xdr:colOff>
      <xdr:row>77</xdr:row>
      <xdr:rowOff>134938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3369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100978</xdr:rowOff>
    </xdr:from>
    <xdr:to>
      <xdr:col>10</xdr:col>
      <xdr:colOff>165100</xdr:colOff>
      <xdr:row>79</xdr:row>
      <xdr:rowOff>31128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47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22255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56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67044</xdr:rowOff>
    </xdr:from>
    <xdr:to>
      <xdr:col>6</xdr:col>
      <xdr:colOff>38100</xdr:colOff>
      <xdr:row>78</xdr:row>
      <xdr:rowOff>168644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44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159771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3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169139</xdr:rowOff>
    </xdr:from>
    <xdr:to>
      <xdr:col>24</xdr:col>
      <xdr:colOff>114300</xdr:colOff>
      <xdr:row>74</xdr:row>
      <xdr:rowOff>99289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6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20566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3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112192</xdr:rowOff>
    </xdr:from>
    <xdr:to>
      <xdr:col>20</xdr:col>
      <xdr:colOff>38100</xdr:colOff>
      <xdr:row>77</xdr:row>
      <xdr:rowOff>42342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58869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9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18517</xdr:rowOff>
    </xdr:from>
    <xdr:to>
      <xdr:col>15</xdr:col>
      <xdr:colOff>101600</xdr:colOff>
      <xdr:row>77</xdr:row>
      <xdr:rowOff>120117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136644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9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84138</xdr:rowOff>
    </xdr:from>
    <xdr:to>
      <xdr:col>10</xdr:col>
      <xdr:colOff>165100</xdr:colOff>
      <xdr:row>78</xdr:row>
      <xdr:rowOff>14288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8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30815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6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81242</xdr:rowOff>
    </xdr:from>
    <xdr:to>
      <xdr:col>6</xdr:col>
      <xdr:colOff>38100</xdr:colOff>
      <xdr:row>78</xdr:row>
      <xdr:rowOff>11392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27919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05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112029</xdr:rowOff>
    </xdr:from>
    <xdr:to>
      <xdr:col>24</xdr:col>
      <xdr:colOff>62865</xdr:colOff>
      <xdr:row>99</xdr:row>
      <xdr:rowOff>26096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2529"/>
          <a:ext cx="1270" cy="145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29923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26096</xdr:rowOff>
    </xdr:from>
    <xdr:to>
      <xdr:col>24</xdr:col>
      <xdr:colOff>152400</xdr:colOff>
      <xdr:row>99</xdr:row>
      <xdr:rowOff>26096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9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58706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112029</xdr:rowOff>
    </xdr:from>
    <xdr:to>
      <xdr:col>24</xdr:col>
      <xdr:colOff>152400</xdr:colOff>
      <xdr:row>90</xdr:row>
      <xdr:rowOff>112029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54792</xdr:rowOff>
    </xdr:from>
    <xdr:to>
      <xdr:col>24</xdr:col>
      <xdr:colOff>63500</xdr:colOff>
      <xdr:row>97</xdr:row>
      <xdr:rowOff>25422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13992"/>
          <a:ext cx="838200" cy="1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21683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43256</xdr:rowOff>
    </xdr:from>
    <xdr:to>
      <xdr:col>24</xdr:col>
      <xdr:colOff>114300</xdr:colOff>
      <xdr:row>96</xdr:row>
      <xdr:rowOff>144856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25422</xdr:rowOff>
    </xdr:from>
    <xdr:to>
      <xdr:col>19</xdr:col>
      <xdr:colOff>177800</xdr:colOff>
      <xdr:row>97</xdr:row>
      <xdr:rowOff>44755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6072"/>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96248</xdr:rowOff>
    </xdr:from>
    <xdr:to>
      <xdr:col>20</xdr:col>
      <xdr:colOff>38100</xdr:colOff>
      <xdr:row>97</xdr:row>
      <xdr:rowOff>26398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42925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43187</xdr:rowOff>
    </xdr:from>
    <xdr:to>
      <xdr:col>15</xdr:col>
      <xdr:colOff>50800</xdr:colOff>
      <xdr:row>97</xdr:row>
      <xdr:rowOff>44755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3837"/>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167756</xdr:rowOff>
    </xdr:from>
    <xdr:to>
      <xdr:col>15</xdr:col>
      <xdr:colOff>101600</xdr:colOff>
      <xdr:row>98</xdr:row>
      <xdr:rowOff>97906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8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145752</xdr:rowOff>
    </xdr:from>
    <xdr:to>
      <xdr:col>10</xdr:col>
      <xdr:colOff>114300</xdr:colOff>
      <xdr:row>97</xdr:row>
      <xdr:rowOff>43187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33502"/>
          <a:ext cx="889000" cy="2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37585</xdr:rowOff>
    </xdr:from>
    <xdr:to>
      <xdr:col>10</xdr:col>
      <xdr:colOff>165100</xdr:colOff>
      <xdr:row>98</xdr:row>
      <xdr:rowOff>139185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3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130312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3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1814</xdr:rowOff>
    </xdr:from>
    <xdr:to>
      <xdr:col>6</xdr:col>
      <xdr:colOff>38100</xdr:colOff>
      <xdr:row>98</xdr:row>
      <xdr:rowOff>103414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0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94541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89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3992</xdr:rowOff>
    </xdr:from>
    <xdr:to>
      <xdr:col>24</xdr:col>
      <xdr:colOff>114300</xdr:colOff>
      <xdr:row>96</xdr:row>
      <xdr:rowOff>105592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26869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146072</xdr:rowOff>
    </xdr:from>
    <xdr:to>
      <xdr:col>20</xdr:col>
      <xdr:colOff>38100</xdr:colOff>
      <xdr:row>97</xdr:row>
      <xdr:rowOff>76222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67349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9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165405</xdr:rowOff>
    </xdr:from>
    <xdr:to>
      <xdr:col>15</xdr:col>
      <xdr:colOff>101600</xdr:colOff>
      <xdr:row>97</xdr:row>
      <xdr:rowOff>95555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112082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163837</xdr:rowOff>
    </xdr:from>
    <xdr:to>
      <xdr:col>10</xdr:col>
      <xdr:colOff>165100</xdr:colOff>
      <xdr:row>97</xdr:row>
      <xdr:rowOff>93987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110514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94952</xdr:rowOff>
    </xdr:from>
    <xdr:to>
      <xdr:col>6</xdr:col>
      <xdr:colOff>38100</xdr:colOff>
      <xdr:row>96</xdr:row>
      <xdr:rowOff>25102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41629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98933</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3883"/>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45610</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8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98933</xdr:rowOff>
    </xdr:from>
    <xdr:to>
      <xdr:col>55</xdr:col>
      <xdr:colOff>88900</xdr:colOff>
      <xdr:row>31</xdr:row>
      <xdr:rowOff>98933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33291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69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132715</xdr:rowOff>
    </xdr:from>
    <xdr:to>
      <xdr:col>50</xdr:col>
      <xdr:colOff>165100</xdr:colOff>
      <xdr:row>38</xdr:row>
      <xdr:rowOff>62865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79392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5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79375</xdr:rowOff>
    </xdr:from>
    <xdr:to>
      <xdr:col>46</xdr:col>
      <xdr:colOff>38100</xdr:colOff>
      <xdr:row>39</xdr:row>
      <xdr:rowOff>9525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26052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xdr:rowOff>
    </xdr:from>
    <xdr:to>
      <xdr:col>41</xdr:col>
      <xdr:colOff>101600</xdr:colOff>
      <xdr:row>38</xdr:row>
      <xdr:rowOff>102108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118635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168910</xdr:rowOff>
    </xdr:from>
    <xdr:to>
      <xdr:col>36</xdr:col>
      <xdr:colOff>165100</xdr:colOff>
      <xdr:row>38</xdr:row>
      <xdr:rowOff>99060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115587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84150</xdr:rowOff>
    </xdr:from>
    <xdr:to>
      <xdr:col>54</xdr:col>
      <xdr:colOff>189865</xdr:colOff>
      <xdr:row>59</xdr:row>
      <xdr:rowOff>65278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6650"/>
          <a:ext cx="1270" cy="15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69105</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65278</xdr:rowOff>
    </xdr:from>
    <xdr:to>
      <xdr:col>55</xdr:col>
      <xdr:colOff>88900</xdr:colOff>
      <xdr:row>59</xdr:row>
      <xdr:rowOff>65278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30827</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3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148,374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84150</xdr:rowOff>
    </xdr:from>
    <xdr:to>
      <xdr:col>55</xdr:col>
      <xdr:colOff>88900</xdr:colOff>
      <xdr:row>50</xdr:row>
      <xdr:rowOff>84150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127026</xdr:rowOff>
    </xdr:from>
    <xdr:to>
      <xdr:col>55</xdr:col>
      <xdr:colOff>0</xdr:colOff>
      <xdr:row>54</xdr:row>
      <xdr:rowOff>160693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85326"/>
          <a:ext cx="8382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43857</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4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65430</xdr:rowOff>
    </xdr:from>
    <xdr:to>
      <xdr:col>55</xdr:col>
      <xdr:colOff>50800</xdr:colOff>
      <xdr:row>56</xdr:row>
      <xdr:rowOff>167030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160693</xdr:rowOff>
    </xdr:from>
    <xdr:to>
      <xdr:col>50</xdr:col>
      <xdr:colOff>114300</xdr:colOff>
      <xdr:row>56</xdr:row>
      <xdr:rowOff>16866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18993"/>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45301</xdr:rowOff>
    </xdr:from>
    <xdr:to>
      <xdr:col>50</xdr:col>
      <xdr:colOff>165100</xdr:colOff>
      <xdr:row>55</xdr:row>
      <xdr:rowOff>146901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7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138028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16866</xdr:rowOff>
    </xdr:from>
    <xdr:to>
      <xdr:col>45</xdr:col>
      <xdr:colOff>177800</xdr:colOff>
      <xdr:row>56</xdr:row>
      <xdr:rowOff>139967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18066"/>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37694</xdr:rowOff>
    </xdr:from>
    <xdr:to>
      <xdr:col>46</xdr:col>
      <xdr:colOff>38100</xdr:colOff>
      <xdr:row>56</xdr:row>
      <xdr:rowOff>139294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130421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139967</xdr:rowOff>
    </xdr:from>
    <xdr:to>
      <xdr:col>41</xdr:col>
      <xdr:colOff>50800</xdr:colOff>
      <xdr:row>57</xdr:row>
      <xdr:rowOff>49250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41167"/>
          <a:ext cx="8890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158661</xdr:rowOff>
    </xdr:from>
    <xdr:to>
      <xdr:col>41</xdr:col>
      <xdr:colOff>101600</xdr:colOff>
      <xdr:row>57</xdr:row>
      <xdr:rowOff>88811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79938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53366</xdr:rowOff>
    </xdr:from>
    <xdr:to>
      <xdr:col>36</xdr:col>
      <xdr:colOff>165100</xdr:colOff>
      <xdr:row>57</xdr:row>
      <xdr:rowOff>154966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9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76226</xdr:rowOff>
    </xdr:from>
    <xdr:to>
      <xdr:col>55</xdr:col>
      <xdr:colOff>50800</xdr:colOff>
      <xdr:row>55</xdr:row>
      <xdr:rowOff>6376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99103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109893</xdr:rowOff>
    </xdr:from>
    <xdr:to>
      <xdr:col>50</xdr:col>
      <xdr:colOff>165100</xdr:colOff>
      <xdr:row>55</xdr:row>
      <xdr:rowOff>40043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56570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137516</xdr:rowOff>
    </xdr:from>
    <xdr:to>
      <xdr:col>46</xdr:col>
      <xdr:colOff>38100</xdr:colOff>
      <xdr:row>56</xdr:row>
      <xdr:rowOff>67666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84193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4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89167</xdr:rowOff>
    </xdr:from>
    <xdr:to>
      <xdr:col>41</xdr:col>
      <xdr:colOff>101600</xdr:colOff>
      <xdr:row>57</xdr:row>
      <xdr:rowOff>19317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6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169900</xdr:rowOff>
    </xdr:from>
    <xdr:to>
      <xdr:col>36</xdr:col>
      <xdr:colOff>165100</xdr:colOff>
      <xdr:row>57</xdr:row>
      <xdr:rowOff>100050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116577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5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139091</xdr:rowOff>
    </xdr:from>
    <xdr:to>
      <xdr:col>54</xdr:col>
      <xdr:colOff>189865</xdr:colOff>
      <xdr:row>79</xdr:row>
      <xdr:rowOff>110249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69141"/>
          <a:ext cx="1270" cy="168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114076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110249</xdr:rowOff>
    </xdr:from>
    <xdr:to>
      <xdr:col>55</xdr:col>
      <xdr:colOff>88900</xdr:colOff>
      <xdr:row>79</xdr:row>
      <xdr:rowOff>110249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5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85768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139091</xdr:rowOff>
    </xdr:from>
    <xdr:to>
      <xdr:col>55</xdr:col>
      <xdr:colOff>88900</xdr:colOff>
      <xdr:row>69</xdr:row>
      <xdr:rowOff>139091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138747</xdr:rowOff>
    </xdr:from>
    <xdr:to>
      <xdr:col>55</xdr:col>
      <xdr:colOff>0</xdr:colOff>
      <xdr:row>74</xdr:row>
      <xdr:rowOff>20104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54597"/>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144060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31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165633</xdr:rowOff>
    </xdr:from>
    <xdr:to>
      <xdr:col>55</xdr:col>
      <xdr:colOff>50800</xdr:colOff>
      <xdr:row>75</xdr:row>
      <xdr:rowOff>95783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138747</xdr:rowOff>
    </xdr:from>
    <xdr:to>
      <xdr:col>50</xdr:col>
      <xdr:colOff>114300</xdr:colOff>
      <xdr:row>78</xdr:row>
      <xdr:rowOff>60185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654597"/>
          <a:ext cx="889000" cy="7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132067</xdr:rowOff>
    </xdr:from>
    <xdr:to>
      <xdr:col>50</xdr:col>
      <xdr:colOff>165100</xdr:colOff>
      <xdr:row>75</xdr:row>
      <xdr:rowOff>62217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53344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60185</xdr:rowOff>
    </xdr:from>
    <xdr:to>
      <xdr:col>45</xdr:col>
      <xdr:colOff>177800</xdr:colOff>
      <xdr:row>78</xdr:row>
      <xdr:rowOff>92760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3285"/>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44208</xdr:rowOff>
    </xdr:from>
    <xdr:to>
      <xdr:col>46</xdr:col>
      <xdr:colOff>38100</xdr:colOff>
      <xdr:row>79</xdr:row>
      <xdr:rowOff>145808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136935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68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54356</xdr:rowOff>
    </xdr:from>
    <xdr:to>
      <xdr:col>41</xdr:col>
      <xdr:colOff>50800</xdr:colOff>
      <xdr:row>78</xdr:row>
      <xdr:rowOff>92760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7456"/>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153366</xdr:rowOff>
    </xdr:from>
    <xdr:to>
      <xdr:col>41</xdr:col>
      <xdr:colOff>101600</xdr:colOff>
      <xdr:row>79</xdr:row>
      <xdr:rowOff>83516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74643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1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56553</xdr:rowOff>
    </xdr:from>
    <xdr:to>
      <xdr:col>36</xdr:col>
      <xdr:colOff>165100</xdr:colOff>
      <xdr:row>79</xdr:row>
      <xdr:rowOff>158153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60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149280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69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140754</xdr:rowOff>
    </xdr:from>
    <xdr:to>
      <xdr:col>55</xdr:col>
      <xdr:colOff>50800</xdr:colOff>
      <xdr:row>74</xdr:row>
      <xdr:rowOff>70904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163631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87947</xdr:rowOff>
    </xdr:from>
    <xdr:to>
      <xdr:col>50</xdr:col>
      <xdr:colOff>165100</xdr:colOff>
      <xdr:row>74</xdr:row>
      <xdr:rowOff>18097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34624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7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9385</xdr:rowOff>
    </xdr:from>
    <xdr:to>
      <xdr:col>46</xdr:col>
      <xdr:colOff>38100</xdr:colOff>
      <xdr:row>78</xdr:row>
      <xdr:rowOff>110985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127512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41960</xdr:rowOff>
    </xdr:from>
    <xdr:to>
      <xdr:col>41</xdr:col>
      <xdr:colOff>101600</xdr:colOff>
      <xdr:row>78</xdr:row>
      <xdr:rowOff>143560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160087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3556</xdr:rowOff>
    </xdr:from>
    <xdr:to>
      <xdr:col>36</xdr:col>
      <xdr:colOff>165100</xdr:colOff>
      <xdr:row>78</xdr:row>
      <xdr:rowOff>105156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121683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21041</xdr:rowOff>
    </xdr:from>
    <xdr:to>
      <xdr:col>54</xdr:col>
      <xdr:colOff>189865</xdr:colOff>
      <xdr:row>98</xdr:row>
      <xdr:rowOff>80280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51541"/>
          <a:ext cx="1270" cy="14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84107</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80280</xdr:rowOff>
    </xdr:from>
    <xdr:to>
      <xdr:col>55</xdr:col>
      <xdr:colOff>88900</xdr:colOff>
      <xdr:row>98</xdr:row>
      <xdr:rowOff>80280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139168</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21041</xdr:rowOff>
    </xdr:from>
    <xdr:to>
      <xdr:col>55</xdr:col>
      <xdr:colOff>88900</xdr:colOff>
      <xdr:row>90</xdr:row>
      <xdr:rowOff>21041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5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141692</xdr:rowOff>
    </xdr:from>
    <xdr:to>
      <xdr:col>55</xdr:col>
      <xdr:colOff>0</xdr:colOff>
      <xdr:row>96</xdr:row>
      <xdr:rowOff>842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29442"/>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66253</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5839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43376</xdr:rowOff>
    </xdr:from>
    <xdr:to>
      <xdr:col>55</xdr:col>
      <xdr:colOff>50800</xdr:colOff>
      <xdr:row>93</xdr:row>
      <xdr:rowOff>144976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598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160144</xdr:rowOff>
    </xdr:from>
    <xdr:to>
      <xdr:col>50</xdr:col>
      <xdr:colOff>114300</xdr:colOff>
      <xdr:row>96</xdr:row>
      <xdr:rowOff>842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4789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123321</xdr:rowOff>
    </xdr:from>
    <xdr:to>
      <xdr:col>50</xdr:col>
      <xdr:colOff>165100</xdr:colOff>
      <xdr:row>94</xdr:row>
      <xdr:rowOff>53471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0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69998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160144</xdr:rowOff>
    </xdr:from>
    <xdr:to>
      <xdr:col>45</xdr:col>
      <xdr:colOff>177800</xdr:colOff>
      <xdr:row>96</xdr:row>
      <xdr:rowOff>1527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47894"/>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95807</xdr:rowOff>
    </xdr:from>
    <xdr:to>
      <xdr:col>46</xdr:col>
      <xdr:colOff>38100</xdr:colOff>
      <xdr:row>95</xdr:row>
      <xdr:rowOff>25957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21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42484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9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171100</xdr:rowOff>
    </xdr:from>
    <xdr:to>
      <xdr:col>41</xdr:col>
      <xdr:colOff>50800</xdr:colOff>
      <xdr:row>96</xdr:row>
      <xdr:rowOff>1527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58850"/>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130015</xdr:rowOff>
    </xdr:from>
    <xdr:to>
      <xdr:col>41</xdr:col>
      <xdr:colOff>101600</xdr:colOff>
      <xdr:row>95</xdr:row>
      <xdr:rowOff>60165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2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76692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12629</xdr:rowOff>
    </xdr:from>
    <xdr:to>
      <xdr:col>36</xdr:col>
      <xdr:colOff>165100</xdr:colOff>
      <xdr:row>95</xdr:row>
      <xdr:rowOff>114229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30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130756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0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90892</xdr:rowOff>
    </xdr:from>
    <xdr:to>
      <xdr:col>55</xdr:col>
      <xdr:colOff>50800</xdr:colOff>
      <xdr:row>96</xdr:row>
      <xdr:rowOff>21042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69319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121492</xdr:rowOff>
    </xdr:from>
    <xdr:to>
      <xdr:col>50</xdr:col>
      <xdr:colOff>165100</xdr:colOff>
      <xdr:row>96</xdr:row>
      <xdr:rowOff>51642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109344</xdr:rowOff>
    </xdr:from>
    <xdr:to>
      <xdr:col>46</xdr:col>
      <xdr:colOff>38100</xdr:colOff>
      <xdr:row>96</xdr:row>
      <xdr:rowOff>39494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30621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4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122177</xdr:rowOff>
    </xdr:from>
    <xdr:to>
      <xdr:col>41</xdr:col>
      <xdr:colOff>101600</xdr:colOff>
      <xdr:row>96</xdr:row>
      <xdr:rowOff>52327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43454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120300</xdr:rowOff>
    </xdr:from>
    <xdr:to>
      <xdr:col>36</xdr:col>
      <xdr:colOff>165100</xdr:colOff>
      <xdr:row>96</xdr:row>
      <xdr:rowOff>50450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41577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152502</xdr:rowOff>
    </xdr:from>
    <xdr:to>
      <xdr:col>85</xdr:col>
      <xdr:colOff>126364</xdr:colOff>
      <xdr:row>39</xdr:row>
      <xdr:rowOff>64510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7452"/>
          <a:ext cx="1269"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68337</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64510</xdr:rowOff>
    </xdr:from>
    <xdr:to>
      <xdr:col>86</xdr:col>
      <xdr:colOff>25400</xdr:colOff>
      <xdr:row>39</xdr:row>
      <xdr:rowOff>64510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99179</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152502</xdr:rowOff>
    </xdr:from>
    <xdr:to>
      <xdr:col>86</xdr:col>
      <xdr:colOff>25400</xdr:colOff>
      <xdr:row>31</xdr:row>
      <xdr:rowOff>152502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68053</xdr:rowOff>
    </xdr:from>
    <xdr:to>
      <xdr:col>85</xdr:col>
      <xdr:colOff>127000</xdr:colOff>
      <xdr:row>38</xdr:row>
      <xdr:rowOff>128022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83153"/>
          <a:ext cx="8382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104119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7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81242</xdr:rowOff>
    </xdr:from>
    <xdr:to>
      <xdr:col>85</xdr:col>
      <xdr:colOff>177800</xdr:colOff>
      <xdr:row>38</xdr:row>
      <xdr:rowOff>11392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4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128022</xdr:rowOff>
    </xdr:from>
    <xdr:to>
      <xdr:col>81</xdr:col>
      <xdr:colOff>50800</xdr:colOff>
      <xdr:row>38</xdr:row>
      <xdr:rowOff>143415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43122"/>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130067</xdr:rowOff>
    </xdr:from>
    <xdr:to>
      <xdr:col>81</xdr:col>
      <xdr:colOff>101600</xdr:colOff>
      <xdr:row>38</xdr:row>
      <xdr:rowOff>60216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4737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143415</xdr:rowOff>
    </xdr:from>
    <xdr:to>
      <xdr:col>76</xdr:col>
      <xdr:colOff>114300</xdr:colOff>
      <xdr:row>38</xdr:row>
      <xdr:rowOff>149873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658515"/>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57106</xdr:rowOff>
    </xdr:from>
    <xdr:to>
      <xdr:col>76</xdr:col>
      <xdr:colOff>165100</xdr:colOff>
      <xdr:row>38</xdr:row>
      <xdr:rowOff>158706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7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3782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118840</xdr:rowOff>
    </xdr:from>
    <xdr:to>
      <xdr:col>71</xdr:col>
      <xdr:colOff>177800</xdr:colOff>
      <xdr:row>38</xdr:row>
      <xdr:rowOff>149873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91040"/>
          <a:ext cx="889000" cy="3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84747</xdr:rowOff>
    </xdr:from>
    <xdr:to>
      <xdr:col>72</xdr:col>
      <xdr:colOff>38100</xdr:colOff>
      <xdr:row>39</xdr:row>
      <xdr:rowOff>14897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31424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23825</xdr:rowOff>
    </xdr:from>
    <xdr:to>
      <xdr:col>67</xdr:col>
      <xdr:colOff>101600</xdr:colOff>
      <xdr:row>38</xdr:row>
      <xdr:rowOff>125425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116552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17253</xdr:rowOff>
    </xdr:from>
    <xdr:to>
      <xdr:col>85</xdr:col>
      <xdr:colOff>177800</xdr:colOff>
      <xdr:row>38</xdr:row>
      <xdr:rowOff>118853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167130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77222</xdr:rowOff>
    </xdr:from>
    <xdr:to>
      <xdr:col>81</xdr:col>
      <xdr:colOff>101600</xdr:colOff>
      <xdr:row>39</xdr:row>
      <xdr:rowOff>7372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169949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92615</xdr:rowOff>
    </xdr:from>
    <xdr:to>
      <xdr:col>76</xdr:col>
      <xdr:colOff>165100</xdr:colOff>
      <xdr:row>39</xdr:row>
      <xdr:rowOff>22765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13892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99073</xdr:rowOff>
    </xdr:from>
    <xdr:to>
      <xdr:col>72</xdr:col>
      <xdr:colOff>38100</xdr:colOff>
      <xdr:row>39</xdr:row>
      <xdr:rowOff>29223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6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20350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7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68040</xdr:rowOff>
    </xdr:from>
    <xdr:to>
      <xdr:col>67</xdr:col>
      <xdr:colOff>101600</xdr:colOff>
      <xdr:row>36</xdr:row>
      <xdr:rowOff>169640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2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01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147440</xdr:rowOff>
    </xdr:from>
    <xdr:to>
      <xdr:col>85</xdr:col>
      <xdr:colOff>126364</xdr:colOff>
      <xdr:row>58</xdr:row>
      <xdr:rowOff>155571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48490"/>
          <a:ext cx="1269" cy="155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159398</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155571</xdr:rowOff>
    </xdr:from>
    <xdr:to>
      <xdr:col>86</xdr:col>
      <xdr:colOff>25400</xdr:colOff>
      <xdr:row>58</xdr:row>
      <xdr:rowOff>155571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99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94117</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3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147440</xdr:rowOff>
    </xdr:from>
    <xdr:to>
      <xdr:col>86</xdr:col>
      <xdr:colOff>25400</xdr:colOff>
      <xdr:row>49</xdr:row>
      <xdr:rowOff>147440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8386</xdr:rowOff>
    </xdr:from>
    <xdr:to>
      <xdr:col>85</xdr:col>
      <xdr:colOff>127000</xdr:colOff>
      <xdr:row>54</xdr:row>
      <xdr:rowOff>90681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95236"/>
          <a:ext cx="838200" cy="2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119154</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77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140727</xdr:rowOff>
    </xdr:from>
    <xdr:to>
      <xdr:col>85</xdr:col>
      <xdr:colOff>177800</xdr:colOff>
      <xdr:row>55</xdr:row>
      <xdr:rowOff>70877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8386</xdr:rowOff>
    </xdr:from>
    <xdr:to>
      <xdr:col>81</xdr:col>
      <xdr:colOff>50800</xdr:colOff>
      <xdr:row>54</xdr:row>
      <xdr:rowOff>112595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95236"/>
          <a:ext cx="889000" cy="2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660</xdr:rowOff>
    </xdr:from>
    <xdr:to>
      <xdr:col>81</xdr:col>
      <xdr:colOff>101600</xdr:colOff>
      <xdr:row>53</xdr:row>
      <xdr:rowOff>102260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0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93387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1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112595</xdr:rowOff>
    </xdr:from>
    <xdr:to>
      <xdr:col>76</xdr:col>
      <xdr:colOff>114300</xdr:colOff>
      <xdr:row>54</xdr:row>
      <xdr:rowOff>115370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370895"/>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92166</xdr:rowOff>
    </xdr:from>
    <xdr:to>
      <xdr:col>76</xdr:col>
      <xdr:colOff>165100</xdr:colOff>
      <xdr:row>56</xdr:row>
      <xdr:rowOff>22316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2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115370</xdr:rowOff>
    </xdr:from>
    <xdr:to>
      <xdr:col>71</xdr:col>
      <xdr:colOff>177800</xdr:colOff>
      <xdr:row>55</xdr:row>
      <xdr:rowOff>66385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373670"/>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170477</xdr:rowOff>
    </xdr:from>
    <xdr:to>
      <xdr:col>72</xdr:col>
      <xdr:colOff>38100</xdr:colOff>
      <xdr:row>57</xdr:row>
      <xdr:rowOff>100627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7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91754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6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67477</xdr:rowOff>
    </xdr:from>
    <xdr:to>
      <xdr:col>67</xdr:col>
      <xdr:colOff>101600</xdr:colOff>
      <xdr:row>57</xdr:row>
      <xdr:rowOff>169077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4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160204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3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39881</xdr:rowOff>
    </xdr:from>
    <xdr:to>
      <xdr:col>85</xdr:col>
      <xdr:colOff>177800</xdr:colOff>
      <xdr:row>54</xdr:row>
      <xdr:rowOff>141481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62758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129036</xdr:rowOff>
    </xdr:from>
    <xdr:to>
      <xdr:col>81</xdr:col>
      <xdr:colOff>101600</xdr:colOff>
      <xdr:row>53</xdr:row>
      <xdr:rowOff>59186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75713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61795</xdr:rowOff>
    </xdr:from>
    <xdr:to>
      <xdr:col>76</xdr:col>
      <xdr:colOff>165100</xdr:colOff>
      <xdr:row>54</xdr:row>
      <xdr:rowOff>163395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8472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64570</xdr:rowOff>
    </xdr:from>
    <xdr:to>
      <xdr:col>72</xdr:col>
      <xdr:colOff>38100</xdr:colOff>
      <xdr:row>54</xdr:row>
      <xdr:rowOff>166170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3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11247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0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15585</xdr:rowOff>
    </xdr:from>
    <xdr:to>
      <xdr:col>67</xdr:col>
      <xdr:colOff>101600</xdr:colOff>
      <xdr:row>55</xdr:row>
      <xdr:rowOff>117185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133712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126761</xdr:rowOff>
    </xdr:from>
    <xdr:to>
      <xdr:col>85</xdr:col>
      <xdr:colOff>126364</xdr:colOff>
      <xdr:row>78</xdr:row>
      <xdr:rowOff>138054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9711"/>
          <a:ext cx="1269" cy="121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141881</xdr:rowOff>
    </xdr:from>
    <xdr:ext cx="313932"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138054</xdr:rowOff>
    </xdr:from>
    <xdr:to>
      <xdr:col>86</xdr:col>
      <xdr:colOff>25400</xdr:colOff>
      <xdr:row>78</xdr:row>
      <xdr:rowOff>138054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73438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126761</xdr:rowOff>
    </xdr:from>
    <xdr:to>
      <xdr:col>86</xdr:col>
      <xdr:colOff>25400</xdr:colOff>
      <xdr:row>71</xdr:row>
      <xdr:rowOff>126761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124978</xdr:rowOff>
    </xdr:from>
    <xdr:to>
      <xdr:col>85</xdr:col>
      <xdr:colOff>127000</xdr:colOff>
      <xdr:row>77</xdr:row>
      <xdr:rowOff>27870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155178"/>
          <a:ext cx="838200" cy="7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134627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156200</xdr:rowOff>
    </xdr:from>
    <xdr:to>
      <xdr:col>85</xdr:col>
      <xdr:colOff>177800</xdr:colOff>
      <xdr:row>77</xdr:row>
      <xdr:rowOff>86350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18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161691</xdr:rowOff>
    </xdr:from>
    <xdr:to>
      <xdr:col>81</xdr:col>
      <xdr:colOff>50800</xdr:colOff>
      <xdr:row>77</xdr:row>
      <xdr:rowOff>27870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020441"/>
          <a:ext cx="889000" cy="20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98547</xdr:rowOff>
    </xdr:from>
    <xdr:to>
      <xdr:col>81</xdr:col>
      <xdr:colOff>101600</xdr:colOff>
      <xdr:row>77</xdr:row>
      <xdr:rowOff>28697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45224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290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161691</xdr:rowOff>
    </xdr:from>
    <xdr:to>
      <xdr:col>76</xdr:col>
      <xdr:colOff>114300</xdr:colOff>
      <xdr:row>77</xdr:row>
      <xdr:rowOff>40030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020441"/>
          <a:ext cx="889000" cy="2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8159</xdr:rowOff>
    </xdr:from>
    <xdr:to>
      <xdr:col>76</xdr:col>
      <xdr:colOff>165100</xdr:colOff>
      <xdr:row>77</xdr:row>
      <xdr:rowOff>109759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0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100886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40030</xdr:rowOff>
    </xdr:from>
    <xdr:to>
      <xdr:col>71</xdr:col>
      <xdr:colOff>177800</xdr:colOff>
      <xdr:row>78</xdr:row>
      <xdr:rowOff>120177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241680"/>
          <a:ext cx="889000" cy="25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156474</xdr:rowOff>
    </xdr:from>
    <xdr:to>
      <xdr:col>72</xdr:col>
      <xdr:colOff>38100</xdr:colOff>
      <xdr:row>77</xdr:row>
      <xdr:rowOff>86624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18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103151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6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171104</xdr:rowOff>
    </xdr:from>
    <xdr:to>
      <xdr:col>67</xdr:col>
      <xdr:colOff>101600</xdr:colOff>
      <xdr:row>78</xdr:row>
      <xdr:rowOff>101254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7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117781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4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74178</xdr:rowOff>
    </xdr:from>
    <xdr:to>
      <xdr:col>85</xdr:col>
      <xdr:colOff>177800</xdr:colOff>
      <xdr:row>77</xdr:row>
      <xdr:rowOff>4328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0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97055</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148520</xdr:rowOff>
    </xdr:from>
    <xdr:to>
      <xdr:col>81</xdr:col>
      <xdr:colOff>101600</xdr:colOff>
      <xdr:row>77</xdr:row>
      <xdr:rowOff>78670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69797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2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110892</xdr:rowOff>
    </xdr:from>
    <xdr:to>
      <xdr:col>76</xdr:col>
      <xdr:colOff>165100</xdr:colOff>
      <xdr:row>76</xdr:row>
      <xdr:rowOff>41042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57569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160680</xdr:rowOff>
    </xdr:from>
    <xdr:to>
      <xdr:col>72</xdr:col>
      <xdr:colOff>38100</xdr:colOff>
      <xdr:row>77</xdr:row>
      <xdr:rowOff>90830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81957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69377</xdr:rowOff>
    </xdr:from>
    <xdr:to>
      <xdr:col>67</xdr:col>
      <xdr:colOff>101600</xdr:colOff>
      <xdr:row>78</xdr:row>
      <xdr:rowOff>170977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162104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74943</xdr:rowOff>
    </xdr:from>
    <xdr:to>
      <xdr:col>85</xdr:col>
      <xdr:colOff>126364</xdr:colOff>
      <xdr:row>98</xdr:row>
      <xdr:rowOff>116853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05443"/>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120680</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116853</xdr:rowOff>
    </xdr:from>
    <xdr:to>
      <xdr:col>86</xdr:col>
      <xdr:colOff>25400</xdr:colOff>
      <xdr:row>98</xdr:row>
      <xdr:rowOff>116853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1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21620</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8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149,099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74943</xdr:rowOff>
    </xdr:from>
    <xdr:to>
      <xdr:col>86</xdr:col>
      <xdr:colOff>25400</xdr:colOff>
      <xdr:row>90</xdr:row>
      <xdr:rowOff>74943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76645</xdr:rowOff>
    </xdr:from>
    <xdr:to>
      <xdr:col>85</xdr:col>
      <xdr:colOff>127000</xdr:colOff>
      <xdr:row>92</xdr:row>
      <xdr:rowOff>79857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850045"/>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15536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03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37109</xdr:rowOff>
    </xdr:from>
    <xdr:to>
      <xdr:col>85</xdr:col>
      <xdr:colOff>177800</xdr:colOff>
      <xdr:row>95</xdr:row>
      <xdr:rowOff>138709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3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79857</xdr:rowOff>
    </xdr:from>
    <xdr:to>
      <xdr:col>81</xdr:col>
      <xdr:colOff>50800</xdr:colOff>
      <xdr:row>93</xdr:row>
      <xdr:rowOff>43180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53257"/>
          <a:ext cx="889000" cy="1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74510</xdr:rowOff>
    </xdr:from>
    <xdr:to>
      <xdr:col>81</xdr:col>
      <xdr:colOff>101600</xdr:colOff>
      <xdr:row>96</xdr:row>
      <xdr:rowOff>4660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3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167237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4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43180</xdr:rowOff>
    </xdr:from>
    <xdr:to>
      <xdr:col>76</xdr:col>
      <xdr:colOff>114300</xdr:colOff>
      <xdr:row>93</xdr:row>
      <xdr:rowOff>145720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988030"/>
          <a:ext cx="889000" cy="1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3417</xdr:rowOff>
    </xdr:from>
    <xdr:to>
      <xdr:col>76</xdr:col>
      <xdr:colOff>165100</xdr:colOff>
      <xdr:row>95</xdr:row>
      <xdr:rowOff>105017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96144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3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82919</xdr:rowOff>
    </xdr:from>
    <xdr:to>
      <xdr:col>71</xdr:col>
      <xdr:colOff>177800</xdr:colOff>
      <xdr:row>93</xdr:row>
      <xdr:rowOff>145720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856319"/>
          <a:ext cx="889000" cy="2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162649</xdr:rowOff>
    </xdr:from>
    <xdr:to>
      <xdr:col>72</xdr:col>
      <xdr:colOff>38100</xdr:colOff>
      <xdr:row>95</xdr:row>
      <xdr:rowOff>92799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7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7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11988</xdr:rowOff>
    </xdr:from>
    <xdr:to>
      <xdr:col>67</xdr:col>
      <xdr:colOff>101600</xdr:colOff>
      <xdr:row>95</xdr:row>
      <xdr:rowOff>113588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9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104715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25845</xdr:rowOff>
    </xdr:from>
    <xdr:to>
      <xdr:col>85</xdr:col>
      <xdr:colOff>177800</xdr:colOff>
      <xdr:row>92</xdr:row>
      <xdr:rowOff>127445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48722</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65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29057</xdr:rowOff>
    </xdr:from>
    <xdr:to>
      <xdr:col>81</xdr:col>
      <xdr:colOff>101600</xdr:colOff>
      <xdr:row>92</xdr:row>
      <xdr:rowOff>130657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147184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57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163830</xdr:rowOff>
    </xdr:from>
    <xdr:to>
      <xdr:col>76</xdr:col>
      <xdr:colOff>165100</xdr:colOff>
      <xdr:row>93</xdr:row>
      <xdr:rowOff>93980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9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110507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7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94920</xdr:rowOff>
    </xdr:from>
    <xdr:to>
      <xdr:col>72</xdr:col>
      <xdr:colOff>38100</xdr:colOff>
      <xdr:row>94</xdr:row>
      <xdr:rowOff>25070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3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41597</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581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32119</xdr:rowOff>
    </xdr:from>
    <xdr:to>
      <xdr:col>67</xdr:col>
      <xdr:colOff>101600</xdr:colOff>
      <xdr:row>92</xdr:row>
      <xdr:rowOff>133719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150246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58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77978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64378"/>
          <a:ext cx="1269"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24655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3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77978</xdr:rowOff>
    </xdr:from>
    <xdr:to>
      <xdr:col>116</xdr:col>
      <xdr:colOff>152400</xdr:colOff>
      <xdr:row>32</xdr:row>
      <xdr:rowOff>77978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6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77978</xdr:rowOff>
    </xdr:from>
    <xdr:to>
      <xdr:col>116</xdr:col>
      <xdr:colOff>63500</xdr:colOff>
      <xdr:row>33</xdr:row>
      <xdr:rowOff>60452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5564378"/>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42181</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72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63754</xdr:rowOff>
    </xdr:from>
    <xdr:to>
      <xdr:col>116</xdr:col>
      <xdr:colOff>114300</xdr:colOff>
      <xdr:row>38</xdr:row>
      <xdr:rowOff>165354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60452</xdr:rowOff>
    </xdr:from>
    <xdr:to>
      <xdr:col>111</xdr:col>
      <xdr:colOff>177800</xdr:colOff>
      <xdr:row>35</xdr:row>
      <xdr:rowOff>39116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5718302"/>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92710</xdr:rowOff>
    </xdr:from>
    <xdr:to>
      <xdr:col>112</xdr:col>
      <xdr:colOff>38100</xdr:colOff>
      <xdr:row>39</xdr:row>
      <xdr:rowOff>22860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13987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39116</xdr:rowOff>
    </xdr:from>
    <xdr:to>
      <xdr:col>107</xdr:col>
      <xdr:colOff>50800</xdr:colOff>
      <xdr:row>35</xdr:row>
      <xdr:rowOff>98552</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03986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38608</xdr:rowOff>
    </xdr:from>
    <xdr:to>
      <xdr:col>107</xdr:col>
      <xdr:colOff>101600</xdr:colOff>
      <xdr:row>38</xdr:row>
      <xdr:rowOff>140208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131335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36830</xdr:rowOff>
    </xdr:from>
    <xdr:to>
      <xdr:col>102</xdr:col>
      <xdr:colOff>114300</xdr:colOff>
      <xdr:row>35</xdr:row>
      <xdr:rowOff>98552</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586613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12700</xdr:rowOff>
    </xdr:from>
    <xdr:to>
      <xdr:col>102</xdr:col>
      <xdr:colOff>165100</xdr:colOff>
      <xdr:row>31</xdr:row>
      <xdr:rowOff>114300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130827</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93472</xdr:rowOff>
    </xdr:from>
    <xdr:to>
      <xdr:col>98</xdr:col>
      <xdr:colOff>38100</xdr:colOff>
      <xdr:row>32</xdr:row>
      <xdr:rowOff>23622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40149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27178</xdr:rowOff>
    </xdr:from>
    <xdr:to>
      <xdr:col>116</xdr:col>
      <xdr:colOff>114300</xdr:colOff>
      <xdr:row>32</xdr:row>
      <xdr:rowOff>128778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55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151655</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46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9652</xdr:rowOff>
    </xdr:from>
    <xdr:to>
      <xdr:col>112</xdr:col>
      <xdr:colOff>38100</xdr:colOff>
      <xdr:row>33</xdr:row>
      <xdr:rowOff>111252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127779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159766</xdr:rowOff>
    </xdr:from>
    <xdr:to>
      <xdr:col>107</xdr:col>
      <xdr:colOff>101600</xdr:colOff>
      <xdr:row>35</xdr:row>
      <xdr:rowOff>89916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106443</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17" y="576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47752</xdr:rowOff>
    </xdr:from>
    <xdr:to>
      <xdr:col>102</xdr:col>
      <xdr:colOff>165100</xdr:colOff>
      <xdr:row>35</xdr:row>
      <xdr:rowOff>149352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140479</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1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157480</xdr:rowOff>
    </xdr:from>
    <xdr:to>
      <xdr:col>98</xdr:col>
      <xdr:colOff>38100</xdr:colOff>
      <xdr:row>34</xdr:row>
      <xdr:rowOff>87630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78757</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21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100">
              <a:solidFill>
                <a:schemeClr val="dk1"/>
              </a:solidFill>
              <a:effectLst/>
              <a:latin typeface="+mn-lt"/>
              <a:ea typeface="+mn-ea"/>
              <a:cs typeface="+mn-cs"/>
            </a:rPr>
            <a:t>住民一人当たりの目的別決算額において、類似団体や全国平均と比較して、総務費、衛生費、消防費、教育費、公債費が高い水準にある。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費については、類似団体と比較すると高い水準にあるが、前年度と比較して</a:t>
          </a:r>
          <a:r>
            <a:rPr kumimoji="1" lang="ja-JP" altLang="en-US" sz="1100">
              <a:solidFill>
                <a:schemeClr val="dk1"/>
              </a:solidFill>
              <a:effectLst/>
              <a:latin typeface="+mn-lt"/>
              <a:ea typeface="+mn-ea"/>
              <a:cs typeface="+mn-cs"/>
            </a:rPr>
            <a:t>住民税非課税世帯等に対する臨時特別給付金事業や子育て世帯への臨時特別給付金</a:t>
          </a:r>
          <a:r>
            <a:rPr kumimoji="1" lang="ja-JP" altLang="ja-JP" sz="1100">
              <a:solidFill>
                <a:schemeClr val="dk1"/>
              </a:solidFill>
              <a:effectLst/>
              <a:latin typeface="+mn-lt"/>
              <a:ea typeface="+mn-ea"/>
              <a:cs typeface="+mn-cs"/>
            </a:rPr>
            <a:t>等の増加による。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衛生費については、し尿処理施設やごみ処理施設の広域化に伴い、施設の建設経費に係る負担金は減少したものの、施設運営費に係る宇和島地区広域事務組合負担金等、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en-US" sz="1100">
              <a:solidFill>
                <a:schemeClr val="dk1"/>
              </a:solidFill>
              <a:effectLst/>
              <a:latin typeface="+mn-lt"/>
              <a:ea typeface="+mn-ea"/>
              <a:cs typeface="+mn-cs"/>
            </a:rPr>
            <a:t>　農林水産業費については、</a:t>
          </a:r>
          <a:r>
            <a:rPr kumimoji="1" lang="ja-JP" altLang="ja-JP" sz="1100">
              <a:solidFill>
                <a:schemeClr val="dk1"/>
              </a:solidFill>
              <a:effectLst/>
              <a:latin typeface="+mn-lt"/>
              <a:ea typeface="+mn-ea"/>
              <a:cs typeface="+mn-cs"/>
            </a:rPr>
            <a:t>類似団体と比較すると高い水準にあるが</a:t>
          </a:r>
          <a:r>
            <a:rPr kumimoji="1" lang="ja-JP" altLang="en-US" sz="1100">
              <a:solidFill>
                <a:schemeClr val="dk1"/>
              </a:solidFill>
              <a:effectLst/>
              <a:latin typeface="+mn-lt"/>
              <a:ea typeface="+mn-ea"/>
              <a:cs typeface="+mn-cs"/>
            </a:rPr>
            <a:t>魚神山漁港海岸保全施設整備事業（国庫）や網代漁港漁村再生交付金事業（国庫）等</a:t>
          </a:r>
          <a:r>
            <a:rPr kumimoji="1" lang="ja-JP" altLang="ja-JP" sz="1100">
              <a:solidFill>
                <a:schemeClr val="dk1"/>
              </a:solidFill>
              <a:effectLst/>
              <a:latin typeface="+mn-lt"/>
              <a:ea typeface="+mn-ea"/>
              <a:cs typeface="+mn-cs"/>
            </a:rPr>
            <a:t>、住民一人当たりのコストで算出すると高い水準となっている。</a:t>
          </a:r>
          <a:endParaRPr lang="ja-JP" altLang="ja-JP">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商工費については、前年度と比較して新型コロナウイルス感染症対策プレミアム商品券発行支援事業等の増加による。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類似団体と比較すると高い水準にあるが</a:t>
          </a:r>
          <a:r>
            <a:rPr lang="ja-JP" altLang="en-US" sz="1100" b="0" i="0" baseline="0">
              <a:solidFill>
                <a:schemeClr val="dk1"/>
              </a:solidFill>
              <a:effectLst/>
              <a:latin typeface="+mn-lt"/>
              <a:ea typeface="+mn-ea"/>
              <a:cs typeface="+mn-cs"/>
            </a:rPr>
            <a:t>小中学校維持管理事業等、</a:t>
          </a:r>
          <a:r>
            <a:rPr kumimoji="1" lang="ja-JP" altLang="ja-JP" sz="1100">
              <a:solidFill>
                <a:schemeClr val="dk1"/>
              </a:solidFill>
              <a:effectLst/>
              <a:latin typeface="+mn-lt"/>
              <a:ea typeface="+mn-ea"/>
              <a:cs typeface="+mn-cs"/>
            </a:rPr>
            <a:t>、住民一人当たりのコストで算出すると高い水準となっている。</a:t>
          </a:r>
          <a:endParaRPr lang="ja-JP" altLang="ja-JP" sz="1400">
            <a:effectLst/>
          </a:endParaRPr>
        </a:p>
        <a:p>
          <a:pPr rtl="0" eaLnBrk="1" fontAlgn="auto" latinLnBrk="0" hangingPunct="1">
            <a:lnSpc>
              <a:spcPts val="1500"/>
            </a:lnSpc>
          </a:pPr>
          <a:r>
            <a:rPr kumimoji="1" lang="ja-JP" altLang="ja-JP" sz="1100">
              <a:solidFill>
                <a:schemeClr val="dk1"/>
              </a:solidFill>
              <a:effectLst/>
              <a:latin typeface="+mn-lt"/>
              <a:ea typeface="+mn-ea"/>
              <a:cs typeface="+mn-cs"/>
            </a:rPr>
            <a:t>　公債費については、地方債残高は合併当初から比較すると</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億円減少しており、結果、公債費も減少傾向にあるものの、全国や類似団体の平均等と比較すると高い水準にある。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標準財政規模に占める財政調整基金残高の割合は、平成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年度以降、増加して</a:t>
          </a:r>
          <a:r>
            <a:rPr lang="ja-JP" altLang="en-US" sz="1100" b="0" i="0" baseline="0">
              <a:solidFill>
                <a:schemeClr val="dk1"/>
              </a:solidFill>
              <a:effectLst/>
              <a:latin typeface="+mn-lt"/>
              <a:ea typeface="+mn-ea"/>
              <a:cs typeface="+mn-cs"/>
            </a:rPr>
            <a:t>たが、Ｒ</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は取崩により減少したもののＲ</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は、積立により昨年に比べて増加している。</a:t>
          </a:r>
          <a:r>
            <a:rPr lang="ja-JP" altLang="ja-JP" sz="1100" b="0" i="0" baseline="0">
              <a:solidFill>
                <a:schemeClr val="dk1"/>
              </a:solidFill>
              <a:effectLst/>
              <a:latin typeface="+mn-lt"/>
              <a:ea typeface="+mn-ea"/>
              <a:cs typeface="+mn-cs"/>
            </a:rPr>
            <a:t>また、実質単年度収支についても、平成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年度までは赤字となっていたが、コロナ禍による事業の縮小やふるさと寄附金の増などによって、</a:t>
          </a:r>
          <a:r>
            <a:rPr lang="ja-JP" altLang="ja-JP" sz="1100" b="0" i="0" baseline="0">
              <a:solidFill>
                <a:schemeClr val="dk1"/>
              </a:solidFill>
              <a:effectLst/>
              <a:latin typeface="+mn-lt"/>
              <a:ea typeface="+mn-ea"/>
              <a:cs typeface="+mn-cs"/>
            </a:rPr>
            <a:t>財調</a:t>
          </a:r>
          <a:r>
            <a:rPr lang="ja-JP" altLang="en-US" sz="1100" b="0" i="0" baseline="0">
              <a:solidFill>
                <a:schemeClr val="dk1"/>
              </a:solidFill>
              <a:effectLst/>
              <a:latin typeface="+mn-lt"/>
              <a:ea typeface="+mn-ea"/>
              <a:cs typeface="+mn-cs"/>
            </a:rPr>
            <a:t>へ</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積立も行った</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、町の規模に見合った財政運営に努める。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愛媛県愛南町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各会計とも毎年度黒字を保っている。</a:t>
          </a:r>
          <a:endParaRPr lang="ja-JP" altLang="ja-JP" sz="1400">
            <a:effectLst/>
          </a:endParaRPr>
        </a:p>
        <a:p>
          <a:r>
            <a:rPr lang="ja-JP" altLang="ja-JP" sz="1100" b="0" i="0" baseline="0">
              <a:solidFill>
                <a:schemeClr val="dk1"/>
              </a:solidFill>
              <a:effectLst/>
              <a:latin typeface="+mn-lt"/>
              <a:ea typeface="+mn-ea"/>
              <a:cs typeface="+mn-cs"/>
            </a:rPr>
            <a:t>　特別会計においては独立採算の原則に立ち返った運営に努め、今後も黒字を保てるよう努める。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17443149</v>
      </c>
      <c r="BO4" s="374"/>
      <c r="BP4" s="374"/>
      <c r="BQ4" s="374"/>
      <c r="BR4" s="374"/>
      <c r="BS4" s="374"/>
      <c r="BT4" s="374"/>
      <c r="BU4" s="375"/>
      <c r="BV4" s="373">
        <v>18170054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7.8</v>
      </c>
      <c r="CU4" s="380"/>
      <c r="CV4" s="380"/>
      <c r="CW4" s="380"/>
      <c r="CX4" s="380"/>
      <c r="CY4" s="380"/>
      <c r="CZ4" s="380"/>
      <c r="DA4" s="381"/>
      <c r="DB4" s="379">
        <v>6.7</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16566543</v>
      </c>
      <c r="BO5" s="411"/>
      <c r="BP5" s="411"/>
      <c r="BQ5" s="411"/>
      <c r="BR5" s="411"/>
      <c r="BS5" s="411"/>
      <c r="BT5" s="411"/>
      <c r="BU5" s="412"/>
      <c r="BV5" s="410">
        <v>17374844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91.9</v>
      </c>
      <c r="CU5" s="408"/>
      <c r="CV5" s="408"/>
      <c r="CW5" s="408"/>
      <c r="CX5" s="408"/>
      <c r="CY5" s="408"/>
      <c r="CZ5" s="408"/>
      <c r="DA5" s="409"/>
      <c r="DB5" s="407">
        <v>99.5</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876606</v>
      </c>
      <c r="BO6" s="411"/>
      <c r="BP6" s="411"/>
      <c r="BQ6" s="411"/>
      <c r="BR6" s="411"/>
      <c r="BS6" s="411"/>
      <c r="BT6" s="411"/>
      <c r="BU6" s="412"/>
      <c r="BV6" s="410">
        <v>795210</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95</v>
      </c>
      <c r="CU6" s="448"/>
      <c r="CV6" s="448"/>
      <c r="CW6" s="448"/>
      <c r="CX6" s="448"/>
      <c r="CY6" s="448"/>
      <c r="CZ6" s="448"/>
      <c r="DA6" s="449"/>
      <c r="DB6" s="447">
        <v>102.3</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107069</v>
      </c>
      <c r="BO7" s="411"/>
      <c r="BP7" s="411"/>
      <c r="BQ7" s="411"/>
      <c r="BR7" s="411"/>
      <c r="BS7" s="411"/>
      <c r="BT7" s="411"/>
      <c r="BU7" s="412"/>
      <c r="BV7" s="410">
        <v>156411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9807105</v>
      </c>
      <c r="CU7" s="411"/>
      <c r="CV7" s="411"/>
      <c r="CW7" s="411"/>
      <c r="CX7" s="411"/>
      <c r="CY7" s="411"/>
      <c r="CZ7" s="411"/>
      <c r="DA7" s="412"/>
      <c r="DB7" s="410">
        <v>9560372</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106</v>
      </c>
      <c r="AV8" s="443"/>
      <c r="AW8" s="443"/>
      <c r="AX8" s="443"/>
      <c r="AY8" s="444" t="s">
        <v>110</v>
      </c>
      <c r="AZ8" s="445"/>
      <c r="BA8" s="445"/>
      <c r="BB8" s="445"/>
      <c r="BC8" s="445"/>
      <c r="BD8" s="445"/>
      <c r="BE8" s="445"/>
      <c r="BF8" s="445"/>
      <c r="BG8" s="445"/>
      <c r="BH8" s="445"/>
      <c r="BI8" s="445"/>
      <c r="BJ8" s="445"/>
      <c r="BK8" s="445"/>
      <c r="BL8" s="445"/>
      <c r="BM8" s="446"/>
      <c r="BN8" s="410">
        <v>769537</v>
      </c>
      <c r="BO8" s="411"/>
      <c r="BP8" s="411"/>
      <c r="BQ8" s="411"/>
      <c r="BR8" s="411"/>
      <c r="BS8" s="411"/>
      <c r="BT8" s="411"/>
      <c r="BU8" s="412"/>
      <c r="BV8" s="410">
        <v>638799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0.22</v>
      </c>
      <c r="CU8" s="451"/>
      <c r="CV8" s="451"/>
      <c r="CW8" s="451"/>
      <c r="CX8" s="451"/>
      <c r="CY8" s="451"/>
      <c r="CZ8" s="451"/>
      <c r="DA8" s="452"/>
      <c r="DB8" s="450">
        <v>0.22</v>
      </c>
      <c r="DC8" s="451"/>
      <c r="DD8" s="451"/>
      <c r="DE8" s="451"/>
      <c r="DF8" s="451"/>
      <c r="DG8" s="451"/>
      <c r="DH8" s="451"/>
      <c r="DI8" s="452"/>
    </row>
    <row r="9" spans="1:119" ht="18.75" customHeight="1" thickBot="1">
      <c r="A9" s="178"/>
      <c r="B9" s="404" t="s">
        <v>112</v>
      </c>
      <c r="C9" s="405"/>
      <c r="D9" s="405"/>
      <c r="E9" s="405"/>
      <c r="F9" s="405"/>
      <c r="G9" s="405"/>
      <c r="H9" s="405"/>
      <c r="I9" s="405"/>
      <c r="J9" s="405"/>
      <c r="K9" s="453"/>
      <c r="L9" s="454" t="s">
        <v>113</v>
      </c>
      <c r="M9" s="455"/>
      <c r="N9" s="455"/>
      <c r="O9" s="455"/>
      <c r="P9" s="455"/>
      <c r="Q9" s="456"/>
      <c r="R9" s="457">
        <v>19601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130738</v>
      </c>
      <c r="BO9" s="411"/>
      <c r="BP9" s="411"/>
      <c r="BQ9" s="411"/>
      <c r="BR9" s="411"/>
      <c r="BS9" s="411"/>
      <c r="BT9" s="411"/>
      <c r="BU9" s="412"/>
      <c r="BV9" s="410">
        <v>-316</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20.7</v>
      </c>
      <c r="CU9" s="408"/>
      <c r="CV9" s="408"/>
      <c r="CW9" s="408"/>
      <c r="CX9" s="408"/>
      <c r="CY9" s="408"/>
      <c r="CZ9" s="408"/>
      <c r="DA9" s="409"/>
      <c r="DB9" s="407">
        <v>20.2</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21902</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217300</v>
      </c>
      <c r="BO10" s="411"/>
      <c r="BP10" s="411"/>
      <c r="BQ10" s="411"/>
      <c r="BR10" s="411"/>
      <c r="BS10" s="411"/>
      <c r="BT10" s="411"/>
      <c r="BU10" s="412"/>
      <c r="BV10" s="410">
        <v>6308</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c r="A12" s="178"/>
      <c r="B12" s="470" t="s">
        <v>131</v>
      </c>
      <c r="C12" s="471"/>
      <c r="D12" s="471"/>
      <c r="E12" s="471"/>
      <c r="F12" s="471"/>
      <c r="G12" s="471"/>
      <c r="H12" s="471"/>
      <c r="I12" s="471"/>
      <c r="J12" s="471"/>
      <c r="K12" s="472"/>
      <c r="L12" s="479" t="s">
        <v>132</v>
      </c>
      <c r="M12" s="480"/>
      <c r="N12" s="480"/>
      <c r="O12" s="480"/>
      <c r="P12" s="480"/>
      <c r="Q12" s="481"/>
      <c r="R12" s="482">
        <v>20052</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106</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400000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138</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139</v>
      </c>
      <c r="N13" s="502"/>
      <c r="O13" s="502"/>
      <c r="P13" s="502"/>
      <c r="Q13" s="503"/>
      <c r="R13" s="494">
        <v>19958</v>
      </c>
      <c r="S13" s="495"/>
      <c r="T13" s="495"/>
      <c r="U13" s="495"/>
      <c r="V13" s="496"/>
      <c r="W13" s="426" t="s">
        <v>140</v>
      </c>
      <c r="X13" s="427"/>
      <c r="Y13" s="427"/>
      <c r="Z13" s="427"/>
      <c r="AA13" s="427"/>
      <c r="AB13" s="417"/>
      <c r="AC13" s="461">
        <v>1797</v>
      </c>
      <c r="AD13" s="462"/>
      <c r="AE13" s="462"/>
      <c r="AF13" s="462"/>
      <c r="AG13" s="504"/>
      <c r="AH13" s="461">
        <v>1998</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348038</v>
      </c>
      <c r="BO13" s="411"/>
      <c r="BP13" s="411"/>
      <c r="BQ13" s="411"/>
      <c r="BR13" s="411"/>
      <c r="BS13" s="411"/>
      <c r="BT13" s="411"/>
      <c r="BU13" s="412"/>
      <c r="BV13" s="410">
        <v>-394008</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9</v>
      </c>
      <c r="CU13" s="408"/>
      <c r="CV13" s="408"/>
      <c r="CW13" s="408"/>
      <c r="CX13" s="408"/>
      <c r="CY13" s="408"/>
      <c r="CZ13" s="408"/>
      <c r="DA13" s="409"/>
      <c r="DB13" s="407">
        <v>8.1</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145</v>
      </c>
      <c r="M14" s="492"/>
      <c r="N14" s="492"/>
      <c r="O14" s="492"/>
      <c r="P14" s="492"/>
      <c r="Q14" s="493"/>
      <c r="R14" s="494">
        <v>20495</v>
      </c>
      <c r="S14" s="495"/>
      <c r="T14" s="495"/>
      <c r="U14" s="495"/>
      <c r="V14" s="496"/>
      <c r="W14" s="400"/>
      <c r="X14" s="401"/>
      <c r="Y14" s="401"/>
      <c r="Z14" s="401"/>
      <c r="AA14" s="401"/>
      <c r="AB14" s="390"/>
      <c r="AC14" s="497">
        <v>20.6</v>
      </c>
      <c r="AD14" s="498"/>
      <c r="AE14" s="498"/>
      <c r="AF14" s="498"/>
      <c r="AG14" s="499"/>
      <c r="AH14" s="497">
        <v>21.1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138</v>
      </c>
      <c r="CU14" s="509"/>
      <c r="CV14" s="509"/>
      <c r="CW14" s="509"/>
      <c r="CX14" s="509"/>
      <c r="CY14" s="509"/>
      <c r="CZ14" s="509"/>
      <c r="DA14" s="510"/>
      <c r="DB14" s="508" t="s">
        <v>138</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139</v>
      </c>
      <c r="N15" s="502"/>
      <c r="O15" s="502"/>
      <c r="P15" s="502"/>
      <c r="Q15" s="503"/>
      <c r="R15" s="494">
        <v>20391</v>
      </c>
      <c r="S15" s="495"/>
      <c r="T15" s="495"/>
      <c r="U15" s="495"/>
      <c r="V15" s="496"/>
      <c r="W15" s="426" t="s">
        <v>147</v>
      </c>
      <c r="X15" s="427"/>
      <c r="Y15" s="427"/>
      <c r="Z15" s="427"/>
      <c r="AA15" s="427"/>
      <c r="AB15" s="417"/>
      <c r="AC15" s="461">
        <v>1266</v>
      </c>
      <c r="AD15" s="462"/>
      <c r="AE15" s="462"/>
      <c r="AF15" s="462"/>
      <c r="AG15" s="504"/>
      <c r="AH15" s="461">
        <v>1365</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1924070</v>
      </c>
      <c r="BO15" s="374"/>
      <c r="BP15" s="374"/>
      <c r="BQ15" s="374"/>
      <c r="BR15" s="374"/>
      <c r="BS15" s="374"/>
      <c r="BT15" s="374"/>
      <c r="BU15" s="375"/>
      <c r="BV15" s="373">
        <v>2033229</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14.5</v>
      </c>
      <c r="AD16" s="498"/>
      <c r="AE16" s="498"/>
      <c r="AF16" s="498"/>
      <c r="AG16" s="499"/>
      <c r="AH16" s="497">
        <v>14.4</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9019907</v>
      </c>
      <c r="BO16" s="411"/>
      <c r="BP16" s="411"/>
      <c r="BQ16" s="411"/>
      <c r="BR16" s="411"/>
      <c r="BS16" s="411"/>
      <c r="BT16" s="411"/>
      <c r="BU16" s="412"/>
      <c r="BV16" s="410">
        <v>8797685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5646</v>
      </c>
      <c r="AD17" s="462"/>
      <c r="AE17" s="462"/>
      <c r="AF17" s="462"/>
      <c r="AG17" s="504"/>
      <c r="AH17" s="461">
        <v>6114</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2384623</v>
      </c>
      <c r="BO17" s="411"/>
      <c r="BP17" s="411"/>
      <c r="BQ17" s="411"/>
      <c r="BR17" s="411"/>
      <c r="BS17" s="411"/>
      <c r="BT17" s="411"/>
      <c r="BU17" s="412"/>
      <c r="BV17" s="410">
        <v>2533064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238.99</v>
      </c>
      <c r="M18" s="534"/>
      <c r="N18" s="534"/>
      <c r="O18" s="534"/>
      <c r="P18" s="534"/>
      <c r="Q18" s="534"/>
      <c r="R18" s="535"/>
      <c r="S18" s="535"/>
      <c r="T18" s="535"/>
      <c r="U18" s="535"/>
      <c r="V18" s="536"/>
      <c r="W18" s="428"/>
      <c r="X18" s="429"/>
      <c r="Y18" s="429"/>
      <c r="Z18" s="429"/>
      <c r="AA18" s="429"/>
      <c r="AB18" s="420"/>
      <c r="AC18" s="537">
        <v>64.8</v>
      </c>
      <c r="AD18" s="538"/>
      <c r="AE18" s="538"/>
      <c r="AF18" s="538"/>
      <c r="AG18" s="539"/>
      <c r="AH18" s="537">
        <v>64.5</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9146798</v>
      </c>
      <c r="BO18" s="411"/>
      <c r="BP18" s="411"/>
      <c r="BQ18" s="411"/>
      <c r="BR18" s="411"/>
      <c r="BS18" s="411"/>
      <c r="BT18" s="411"/>
      <c r="BU18" s="412"/>
      <c r="BV18" s="410">
        <v>9486915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82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11787269</v>
      </c>
      <c r="BO19" s="411"/>
      <c r="BP19" s="411"/>
      <c r="BQ19" s="411"/>
      <c r="BR19" s="411"/>
      <c r="BS19" s="411"/>
      <c r="BT19" s="411"/>
      <c r="BU19" s="412"/>
      <c r="BV19" s="410">
        <v>12246410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8889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16914843</v>
      </c>
      <c r="BO22" s="374"/>
      <c r="BP22" s="374"/>
      <c r="BQ22" s="374"/>
      <c r="BR22" s="374"/>
      <c r="BS22" s="374"/>
      <c r="BT22" s="374"/>
      <c r="BU22" s="375"/>
      <c r="BV22" s="373">
        <v>18013728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12809647</v>
      </c>
      <c r="BO23" s="411"/>
      <c r="BP23" s="411"/>
      <c r="BQ23" s="411"/>
      <c r="BR23" s="411"/>
      <c r="BS23" s="411"/>
      <c r="BT23" s="411"/>
      <c r="BU23" s="412"/>
      <c r="BV23" s="410">
        <v>13594836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7700</v>
      </c>
      <c r="R24" s="462"/>
      <c r="S24" s="462"/>
      <c r="T24" s="462"/>
      <c r="U24" s="462"/>
      <c r="V24" s="504"/>
      <c r="W24" s="556"/>
      <c r="X24" s="557"/>
      <c r="Y24" s="558"/>
      <c r="Z24" s="460" t="s">
        <v>172</v>
      </c>
      <c r="AA24" s="440"/>
      <c r="AB24" s="440"/>
      <c r="AC24" s="440"/>
      <c r="AD24" s="440"/>
      <c r="AE24" s="440"/>
      <c r="AF24" s="440"/>
      <c r="AG24" s="441"/>
      <c r="AH24" s="461">
        <v>341</v>
      </c>
      <c r="AI24" s="462"/>
      <c r="AJ24" s="462"/>
      <c r="AK24" s="462"/>
      <c r="AL24" s="504"/>
      <c r="AM24" s="461">
        <v>1010724</v>
      </c>
      <c r="AN24" s="462"/>
      <c r="AO24" s="462"/>
      <c r="AP24" s="462"/>
      <c r="AQ24" s="462"/>
      <c r="AR24" s="504"/>
      <c r="AS24" s="461">
        <v>2964</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11633055</v>
      </c>
      <c r="BO24" s="411"/>
      <c r="BP24" s="411"/>
      <c r="BQ24" s="411"/>
      <c r="BR24" s="411"/>
      <c r="BS24" s="411"/>
      <c r="BT24" s="411"/>
      <c r="BU24" s="412"/>
      <c r="BV24" s="410">
        <v>12460601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1</v>
      </c>
      <c r="M25" s="462"/>
      <c r="N25" s="462"/>
      <c r="O25" s="462"/>
      <c r="P25" s="504"/>
      <c r="Q25" s="461">
        <v>6250</v>
      </c>
      <c r="R25" s="462"/>
      <c r="S25" s="462"/>
      <c r="T25" s="462"/>
      <c r="U25" s="462"/>
      <c r="V25" s="504"/>
      <c r="W25" s="556"/>
      <c r="X25" s="557"/>
      <c r="Y25" s="558"/>
      <c r="Z25" s="460" t="s">
        <v>175</v>
      </c>
      <c r="AA25" s="440"/>
      <c r="AB25" s="440"/>
      <c r="AC25" s="440"/>
      <c r="AD25" s="440"/>
      <c r="AE25" s="440"/>
      <c r="AF25" s="440"/>
      <c r="AG25" s="441"/>
      <c r="AH25" s="461">
        <v>43</v>
      </c>
      <c r="AI25" s="462"/>
      <c r="AJ25" s="462"/>
      <c r="AK25" s="462"/>
      <c r="AL25" s="504"/>
      <c r="AM25" s="461">
        <v>106984</v>
      </c>
      <c r="AN25" s="462"/>
      <c r="AO25" s="462"/>
      <c r="AP25" s="462"/>
      <c r="AQ25" s="462"/>
      <c r="AR25" s="504"/>
      <c r="AS25" s="461">
        <v>2488</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482573</v>
      </c>
      <c r="BO25" s="374"/>
      <c r="BP25" s="374"/>
      <c r="BQ25" s="374"/>
      <c r="BR25" s="374"/>
      <c r="BS25" s="374"/>
      <c r="BT25" s="374"/>
      <c r="BU25" s="375"/>
      <c r="BV25" s="373">
        <v>331845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177</v>
      </c>
      <c r="F26" s="440"/>
      <c r="G26" s="440"/>
      <c r="H26" s="440"/>
      <c r="I26" s="440"/>
      <c r="J26" s="440"/>
      <c r="K26" s="441"/>
      <c r="L26" s="461">
        <v>1</v>
      </c>
      <c r="M26" s="462"/>
      <c r="N26" s="462"/>
      <c r="O26" s="462"/>
      <c r="P26" s="504"/>
      <c r="Q26" s="461">
        <v>5700</v>
      </c>
      <c r="R26" s="462"/>
      <c r="S26" s="462"/>
      <c r="T26" s="462"/>
      <c r="U26" s="462"/>
      <c r="V26" s="504"/>
      <c r="W26" s="556"/>
      <c r="X26" s="557"/>
      <c r="Y26" s="558"/>
      <c r="Z26" s="460" t="s">
        <v>178</v>
      </c>
      <c r="AA26" s="562"/>
      <c r="AB26" s="562"/>
      <c r="AC26" s="562"/>
      <c r="AD26" s="562"/>
      <c r="AE26" s="562"/>
      <c r="AF26" s="562"/>
      <c r="AG26" s="563"/>
      <c r="AH26" s="461">
        <v>11</v>
      </c>
      <c r="AI26" s="462"/>
      <c r="AJ26" s="462"/>
      <c r="AK26" s="462"/>
      <c r="AL26" s="504"/>
      <c r="AM26" s="461">
        <v>29623</v>
      </c>
      <c r="AN26" s="462"/>
      <c r="AO26" s="462"/>
      <c r="AP26" s="462"/>
      <c r="AQ26" s="462"/>
      <c r="AR26" s="504"/>
      <c r="AS26" s="461">
        <v>2693</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180</v>
      </c>
      <c r="F27" s="440"/>
      <c r="G27" s="440"/>
      <c r="H27" s="440"/>
      <c r="I27" s="440"/>
      <c r="J27" s="440"/>
      <c r="K27" s="441"/>
      <c r="L27" s="461">
        <v>1</v>
      </c>
      <c r="M27" s="462"/>
      <c r="N27" s="462"/>
      <c r="O27" s="462"/>
      <c r="P27" s="504"/>
      <c r="Q27" s="461">
        <v>2860</v>
      </c>
      <c r="R27" s="462"/>
      <c r="S27" s="462"/>
      <c r="T27" s="462"/>
      <c r="U27" s="462"/>
      <c r="V27" s="504"/>
      <c r="W27" s="556"/>
      <c r="X27" s="557"/>
      <c r="Y27" s="558"/>
      <c r="Z27" s="460" t="s">
        <v>181</v>
      </c>
      <c r="AA27" s="440"/>
      <c r="AB27" s="440"/>
      <c r="AC27" s="440"/>
      <c r="AD27" s="440"/>
      <c r="AE27" s="440"/>
      <c r="AF27" s="440"/>
      <c r="AG27" s="441"/>
      <c r="AH27" s="461">
        <v>6</v>
      </c>
      <c r="AI27" s="462"/>
      <c r="AJ27" s="462"/>
      <c r="AK27" s="462"/>
      <c r="AL27" s="504"/>
      <c r="AM27" s="461">
        <v>19969</v>
      </c>
      <c r="AN27" s="462"/>
      <c r="AO27" s="462"/>
      <c r="AP27" s="462"/>
      <c r="AQ27" s="462"/>
      <c r="AR27" s="504"/>
      <c r="AS27" s="461">
        <v>3328</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129</v>
      </c>
      <c r="BO27" s="530"/>
      <c r="BP27" s="530"/>
      <c r="BQ27" s="530"/>
      <c r="BR27" s="530"/>
      <c r="BS27" s="530"/>
      <c r="BT27" s="530"/>
      <c r="BU27" s="531"/>
      <c r="BV27" s="529" t="s">
        <v>183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2270</v>
      </c>
      <c r="R28" s="462"/>
      <c r="S28" s="462"/>
      <c r="T28" s="462"/>
      <c r="U28" s="462"/>
      <c r="V28" s="504"/>
      <c r="W28" s="556"/>
      <c r="X28" s="557"/>
      <c r="Y28" s="558"/>
      <c r="Z28" s="460" t="s">
        <v>185</v>
      </c>
      <c r="AA28" s="440"/>
      <c r="AB28" s="440"/>
      <c r="AC28" s="440"/>
      <c r="AD28" s="440"/>
      <c r="AE28" s="440"/>
      <c r="AF28" s="440"/>
      <c r="AG28" s="441"/>
      <c r="AH28" s="461" t="s">
        <v>183</v>
      </c>
      <c r="AI28" s="462"/>
      <c r="AJ28" s="462"/>
      <c r="AK28" s="462"/>
      <c r="AL28" s="504"/>
      <c r="AM28" s="461" t="s">
        <v>138</v>
      </c>
      <c r="AN28" s="462"/>
      <c r="AO28" s="462"/>
      <c r="AP28" s="462"/>
      <c r="AQ28" s="462"/>
      <c r="AR28" s="504"/>
      <c r="AS28" s="461" t="s">
        <v>138</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4313523</v>
      </c>
      <c r="BO28" s="374"/>
      <c r="BP28" s="374"/>
      <c r="BQ28" s="374"/>
      <c r="BR28" s="374"/>
      <c r="BS28" s="374"/>
      <c r="BT28" s="374"/>
      <c r="BU28" s="375"/>
      <c r="BV28" s="373">
        <v>4096223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12</v>
      </c>
      <c r="M29" s="462"/>
      <c r="N29" s="462"/>
      <c r="O29" s="462"/>
      <c r="P29" s="504"/>
      <c r="Q29" s="461">
        <v>1810</v>
      </c>
      <c r="R29" s="462"/>
      <c r="S29" s="462"/>
      <c r="T29" s="462"/>
      <c r="U29" s="462"/>
      <c r="V29" s="504"/>
      <c r="W29" s="559"/>
      <c r="X29" s="560"/>
      <c r="Y29" s="561"/>
      <c r="Z29" s="460" t="s">
        <v>188</v>
      </c>
      <c r="AA29" s="440"/>
      <c r="AB29" s="440"/>
      <c r="AC29" s="440"/>
      <c r="AD29" s="440"/>
      <c r="AE29" s="440"/>
      <c r="AF29" s="440"/>
      <c r="AG29" s="441"/>
      <c r="AH29" s="461">
        <v>347</v>
      </c>
      <c r="AI29" s="462"/>
      <c r="AJ29" s="462"/>
      <c r="AK29" s="462"/>
      <c r="AL29" s="504"/>
      <c r="AM29" s="461">
        <v>1030693</v>
      </c>
      <c r="AN29" s="462"/>
      <c r="AO29" s="462"/>
      <c r="AP29" s="462"/>
      <c r="AQ29" s="462"/>
      <c r="AR29" s="504"/>
      <c r="AS29" s="461">
        <v>2970</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367215</v>
      </c>
      <c r="BO29" s="411"/>
      <c r="BP29" s="411"/>
      <c r="BQ29" s="411"/>
      <c r="BR29" s="411"/>
      <c r="BS29" s="411"/>
      <c r="BT29" s="411"/>
      <c r="BU29" s="412"/>
      <c r="BV29" s="410">
        <v>365669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91.4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6456791</v>
      </c>
      <c r="BO30" s="530"/>
      <c r="BP30" s="530"/>
      <c r="BQ30" s="530"/>
      <c r="BR30" s="530"/>
      <c r="BS30" s="530"/>
      <c r="BT30" s="530"/>
      <c r="BU30" s="531"/>
      <c r="BV30" s="529">
        <v>6336502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上水道事業会計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IF('各会計、関係団体の財政状況及び健全化判断比率'!B33="","",'各会計、関係団体の財政状況及び健全化判断比率'!B33)</f>
        <v>小規模下水道特別会計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高知県宿毛市愛媛県南宇和郡愛南町篠山小中学校組合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一本松ふるさと振興株式会社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温泉事業等特別会計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病院事業会計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IF('各会計、関係団体の財政状況及び健全化判断比率'!B34="","",'各会計、関係団体の財政状況及び健全化判断比率'!B34)</f>
        <v>浄化槽整備事業特別会計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愛媛県後期高齢者医療広域連合（一般会計）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公益財団法人くにひろ育英会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f>IF(E36="","",C35+1)</f>
        <v>3</v>
      </c>
      <c r="D36" s="600"/>
      <c r="E36" s="601" t="str">
        <f>IF('各会計、関係団体の財政状況及び健全化判断比率'!B9="","",'各会計、関係団体の財政状況及び健全化判断比率'!B9)</f>
        <v>公共用地等先行取得事業特別会計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IF('各会計、関係団体の財政状況及び健全化判断比率'!B35="","",'各会計、関係団体の財政状況及び健全化判断比率'!B35)</f>
        <v>旅客船特別会計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愛媛県後期高齢者医療広域連合（後期高齢者医療特別会計）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愛媛地方税滞納整理機構</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津島水道企業団</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宇和島地区広域事務組合（一般会計）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宇和島地区広域事務組合（介護保険事業特別会計）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愛媛県市町総合事務組合（退職手当事業分）</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20</v>
      </c>
      <c r="BX42" s="600"/>
      <c r="BY42" s="601" t="str">
        <f>IF('各会計、関係団体の財政状況及び健全化判断比率'!B76="","",'各会計、関係団体の財政状況及び健全化判断比率'!B76)</f>
        <v>愛媛県市町総合事務組合（消防補償事業分）</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21</v>
      </c>
      <c r="BX43" s="600"/>
      <c r="BY43" s="601" t="str">
        <f>IF('各会計、関係団体の財政状況及び健全化判断比率'!B77="","",'各会計、関係団体の財政状況及び健全化判断比率'!B77)</f>
        <v>愛媛県市町総合事務組合（交通災害事業分）</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602</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79" t="s">
        <v>564</v>
      </c>
      <c r="D34" s="1179"/>
      <c r="E34" s="1180"/>
      <c r="F34" s="32">
        <v>6.15</v>
      </c>
      <c r="G34" s="33">
        <v>7.1</v>
      </c>
      <c r="H34" s="33">
        <v>7.88</v>
      </c>
      <c r="I34" s="33">
        <v>8.52</v>
      </c>
      <c r="J34" s="34">
        <v>8.81</v>
      </c>
      <c r="K34" s="22"/>
      <c r="L34" s="22"/>
      <c r="M34" s="22"/>
      <c r="N34" s="22"/>
      <c r="O34" s="22"/>
      <c r="P34" s="22"/>
    </row>
    <row r="35" spans="1:16" ht="39" customHeight="1">
      <c r="A35" s="22"/>
      <c r="B35" s="35"/>
      <c r="C35" s="1173" t="s">
        <v>565</v>
      </c>
      <c r="D35" s="1174"/>
      <c r="E35" s="1175"/>
      <c r="F35" s="36">
        <v>8.4</v>
      </c>
      <c r="G35" s="37">
        <v>7.49</v>
      </c>
      <c r="H35" s="37">
        <v>6.85</v>
      </c>
      <c r="I35" s="37">
        <v>6.61</v>
      </c>
      <c r="J35" s="38">
        <v>7.77</v>
      </c>
      <c r="K35" s="22"/>
      <c r="L35" s="22"/>
      <c r="M35" s="22"/>
      <c r="N35" s="22"/>
      <c r="O35" s="22"/>
      <c r="P35" s="22"/>
    </row>
    <row r="36" spans="1:16" ht="39" customHeight="1">
      <c r="A36" s="22"/>
      <c r="B36" s="35"/>
      <c r="C36" s="1173" t="s">
        <v>566</v>
      </c>
      <c r="D36" s="1174"/>
      <c r="E36" s="1175"/>
      <c r="F36" s="36">
        <v>2.4300000000000002</v>
      </c>
      <c r="G36" s="37">
        <v>2.4</v>
      </c>
      <c r="H36" s="37">
        <v>2.2000000000000002</v>
      </c>
      <c r="I36" s="37">
        <v>2.57</v>
      </c>
      <c r="J36" s="38">
        <v>2.67</v>
      </c>
      <c r="K36" s="22"/>
      <c r="L36" s="22"/>
      <c r="M36" s="22"/>
      <c r="N36" s="22"/>
      <c r="O36" s="22"/>
      <c r="P36" s="22"/>
    </row>
    <row r="37" spans="1:16" ht="39" customHeight="1">
      <c r="A37" s="22"/>
      <c r="B37" s="35"/>
      <c r="C37" s="1173" t="s">
        <v>567</v>
      </c>
      <c r="D37" s="1174"/>
      <c r="E37" s="1175"/>
      <c r="F37" s="36">
        <v>0.53</v>
      </c>
      <c r="G37" s="37">
        <v>0.72</v>
      </c>
      <c r="H37" s="37">
        <v>0.48</v>
      </c>
      <c r="I37" s="37">
        <v>0.28000000000000003</v>
      </c>
      <c r="J37" s="38">
        <v>0.27</v>
      </c>
      <c r="K37" s="22"/>
      <c r="L37" s="22"/>
      <c r="M37" s="22"/>
      <c r="N37" s="22"/>
      <c r="O37" s="22"/>
      <c r="P37" s="22"/>
    </row>
    <row r="38" spans="1:16" ht="39" customHeight="1">
      <c r="A38" s="22"/>
      <c r="B38" s="35"/>
      <c r="C38" s="1173" t="s">
        <v>568</v>
      </c>
      <c r="D38" s="1174"/>
      <c r="E38" s="1175"/>
      <c r="F38" s="36">
        <v>0.78</v>
      </c>
      <c r="G38" s="37">
        <v>0.09</v>
      </c>
      <c r="H38" s="37">
        <v>1.1299999999999999</v>
      </c>
      <c r="I38" s="37">
        <v>0.48</v>
      </c>
      <c r="J38" s="38">
        <v>0.15</v>
      </c>
      <c r="K38" s="22"/>
      <c r="L38" s="22"/>
      <c r="M38" s="22"/>
      <c r="N38" s="22"/>
      <c r="O38" s="22"/>
      <c r="P38" s="22"/>
    </row>
    <row r="39" spans="1:16" ht="39" customHeight="1">
      <c r="A39" s="22"/>
      <c r="B39" s="35"/>
      <c r="C39" s="1173" t="s">
        <v>569</v>
      </c>
      <c r="D39" s="1174"/>
      <c r="E39" s="1175"/>
      <c r="F39" s="36">
        <v>0.1</v>
      </c>
      <c r="G39" s="37">
        <v>0.1</v>
      </c>
      <c r="H39" s="37">
        <v>0.1</v>
      </c>
      <c r="I39" s="37">
        <v>0.1</v>
      </c>
      <c r="J39" s="38">
        <v>0.13</v>
      </c>
      <c r="K39" s="22"/>
      <c r="L39" s="22"/>
      <c r="M39" s="22"/>
      <c r="N39" s="22"/>
      <c r="O39" s="22"/>
      <c r="P39" s="22"/>
    </row>
    <row r="40" spans="1:16" ht="39" customHeight="1">
      <c r="A40" s="22"/>
      <c r="B40" s="35"/>
      <c r="C40" s="1173" t="s">
        <v>570</v>
      </c>
      <c r="D40" s="1174"/>
      <c r="E40" s="1175"/>
      <c r="F40" s="36">
        <v>0.01</v>
      </c>
      <c r="G40" s="37">
        <v>0.01</v>
      </c>
      <c r="H40" s="37">
        <v>0.04</v>
      </c>
      <c r="I40" s="37">
        <v>0.06</v>
      </c>
      <c r="J40" s="38">
        <v>0.06</v>
      </c>
      <c r="K40" s="22"/>
      <c r="L40" s="22"/>
      <c r="M40" s="22"/>
      <c r="N40" s="22"/>
      <c r="O40" s="22"/>
      <c r="P40" s="22"/>
    </row>
    <row r="41" spans="1:16" ht="39" customHeight="1">
      <c r="A41" s="22"/>
      <c r="B41" s="35"/>
      <c r="C41" s="1173" t="s">
        <v>571</v>
      </c>
      <c r="D41" s="1174"/>
      <c r="E41" s="1175"/>
      <c r="F41" s="36">
        <v>0.02</v>
      </c>
      <c r="G41" s="37">
        <v>0.01</v>
      </c>
      <c r="H41" s="37">
        <v>0.02</v>
      </c>
      <c r="I41" s="37">
        <v>0.01</v>
      </c>
      <c r="J41" s="38">
        <v>0.02</v>
      </c>
      <c r="K41" s="22"/>
      <c r="L41" s="22"/>
      <c r="M41" s="22"/>
      <c r="N41" s="22"/>
      <c r="O41" s="22"/>
      <c r="P41" s="22"/>
    </row>
    <row r="42" spans="1:16" ht="39" customHeight="1">
      <c r="A42" s="22"/>
      <c r="B42" s="39"/>
      <c r="C42" s="1173" t="s">
        <v>572</v>
      </c>
      <c r="D42" s="1174"/>
      <c r="E42" s="1175"/>
      <c r="F42" s="36" t="s">
        <v>515</v>
      </c>
      <c r="G42" s="37" t="s">
        <v>515</v>
      </c>
      <c r="H42" s="37" t="s">
        <v>515</v>
      </c>
      <c r="I42" s="37" t="s">
        <v>515</v>
      </c>
      <c r="J42" s="38" t="s">
        <v>515</v>
      </c>
      <c r="K42" s="22"/>
      <c r="L42" s="22"/>
      <c r="M42" s="22"/>
      <c r="N42" s="22"/>
      <c r="O42" s="22"/>
      <c r="P42" s="22"/>
    </row>
    <row r="43" spans="1:16" ht="39" customHeight="1" thickBot="1">
      <c r="A43" s="22"/>
      <c r="B43" s="40"/>
      <c r="C43" s="1176" t="s">
        <v>573</v>
      </c>
      <c r="D43" s="1177"/>
      <c r="E43" s="1178"/>
      <c r="F43" s="41">
        <v>0.01</v>
      </c>
      <c r="G43" s="42">
        <v>0.02</v>
      </c>
      <c r="H43" s="42">
        <v>0.02</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T9lyOy5uGHAxV/vR0n4ecNCeXlIxYNTmIeDitmqoOP45AD5s9bBVCvRvPWqsQ5DoQM92nkZQ+TiE6a8WzYg7yA==" saltValue="k0pH9/OQMrdpVWf6QXaP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81" t="s">
        <v>11</v>
      </c>
      <c r="C45" s="1182"/>
      <c r="D45" s="58"/>
      <c r="E45" s="1187" t="s">
        <v>12</v>
      </c>
      <c r="F45" s="1187"/>
      <c r="G45" s="1187"/>
      <c r="H45" s="1187"/>
      <c r="I45" s="1187"/>
      <c r="J45" s="1188"/>
      <c r="K45" s="59">
        <v>2425</v>
      </c>
      <c r="L45" s="60">
        <v>2214</v>
      </c>
      <c r="M45" s="60">
        <v>2330</v>
      </c>
      <c r="N45" s="60">
        <v>2494</v>
      </c>
      <c r="O45" s="61">
        <v>2445</v>
      </c>
      <c r="P45" s="48"/>
      <c r="Q45" s="48"/>
      <c r="R45" s="48"/>
      <c r="S45" s="48"/>
      <c r="T45" s="48"/>
      <c r="U45" s="48"/>
    </row>
    <row r="46" spans="1:21" ht="30.75" customHeight="1">
      <c r="A46" s="48"/>
      <c r="B46" s="1183"/>
      <c r="C46" s="1184"/>
      <c r="D46" s="62"/>
      <c r="E46" s="1189" t="s">
        <v>13</v>
      </c>
      <c r="F46" s="1189"/>
      <c r="G46" s="1189"/>
      <c r="H46" s="1189"/>
      <c r="I46" s="1189"/>
      <c r="J46" s="1190"/>
      <c r="K46" s="63" t="s">
        <v>515</v>
      </c>
      <c r="L46" s="64" t="s">
        <v>515</v>
      </c>
      <c r="M46" s="64" t="s">
        <v>515</v>
      </c>
      <c r="N46" s="64" t="s">
        <v>515</v>
      </c>
      <c r="O46" s="65" t="s">
        <v>515</v>
      </c>
      <c r="P46" s="48"/>
      <c r="Q46" s="48"/>
      <c r="R46" s="48"/>
      <c r="S46" s="48"/>
      <c r="T46" s="48"/>
      <c r="U46" s="48"/>
    </row>
    <row r="47" spans="1:21" ht="30.75" customHeight="1">
      <c r="A47" s="48"/>
      <c r="B47" s="1183"/>
      <c r="C47" s="1184"/>
      <c r="D47" s="62"/>
      <c r="E47" s="1189" t="s">
        <v>14</v>
      </c>
      <c r="F47" s="1189"/>
      <c r="G47" s="1189"/>
      <c r="H47" s="1189"/>
      <c r="I47" s="1189"/>
      <c r="J47" s="1190"/>
      <c r="K47" s="63" t="s">
        <v>515</v>
      </c>
      <c r="L47" s="64" t="s">
        <v>515</v>
      </c>
      <c r="M47" s="64" t="s">
        <v>515</v>
      </c>
      <c r="N47" s="64" t="s">
        <v>515</v>
      </c>
      <c r="O47" s="65" t="s">
        <v>515</v>
      </c>
      <c r="P47" s="48"/>
      <c r="Q47" s="48"/>
      <c r="R47" s="48"/>
      <c r="S47" s="48"/>
      <c r="T47" s="48"/>
      <c r="U47" s="48"/>
    </row>
    <row r="48" spans="1:21" ht="30.75" customHeight="1">
      <c r="A48" s="48"/>
      <c r="B48" s="1183"/>
      <c r="C48" s="1184"/>
      <c r="D48" s="62"/>
      <c r="E48" s="1189" t="s">
        <v>15</v>
      </c>
      <c r="F48" s="1189"/>
      <c r="G48" s="1189"/>
      <c r="H48" s="1189"/>
      <c r="I48" s="1189"/>
      <c r="J48" s="1190"/>
      <c r="K48" s="63">
        <v>194</v>
      </c>
      <c r="L48" s="64">
        <v>188</v>
      </c>
      <c r="M48" s="64">
        <v>187</v>
      </c>
      <c r="N48" s="64">
        <v>185</v>
      </c>
      <c r="O48" s="65">
        <v>201</v>
      </c>
      <c r="P48" s="48"/>
      <c r="Q48" s="48"/>
      <c r="R48" s="48"/>
      <c r="S48" s="48"/>
      <c r="T48" s="48"/>
      <c r="U48" s="48"/>
    </row>
    <row r="49" spans="1:21" ht="30.75" customHeight="1">
      <c r="A49" s="48"/>
      <c r="B49" s="1183"/>
      <c r="C49" s="1184"/>
      <c r="D49" s="62"/>
      <c r="E49" s="1189" t="s">
        <v>16</v>
      </c>
      <c r="F49" s="1189"/>
      <c r="G49" s="1189"/>
      <c r="H49" s="1189"/>
      <c r="I49" s="1189"/>
      <c r="J49" s="1190"/>
      <c r="K49" s="63">
        <v>30</v>
      </c>
      <c r="L49" s="64">
        <v>20</v>
      </c>
      <c r="M49" s="64">
        <v>16</v>
      </c>
      <c r="N49" s="64">
        <v>19</v>
      </c>
      <c r="O49" s="65">
        <v>19</v>
      </c>
      <c r="P49" s="48"/>
      <c r="Q49" s="48"/>
      <c r="R49" s="48"/>
      <c r="S49" s="48"/>
      <c r="T49" s="48"/>
      <c r="U49" s="48"/>
    </row>
    <row r="50" spans="1:21" ht="30.75" customHeight="1">
      <c r="A50" s="48"/>
      <c r="B50" s="1183"/>
      <c r="C50" s="1184"/>
      <c r="D50" s="62"/>
      <c r="E50" s="1189" t="s">
        <v>17</v>
      </c>
      <c r="F50" s="1189"/>
      <c r="G50" s="1189"/>
      <c r="H50" s="1189"/>
      <c r="I50" s="1189"/>
      <c r="J50" s="1190"/>
      <c r="K50" s="63">
        <v>5</v>
      </c>
      <c r="L50" s="64">
        <v>5</v>
      </c>
      <c r="M50" s="64">
        <v>5</v>
      </c>
      <c r="N50" s="64">
        <v>5</v>
      </c>
      <c r="O50" s="65">
        <v>5</v>
      </c>
      <c r="P50" s="48"/>
      <c r="Q50" s="48"/>
      <c r="R50" s="48"/>
      <c r="S50" s="48"/>
      <c r="T50" s="48"/>
      <c r="U50" s="48"/>
    </row>
    <row r="51" spans="1:21" ht="30.75" customHeight="1">
      <c r="A51" s="48"/>
      <c r="B51" s="1185"/>
      <c r="C51" s="1186"/>
      <c r="D51" s="66"/>
      <c r="E51" s="1189" t="s">
        <v>18</v>
      </c>
      <c r="F51" s="1189"/>
      <c r="G51" s="1189"/>
      <c r="H51" s="1189"/>
      <c r="I51" s="1189"/>
      <c r="J51" s="1190"/>
      <c r="K51" s="63">
        <v>0</v>
      </c>
      <c r="L51" s="64" t="s">
        <v>515</v>
      </c>
      <c r="M51" s="64">
        <v>0</v>
      </c>
      <c r="N51" s="64">
        <v>0</v>
      </c>
      <c r="O51" s="65">
        <v>0</v>
      </c>
      <c r="P51" s="48"/>
      <c r="Q51" s="48"/>
      <c r="R51" s="48"/>
      <c r="S51" s="48"/>
      <c r="T51" s="48"/>
      <c r="U51" s="48"/>
    </row>
    <row r="52" spans="1:21" ht="30.75" customHeight="1">
      <c r="A52" s="48"/>
      <c r="B52" s="1191" t="s">
        <v>19</v>
      </c>
      <c r="C52" s="1192"/>
      <c r="D52" s="66"/>
      <c r="E52" s="1189" t="s">
        <v>20</v>
      </c>
      <c r="F52" s="1189"/>
      <c r="G52" s="1189"/>
      <c r="H52" s="1189"/>
      <c r="I52" s="1189"/>
      <c r="J52" s="1190"/>
      <c r="K52" s="63">
        <v>2134</v>
      </c>
      <c r="L52" s="64">
        <v>1935</v>
      </c>
      <c r="M52" s="64">
        <v>1898</v>
      </c>
      <c r="N52" s="64">
        <v>2005</v>
      </c>
      <c r="O52" s="65">
        <v>1935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520</v>
      </c>
      <c r="L53" s="69">
        <v>492</v>
      </c>
      <c r="M53" s="69">
        <v>640</v>
      </c>
      <c r="N53" s="69">
        <v>698</v>
      </c>
      <c r="O53" s="70">
        <v>735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55UxvdBNNSdfin1m09a+kzUaOfEL4ZBf7oSN8V4i82nTQYY5qY9NM5qbcv8sgOHJfn6Hc1aiq94uDcn4n+D7A==" saltValue="GHArhy0W9PMcmmqsNODRv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556</v>
      </c>
      <c r="J40" s="100" t="s">
        <v>557</v>
      </c>
      <c r="K40" s="100" t="s">
        <v>558</v>
      </c>
      <c r="L40" s="100" t="s">
        <v>559</v>
      </c>
      <c r="M40" s="101" t="s">
        <v>560</v>
      </c>
    </row>
    <row r="41" spans="2:13" ht="27.75" customHeight="1">
      <c r="B41" s="1207" t="s">
        <v>30</v>
      </c>
      <c r="C41" s="1208"/>
      <c r="D41" s="102"/>
      <c r="E41" s="1213" t="s">
        <v>31</v>
      </c>
      <c r="F41" s="1213"/>
      <c r="G41" s="1213"/>
      <c r="H41" s="1214"/>
      <c r="I41" s="351">
        <v>21289</v>
      </c>
      <c r="J41" s="352">
        <v>20343</v>
      </c>
      <c r="K41" s="352">
        <v>19272</v>
      </c>
      <c r="L41" s="352">
        <v>18014</v>
      </c>
      <c r="M41" s="353">
        <v>16915</v>
      </c>
    </row>
    <row r="42" spans="2:13" ht="27.75" customHeight="1">
      <c r="B42" s="1209"/>
      <c r="C42" s="1210"/>
      <c r="D42" s="103"/>
      <c r="E42" s="1215" t="s">
        <v>32</v>
      </c>
      <c r="F42" s="1215"/>
      <c r="G42" s="1215"/>
      <c r="H42" s="1216"/>
      <c r="I42" s="354">
        <v>38</v>
      </c>
      <c r="J42" s="355">
        <v>34</v>
      </c>
      <c r="K42" s="355">
        <v>29</v>
      </c>
      <c r="L42" s="355">
        <v>25</v>
      </c>
      <c r="M42" s="356">
        <v>20</v>
      </c>
    </row>
    <row r="43" spans="2:13" ht="27.75" customHeight="1">
      <c r="B43" s="1209"/>
      <c r="C43" s="1210"/>
      <c r="D43" s="103"/>
      <c r="E43" s="1215" t="s">
        <v>33</v>
      </c>
      <c r="F43" s="1215"/>
      <c r="G43" s="1215"/>
      <c r="H43" s="1216"/>
      <c r="I43" s="354">
        <v>2435</v>
      </c>
      <c r="J43" s="355">
        <v>2223</v>
      </c>
      <c r="K43" s="355">
        <v>2162</v>
      </c>
      <c r="L43" s="355">
        <v>2015</v>
      </c>
      <c r="M43" s="356">
        <v>1933</v>
      </c>
    </row>
    <row r="44" spans="2:13" ht="27.75" customHeight="1">
      <c r="B44" s="1209"/>
      <c r="C44" s="1210"/>
      <c r="D44" s="103"/>
      <c r="E44" s="1215" t="s">
        <v>34</v>
      </c>
      <c r="F44" s="1215"/>
      <c r="G44" s="1215"/>
      <c r="H44" s="1216"/>
      <c r="I44" s="354">
        <v>271</v>
      </c>
      <c r="J44" s="355">
        <v>272</v>
      </c>
      <c r="K44" s="355">
        <v>241</v>
      </c>
      <c r="L44" s="355">
        <v>207</v>
      </c>
      <c r="M44" s="356">
        <v>173</v>
      </c>
    </row>
    <row r="45" spans="2:13" ht="27.75" customHeight="1">
      <c r="B45" s="1209"/>
      <c r="C45" s="1210"/>
      <c r="D45" s="103"/>
      <c r="E45" s="1215" t="s">
        <v>35</v>
      </c>
      <c r="F45" s="1215"/>
      <c r="G45" s="1215"/>
      <c r="H45" s="1216"/>
      <c r="I45" s="354">
        <v>3149</v>
      </c>
      <c r="J45" s="355">
        <v>2953</v>
      </c>
      <c r="K45" s="355">
        <v>2835</v>
      </c>
      <c r="L45" s="355">
        <v>2763</v>
      </c>
      <c r="M45" s="356">
        <v>2665</v>
      </c>
    </row>
    <row r="46" spans="2:13" ht="27.75" customHeight="1">
      <c r="B46" s="1209"/>
      <c r="C46" s="1210"/>
      <c r="D46" s="104"/>
      <c r="E46" s="1215" t="s">
        <v>36</v>
      </c>
      <c r="F46" s="1215"/>
      <c r="G46" s="1215"/>
      <c r="H46" s="1216"/>
      <c r="I46" s="354">
        <v>0</v>
      </c>
      <c r="J46" s="355">
        <v>0</v>
      </c>
      <c r="K46" s="355">
        <v>0</v>
      </c>
      <c r="L46" s="355">
        <v>0</v>
      </c>
      <c r="M46" s="356">
        <v>0</v>
      </c>
    </row>
    <row r="47" spans="2:13" ht="27.75" customHeight="1">
      <c r="B47" s="1209"/>
      <c r="C47" s="1210"/>
      <c r="D47" s="105"/>
      <c r="E47" s="1217" t="s">
        <v>37</v>
      </c>
      <c r="F47" s="1218"/>
      <c r="G47" s="1218"/>
      <c r="H47" s="1219"/>
      <c r="I47" s="354" t="s">
        <v>515</v>
      </c>
      <c r="J47" s="355" t="s">
        <v>515</v>
      </c>
      <c r="K47" s="355" t="s">
        <v>515</v>
      </c>
      <c r="L47" s="355" t="s">
        <v>515</v>
      </c>
      <c r="M47" s="356" t="s">
        <v>515</v>
      </c>
    </row>
    <row r="48" spans="2:13" ht="27.75" customHeight="1">
      <c r="B48" s="1209"/>
      <c r="C48" s="1210"/>
      <c r="D48" s="103"/>
      <c r="E48" s="1215" t="s">
        <v>38</v>
      </c>
      <c r="F48" s="1215"/>
      <c r="G48" s="1215"/>
      <c r="H48" s="1216"/>
      <c r="I48" s="354" t="s">
        <v>515</v>
      </c>
      <c r="J48" s="355" t="s">
        <v>515</v>
      </c>
      <c r="K48" s="355" t="s">
        <v>515</v>
      </c>
      <c r="L48" s="355" t="s">
        <v>515</v>
      </c>
      <c r="M48" s="356" t="s">
        <v>515</v>
      </c>
    </row>
    <row r="49" spans="2:13" ht="27.75" customHeight="1">
      <c r="B49" s="1211"/>
      <c r="C49" s="1212"/>
      <c r="D49" s="103"/>
      <c r="E49" s="1215" t="s">
        <v>39</v>
      </c>
      <c r="F49" s="1215"/>
      <c r="G49" s="1215"/>
      <c r="H49" s="1216"/>
      <c r="I49" s="354" t="s">
        <v>515</v>
      </c>
      <c r="J49" s="355" t="s">
        <v>515</v>
      </c>
      <c r="K49" s="355" t="s">
        <v>515</v>
      </c>
      <c r="L49" s="355" t="s">
        <v>515</v>
      </c>
      <c r="M49" s="356" t="s">
        <v>515</v>
      </c>
    </row>
    <row r="50" spans="2:13" ht="27.75" customHeight="1">
      <c r="B50" s="1220" t="s">
        <v>40</v>
      </c>
      <c r="C50" s="1221"/>
      <c r="D50" s="106"/>
      <c r="E50" s="1215" t="s">
        <v>41</v>
      </c>
      <c r="F50" s="1215"/>
      <c r="G50" s="1215"/>
      <c r="H50" s="1216"/>
      <c r="I50" s="354">
        <v>8372</v>
      </c>
      <c r="J50" s="355">
        <v>8379</v>
      </c>
      <c r="K50" s="355">
        <v>8519</v>
      </c>
      <c r="L50" s="355">
        <v>8251</v>
      </c>
      <c r="M50" s="356">
        <v>8585</v>
      </c>
    </row>
    <row r="51" spans="2:13" ht="27.75" customHeight="1">
      <c r="B51" s="1209"/>
      <c r="C51" s="1210"/>
      <c r="D51" s="103"/>
      <c r="E51" s="1215" t="s">
        <v>42</v>
      </c>
      <c r="F51" s="1215"/>
      <c r="G51" s="1215"/>
      <c r="H51" s="1216"/>
      <c r="I51" s="354">
        <v>93</v>
      </c>
      <c r="J51" s="355">
        <v>75</v>
      </c>
      <c r="K51" s="355">
        <v>57</v>
      </c>
      <c r="L51" s="355">
        <v>39</v>
      </c>
      <c r="M51" s="356">
        <v>28</v>
      </c>
    </row>
    <row r="52" spans="2:13" ht="27.75" customHeight="1">
      <c r="B52" s="1211"/>
      <c r="C52" s="1212"/>
      <c r="D52" s="103"/>
      <c r="E52" s="1215" t="s">
        <v>43</v>
      </c>
      <c r="F52" s="1215"/>
      <c r="G52" s="1215"/>
      <c r="H52" s="1216"/>
      <c r="I52" s="354">
        <v>18231</v>
      </c>
      <c r="J52" s="355">
        <v>17356</v>
      </c>
      <c r="K52" s="355">
        <v>16545</v>
      </c>
      <c r="L52" s="355">
        <v>15244</v>
      </c>
      <c r="M52" s="356">
        <v>14191</v>
      </c>
    </row>
    <row r="53" spans="2:13" ht="27.75" customHeight="1" thickBot="1">
      <c r="B53" s="1222" t="s">
        <v>44</v>
      </c>
      <c r="C53" s="1223"/>
      <c r="D53" s="107"/>
      <c r="E53" s="1224" t="s">
        <v>45</v>
      </c>
      <c r="F53" s="1224"/>
      <c r="G53" s="1224"/>
      <c r="H53" s="1225"/>
      <c r="I53" s="357">
        <v>488</v>
      </c>
      <c r="J53" s="358">
        <v>15</v>
      </c>
      <c r="K53" s="358">
        <v>-582</v>
      </c>
      <c r="L53" s="358">
        <v>-510</v>
      </c>
      <c r="M53" s="359">
        <v>-1098</v>
      </c>
    </row>
    <row r="54" spans="2:13" ht="27.75" customHeight="1">
      <c r="B54" s="108" t="s">
        <v>46</v>
      </c>
      <c r="C54" s="109"/>
      <c r="D54" s="109"/>
      <c r="E54" s="110"/>
      <c r="F54" s="110"/>
      <c r="G54" s="110"/>
      <c r="H54" s="110"/>
      <c r="I54" s="111"/>
      <c r="J54" s="111"/>
      <c r="K54" s="111"/>
      <c r="L54" s="111"/>
      <c r="M54" s="111"/>
    </row>
    <row r="55" spans="2:13"/>
  </sheetData>
  <sheetProtection algorithmName="SHA-512" hashValue="lJsHV1seW8t/1M0yORdmiYzXv9hgLI1svybApyElhBJvV0GYarZMlYeHB6J9P+RnGbkyHFo3UsHMCZ1AvMVxaA==" saltValue="20WhXvGrYNgbfuMhJpKe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558</v>
      </c>
      <c r="G54" s="116" t="s">
        <v>559</v>
      </c>
      <c r="H54" s="117" t="s">
        <v>560</v>
      </c>
    </row>
    <row r="55" spans="2:8" ht="52.5" customHeight="1">
      <c r="B55" s="118"/>
      <c r="C55" s="1234" t="s">
        <v>48</v>
      </c>
      <c r="D55" s="1234"/>
      <c r="E55" s="1235"/>
      <c r="F55" s="119">
        <v>4490</v>
      </c>
      <c r="G55" s="119">
        <v>4096</v>
      </c>
      <c r="H55" s="120">
        <v>4314</v>
      </c>
    </row>
    <row r="56" spans="2:8" ht="52.5" customHeight="1">
      <c r="B56" s="121"/>
      <c r="C56" s="1236" t="s">
        <v>49</v>
      </c>
      <c r="D56" s="1236"/>
      <c r="E56" s="1237"/>
      <c r="F56" s="122">
        <v>365</v>
      </c>
      <c r="G56" s="122">
        <v>366</v>
      </c>
      <c r="H56" s="123">
        <v>367</v>
      </c>
    </row>
    <row r="57" spans="2:8" ht="53.25" customHeight="1">
      <c r="B57" s="121"/>
      <c r="C57" s="1238" t="s">
        <v>50</v>
      </c>
      <c r="D57" s="1238"/>
      <c r="E57" s="1239"/>
      <c r="F57" s="124">
        <v>6207</v>
      </c>
      <c r="G57" s="124">
        <v>6337</v>
      </c>
      <c r="H57" s="125">
        <v>6457</v>
      </c>
    </row>
    <row r="58" spans="2:8" ht="45.75" customHeight="1">
      <c r="B58" s="126"/>
      <c r="C58" s="1226" t="s">
        <v>597</v>
      </c>
      <c r="D58" s="1227"/>
      <c r="E58" s="1228"/>
      <c r="F58" s="127">
        <v>2740</v>
      </c>
      <c r="G58" s="127">
        <v>2729</v>
      </c>
      <c r="H58" s="128">
        <v>2727</v>
      </c>
    </row>
    <row r="59" spans="2:8" ht="45.75" customHeight="1">
      <c r="B59" s="126"/>
      <c r="C59" s="1226" t="s">
        <v>598</v>
      </c>
      <c r="D59" s="1227"/>
      <c r="E59" s="1228"/>
      <c r="F59" s="127">
        <v>1189</v>
      </c>
      <c r="G59" s="127">
        <v>1098</v>
      </c>
      <c r="H59" s="128">
        <v>1074</v>
      </c>
    </row>
    <row r="60" spans="2:8" ht="45.75" customHeight="1">
      <c r="B60" s="126"/>
      <c r="C60" s="1226" t="s">
        <v>599</v>
      </c>
      <c r="D60" s="1227"/>
      <c r="E60" s="1228"/>
      <c r="F60" s="127">
        <v>558</v>
      </c>
      <c r="G60" s="127">
        <v>770</v>
      </c>
      <c r="H60" s="128">
        <v>891</v>
      </c>
    </row>
    <row r="61" spans="2:8" ht="45.75" customHeight="1">
      <c r="B61" s="126"/>
      <c r="C61" s="1226" t="s">
        <v>600</v>
      </c>
      <c r="D61" s="1227"/>
      <c r="E61" s="1228"/>
      <c r="F61" s="127">
        <v>755</v>
      </c>
      <c r="G61" s="127">
        <v>755</v>
      </c>
      <c r="H61" s="128">
        <v>755</v>
      </c>
    </row>
    <row r="62" spans="2:8" ht="45.75" customHeight="1" thickBot="1">
      <c r="B62" s="129"/>
      <c r="C62" s="1229" t="s">
        <v>601</v>
      </c>
      <c r="D62" s="1230"/>
      <c r="E62" s="1231"/>
      <c r="F62" s="130">
        <v>643</v>
      </c>
      <c r="G62" s="130">
        <v>644</v>
      </c>
      <c r="H62" s="131">
        <v>647</v>
      </c>
    </row>
    <row r="63" spans="2:8" ht="52.5" customHeight="1" thickBot="1">
      <c r="B63" s="132"/>
      <c r="C63" s="1232" t="s">
        <v>51</v>
      </c>
      <c r="D63" s="1232"/>
      <c r="E63" s="1233"/>
      <c r="F63" s="133">
        <v>11062</v>
      </c>
      <c r="G63" s="133">
        <v>10798</v>
      </c>
      <c r="H63" s="134">
        <v>11138</v>
      </c>
    </row>
    <row r="64" spans="2:8"/>
  </sheetData>
  <sheetProtection algorithmName="SHA-512" hashValue="JtfkFsaQfG0qTSoFUHLPfzJUQl6Tf+OOf9YjMw7IygcErSORrwcZAdBOkJCsNVuvdNmFEWhRgWXNN4+nR+6dKg==" saltValue="xnlm6NVp0Ef19uADBlUn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c r="A1" s="1297"/>
      <c r="B1" s="1296"/>
      <c r="DD1" s="1240"/>
      <c r="DE1" s="1240"/>
    </row>
    <row r="2" spans="1:109"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c r="DD19" s="1240"/>
      <c r="DE19" s="1240"/>
    </row>
    <row r="20" spans="1:109" ht="13.5">
      <c r="DD20" s="1240"/>
      <c r="DE20" s="1240"/>
    </row>
    <row r="21" spans="1:109" ht="17.25" customHeight="1">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c r="B22" s="1241"/>
    </row>
    <row r="23" spans="1:109" ht="13.5">
      <c r="B23" s="1241"/>
    </row>
    <row r="24" spans="1:109" ht="13.5">
      <c r="B24" s="1241"/>
    </row>
    <row r="25" spans="1:109" ht="13.5">
      <c r="B25" s="1241"/>
    </row>
    <row r="26" spans="1:109" ht="13.5">
      <c r="B26" s="1241"/>
    </row>
    <row r="27" spans="1:109" ht="13.5">
      <c r="B27" s="1241"/>
    </row>
    <row r="28" spans="1:109" ht="13.5">
      <c r="B28" s="1241"/>
    </row>
    <row r="29" spans="1:109" ht="13.5">
      <c r="B29" s="1241"/>
    </row>
    <row r="30" spans="1:109" ht="13.5">
      <c r="B30" s="1241"/>
    </row>
    <row r="31" spans="1:109" ht="13.5">
      <c r="B31" s="1241"/>
    </row>
    <row r="32" spans="1:109" ht="13.5">
      <c r="B32" s="1241"/>
    </row>
    <row r="33" spans="2:109" ht="13.5">
      <c r="B33" s="1241"/>
    </row>
    <row r="34" spans="2:109" ht="13.5">
      <c r="B34" s="1241"/>
    </row>
    <row r="35" spans="2:109" ht="13.5">
      <c r="B35" s="1241"/>
    </row>
    <row r="36" spans="2:109" ht="13.5">
      <c r="B36" s="1241"/>
    </row>
    <row r="37" spans="2:109" ht="13.5">
      <c r="B37" s="1241"/>
    </row>
    <row r="38" spans="2:109" ht="13.5">
      <c r="B38" s="1241"/>
    </row>
    <row r="39" spans="2:109" ht="13.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c r="B40" s="1281"/>
      <c r="DD40" s="1281"/>
      <c r="DE40" s="1240"/>
    </row>
    <row r="41" spans="2:109" ht="17.25">
      <c r="B41" s="1292" t="s">
        <v>613</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41"/>
      <c r="G42" s="1277"/>
      <c r="I42" s="1276"/>
      <c r="J42" s="1276"/>
      <c r="K42" s="1276"/>
      <c r="AM42" s="1277"/>
      <c r="AN42" s="1277" t="s">
        <v>609</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1"/>
      <c r="AN43" s="1275" t="s">
        <v>612</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c r="B49" s="1241"/>
      <c r="AN49" s="1240" t="s">
        <v>607</v>
      </c>
    </row>
    <row r="50" spans="1:109" ht="13.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c r="B51" s="1241"/>
      <c r="G51" s="1256"/>
      <c r="H51" s="1256"/>
      <c r="I51" s="1289"/>
      <c r="J51" s="1289"/>
      <c r="K51" s="1255"/>
      <c r="L51" s="1255"/>
      <c r="M51" s="1255"/>
      <c r="N51" s="1255"/>
      <c r="AM51" s="1254"/>
      <c r="AN51" s="1248" t="s">
        <v>606</v>
      </c>
      <c r="AO51" s="1248"/>
      <c r="AP51" s="1248"/>
      <c r="AQ51" s="1248"/>
      <c r="AR51" s="1248"/>
      <c r="AS51" s="1248"/>
      <c r="AT51" s="1248"/>
      <c r="AU51" s="1248"/>
      <c r="AV51" s="1248"/>
      <c r="AW51" s="1248"/>
      <c r="AX51" s="1248"/>
      <c r="AY51" s="1248"/>
      <c r="AZ51" s="1248"/>
      <c r="BA51" s="1248"/>
      <c r="BB51" s="1248" t="s">
        <v>604</v>
      </c>
      <c r="BC51" s="1248"/>
      <c r="BD51" s="1248"/>
      <c r="BE51" s="1248"/>
      <c r="BF51" s="1248"/>
      <c r="BG51" s="1248"/>
      <c r="BH51" s="1248"/>
      <c r="BI51" s="1248"/>
      <c r="BJ51" s="1248"/>
      <c r="BK51" s="1248"/>
      <c r="BL51" s="1248"/>
      <c r="BM51" s="1248"/>
      <c r="BN51" s="1248"/>
      <c r="BO51" s="1248"/>
      <c r="BP51" s="1247">
        <v>6.3</v>
      </c>
      <c r="BQ51" s="1247"/>
      <c r="BR51" s="1247"/>
      <c r="BS51" s="1247"/>
      <c r="BT51" s="1247"/>
      <c r="BU51" s="1247"/>
      <c r="BV51" s="1247"/>
      <c r="BW51" s="1247"/>
      <c r="BX51" s="1247">
        <v>0.2</v>
      </c>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611</v>
      </c>
      <c r="BC53" s="1248"/>
      <c r="BD53" s="1248"/>
      <c r="BE53" s="1248"/>
      <c r="BF53" s="1248"/>
      <c r="BG53" s="1248"/>
      <c r="BH53" s="1248"/>
      <c r="BI53" s="1248"/>
      <c r="BJ53" s="1248"/>
      <c r="BK53" s="1248"/>
      <c r="BL53" s="1248"/>
      <c r="BM53" s="1248"/>
      <c r="BN53" s="1248"/>
      <c r="BO53" s="1248"/>
      <c r="BP53" s="1247">
        <v>52.1</v>
      </c>
      <c r="BQ53" s="1247"/>
      <c r="BR53" s="1247"/>
      <c r="BS53" s="1247"/>
      <c r="BT53" s="1247"/>
      <c r="BU53" s="1247"/>
      <c r="BV53" s="1247"/>
      <c r="BW53" s="1247"/>
      <c r="BX53" s="1247">
        <v>53.9</v>
      </c>
      <c r="BY53" s="1247"/>
      <c r="BZ53" s="1247"/>
      <c r="CA53" s="1247"/>
      <c r="CB53" s="1247"/>
      <c r="CC53" s="1247"/>
      <c r="CD53" s="1247"/>
      <c r="CE53" s="1247"/>
      <c r="CF53" s="1247">
        <v>55.5</v>
      </c>
      <c r="CG53" s="1247"/>
      <c r="CH53" s="1247"/>
      <c r="CI53" s="1247"/>
      <c r="CJ53" s="1247"/>
      <c r="CK53" s="1247"/>
      <c r="CL53" s="1247"/>
      <c r="CM53" s="1247"/>
      <c r="CN53" s="1247">
        <v>57.2</v>
      </c>
      <c r="CO53" s="1247"/>
      <c r="CP53" s="1247"/>
      <c r="CQ53" s="1247"/>
      <c r="CR53" s="1247"/>
      <c r="CS53" s="1247"/>
      <c r="CT53" s="1247"/>
      <c r="CU53" s="1247"/>
      <c r="CV53" s="1247">
        <v>58.7</v>
      </c>
      <c r="CW53" s="1247"/>
      <c r="CX53" s="1247"/>
      <c r="CY53" s="1247"/>
      <c r="CZ53" s="1247"/>
      <c r="DA53" s="1247"/>
      <c r="DB53" s="1247"/>
      <c r="DC53" s="1247"/>
    </row>
    <row r="54" spans="1:109" ht="13.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c r="A55" s="1276"/>
      <c r="B55" s="1241"/>
      <c r="G55" s="1252"/>
      <c r="H55" s="1252"/>
      <c r="I55" s="1252"/>
      <c r="J55" s="1252"/>
      <c r="K55" s="1255"/>
      <c r="L55" s="1255"/>
      <c r="M55" s="1255"/>
      <c r="N55" s="1255"/>
      <c r="AN55" s="1249" t="s">
        <v>605</v>
      </c>
      <c r="AO55" s="1249"/>
      <c r="AP55" s="1249"/>
      <c r="AQ55" s="1249"/>
      <c r="AR55" s="1249"/>
      <c r="AS55" s="1249"/>
      <c r="AT55" s="1249"/>
      <c r="AU55" s="1249"/>
      <c r="AV55" s="1249"/>
      <c r="AW55" s="1249"/>
      <c r="AX55" s="1249"/>
      <c r="AY55" s="1249"/>
      <c r="AZ55" s="1249"/>
      <c r="BA55" s="1249"/>
      <c r="BB55" s="1248" t="s">
        <v>604</v>
      </c>
      <c r="BC55" s="1248"/>
      <c r="BD55" s="1248"/>
      <c r="BE55" s="1248"/>
      <c r="BF55" s="1248"/>
      <c r="BG55" s="1248"/>
      <c r="BH55" s="1248"/>
      <c r="BI55" s="1248"/>
      <c r="BJ55" s="1248"/>
      <c r="BK55" s="1248"/>
      <c r="BL55" s="1248"/>
      <c r="BM55" s="1248"/>
      <c r="BN55" s="1248"/>
      <c r="BO55" s="1248"/>
      <c r="BP55" s="1247">
        <v>38.200000000000003</v>
      </c>
      <c r="BQ55" s="1247"/>
      <c r="BR55" s="1247"/>
      <c r="BS55" s="1247"/>
      <c r="BT55" s="1247"/>
      <c r="BU55" s="1247"/>
      <c r="BV55" s="1247"/>
      <c r="BW55" s="1247"/>
      <c r="BX55" s="1247">
        <v>29.7</v>
      </c>
      <c r="BY55" s="1247"/>
      <c r="BZ55" s="1247"/>
      <c r="CA55" s="1247"/>
      <c r="CB55" s="1247"/>
      <c r="CC55" s="1247"/>
      <c r="CD55" s="1247"/>
      <c r="CE55" s="1247"/>
      <c r="CF55" s="1247">
        <v>23.2</v>
      </c>
      <c r="CG55" s="1247"/>
      <c r="CH55" s="1247"/>
      <c r="CI55" s="1247"/>
      <c r="CJ55" s="1247"/>
      <c r="CK55" s="1247"/>
      <c r="CL55" s="1247"/>
      <c r="CM55" s="1247"/>
      <c r="CN55" s="1247">
        <v>10.199999999999999</v>
      </c>
      <c r="CO55" s="1247"/>
      <c r="CP55" s="1247"/>
      <c r="CQ55" s="1247"/>
      <c r="CR55" s="1247"/>
      <c r="CS55" s="1247"/>
      <c r="CT55" s="1247"/>
      <c r="CU55" s="1247"/>
      <c r="CV55" s="1247">
        <v>0</v>
      </c>
      <c r="CW55" s="1247"/>
      <c r="CX55" s="1247"/>
      <c r="CY55" s="1247"/>
      <c r="CZ55" s="1247"/>
      <c r="DA55" s="1247"/>
      <c r="DB55" s="1247"/>
      <c r="DC55" s="1247"/>
    </row>
    <row r="56" spans="1:109" ht="13.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611</v>
      </c>
      <c r="BC57" s="1248"/>
      <c r="BD57" s="1248"/>
      <c r="BE57" s="1248"/>
      <c r="BF57" s="1248"/>
      <c r="BG57" s="1248"/>
      <c r="BH57" s="1248"/>
      <c r="BI57" s="1248"/>
      <c r="BJ57" s="1248"/>
      <c r="BK57" s="1248"/>
      <c r="BL57" s="1248"/>
      <c r="BM57" s="1248"/>
      <c r="BN57" s="1248"/>
      <c r="BO57" s="1248"/>
      <c r="BP57" s="1247">
        <v>53.6</v>
      </c>
      <c r="BQ57" s="1247"/>
      <c r="BR57" s="1247"/>
      <c r="BS57" s="1247"/>
      <c r="BT57" s="1247"/>
      <c r="BU57" s="1247"/>
      <c r="BV57" s="1247"/>
      <c r="BW57" s="1247"/>
      <c r="BX57" s="1247">
        <v>56.3</v>
      </c>
      <c r="BY57" s="1247"/>
      <c r="BZ57" s="1247"/>
      <c r="CA57" s="1247"/>
      <c r="CB57" s="1247"/>
      <c r="CC57" s="1247"/>
      <c r="CD57" s="1247"/>
      <c r="CE57" s="1247"/>
      <c r="CF57" s="1247">
        <v>57.9</v>
      </c>
      <c r="CG57" s="1247"/>
      <c r="CH57" s="1247"/>
      <c r="CI57" s="1247"/>
      <c r="CJ57" s="1247"/>
      <c r="CK57" s="1247"/>
      <c r="CL57" s="1247"/>
      <c r="CM57" s="1247"/>
      <c r="CN57" s="1247">
        <v>61.1</v>
      </c>
      <c r="CO57" s="1247"/>
      <c r="CP57" s="1247"/>
      <c r="CQ57" s="1247"/>
      <c r="CR57" s="1247"/>
      <c r="CS57" s="1247"/>
      <c r="CT57" s="1247"/>
      <c r="CU57" s="1247"/>
      <c r="CV57" s="1247">
        <v>63.1</v>
      </c>
      <c r="CW57" s="1247"/>
      <c r="CX57" s="1247"/>
      <c r="CY57" s="1247"/>
      <c r="CZ57" s="1247"/>
      <c r="DA57" s="1247"/>
      <c r="DB57" s="1247"/>
      <c r="DC57" s="1247"/>
      <c r="DD57" s="1287"/>
      <c r="DE57" s="1282"/>
    </row>
    <row r="58" spans="1:109" s="1276" customFormat="1" ht="13.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c r="B63" s="1280" t="s">
        <v>610</v>
      </c>
    </row>
    <row r="64" spans="1:109" ht="13.5">
      <c r="B64" s="1241"/>
      <c r="G64" s="1277"/>
      <c r="I64" s="1279"/>
      <c r="J64" s="1279"/>
      <c r="K64" s="1279"/>
      <c r="L64" s="1279"/>
      <c r="M64" s="1279"/>
      <c r="N64" s="1278"/>
      <c r="AM64" s="1277"/>
      <c r="AN64" s="1277" t="s">
        <v>609</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15" customHeight="1">
      <c r="B65" s="1241"/>
      <c r="AN65" s="1275" t="s">
        <v>608</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c r="B71" s="1241"/>
      <c r="G71" s="1262"/>
      <c r="I71" s="1265"/>
      <c r="J71" s="1264"/>
      <c r="K71" s="1264"/>
      <c r="L71" s="1263"/>
      <c r="M71" s="1264"/>
      <c r="N71" s="1263"/>
      <c r="AM71" s="1262"/>
      <c r="AN71" s="1240" t="s">
        <v>607</v>
      </c>
    </row>
    <row r="72" spans="2:107" ht="13.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ht="13.5">
      <c r="B73" s="1241"/>
      <c r="G73" s="1256"/>
      <c r="H73" s="1256"/>
      <c r="I73" s="1256"/>
      <c r="J73" s="1256"/>
      <c r="K73" s="1253"/>
      <c r="L73" s="1253"/>
      <c r="M73" s="1253"/>
      <c r="N73" s="1253"/>
      <c r="AM73" s="1254"/>
      <c r="AN73" s="1248" t="s">
        <v>606</v>
      </c>
      <c r="AO73" s="1248"/>
      <c r="AP73" s="1248"/>
      <c r="AQ73" s="1248"/>
      <c r="AR73" s="1248"/>
      <c r="AS73" s="1248"/>
      <c r="AT73" s="1248"/>
      <c r="AU73" s="1248"/>
      <c r="AV73" s="1248"/>
      <c r="AW73" s="1248"/>
      <c r="AX73" s="1248"/>
      <c r="AY73" s="1248"/>
      <c r="AZ73" s="1248"/>
      <c r="BA73" s="1248"/>
      <c r="BB73" s="1248" t="s">
        <v>604</v>
      </c>
      <c r="BC73" s="1248"/>
      <c r="BD73" s="1248"/>
      <c r="BE73" s="1248"/>
      <c r="BF73" s="1248"/>
      <c r="BG73" s="1248"/>
      <c r="BH73" s="1248"/>
      <c r="BI73" s="1248"/>
      <c r="BJ73" s="1248"/>
      <c r="BK73" s="1248"/>
      <c r="BL73" s="1248"/>
      <c r="BM73" s="1248"/>
      <c r="BN73" s="1248"/>
      <c r="BO73" s="1248"/>
      <c r="BP73" s="1247">
        <v>6.3</v>
      </c>
      <c r="BQ73" s="1247"/>
      <c r="BR73" s="1247"/>
      <c r="BS73" s="1247"/>
      <c r="BT73" s="1247"/>
      <c r="BU73" s="1247"/>
      <c r="BV73" s="1247"/>
      <c r="BW73" s="1247"/>
      <c r="BX73" s="1247">
        <v>0.2</v>
      </c>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603</v>
      </c>
      <c r="BC75" s="1248"/>
      <c r="BD75" s="1248"/>
      <c r="BE75" s="1248"/>
      <c r="BF75" s="1248"/>
      <c r="BG75" s="1248"/>
      <c r="BH75" s="1248"/>
      <c r="BI75" s="1248"/>
      <c r="BJ75" s="1248"/>
      <c r="BK75" s="1248"/>
      <c r="BL75" s="1248"/>
      <c r="BM75" s="1248"/>
      <c r="BN75" s="1248"/>
      <c r="BO75" s="1248"/>
      <c r="BP75" s="1247">
        <v>6.1</v>
      </c>
      <c r="BQ75" s="1247"/>
      <c r="BR75" s="1247"/>
      <c r="BS75" s="1247"/>
      <c r="BT75" s="1247"/>
      <c r="BU75" s="1247"/>
      <c r="BV75" s="1247"/>
      <c r="BW75" s="1247"/>
      <c r="BX75" s="1247">
        <v>6.4</v>
      </c>
      <c r="BY75" s="1247"/>
      <c r="BZ75" s="1247"/>
      <c r="CA75" s="1247"/>
      <c r="CB75" s="1247"/>
      <c r="CC75" s="1247"/>
      <c r="CD75" s="1247"/>
      <c r="CE75" s="1247"/>
      <c r="CF75" s="1247">
        <v>7.2</v>
      </c>
      <c r="CG75" s="1247"/>
      <c r="CH75" s="1247"/>
      <c r="CI75" s="1247"/>
      <c r="CJ75" s="1247"/>
      <c r="CK75" s="1247"/>
      <c r="CL75" s="1247"/>
      <c r="CM75" s="1247"/>
      <c r="CN75" s="1247">
        <v>8.1</v>
      </c>
      <c r="CO75" s="1247"/>
      <c r="CP75" s="1247"/>
      <c r="CQ75" s="1247"/>
      <c r="CR75" s="1247"/>
      <c r="CS75" s="1247"/>
      <c r="CT75" s="1247"/>
      <c r="CU75" s="1247"/>
      <c r="CV75" s="1247">
        <v>9</v>
      </c>
      <c r="CW75" s="1247"/>
      <c r="CX75" s="1247"/>
      <c r="CY75" s="1247"/>
      <c r="CZ75" s="1247"/>
      <c r="DA75" s="1247"/>
      <c r="DB75" s="1247"/>
      <c r="DC75" s="1247"/>
    </row>
    <row r="76" spans="2:107" ht="13.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c r="B77" s="1241"/>
      <c r="G77" s="1252"/>
      <c r="H77" s="1252"/>
      <c r="I77" s="1252"/>
      <c r="J77" s="1252"/>
      <c r="K77" s="1253"/>
      <c r="L77" s="1253"/>
      <c r="M77" s="1253"/>
      <c r="N77" s="1253"/>
      <c r="AN77" s="1249" t="s">
        <v>605</v>
      </c>
      <c r="AO77" s="1249"/>
      <c r="AP77" s="1249"/>
      <c r="AQ77" s="1249"/>
      <c r="AR77" s="1249"/>
      <c r="AS77" s="1249"/>
      <c r="AT77" s="1249"/>
      <c r="AU77" s="1249"/>
      <c r="AV77" s="1249"/>
      <c r="AW77" s="1249"/>
      <c r="AX77" s="1249"/>
      <c r="AY77" s="1249"/>
      <c r="AZ77" s="1249"/>
      <c r="BA77" s="1249"/>
      <c r="BB77" s="1248" t="s">
        <v>604</v>
      </c>
      <c r="BC77" s="1248"/>
      <c r="BD77" s="1248"/>
      <c r="BE77" s="1248"/>
      <c r="BF77" s="1248"/>
      <c r="BG77" s="1248"/>
      <c r="BH77" s="1248"/>
      <c r="BI77" s="1248"/>
      <c r="BJ77" s="1248"/>
      <c r="BK77" s="1248"/>
      <c r="BL77" s="1248"/>
      <c r="BM77" s="1248"/>
      <c r="BN77" s="1248"/>
      <c r="BO77" s="1248"/>
      <c r="BP77" s="1247">
        <v>38.200000000000003</v>
      </c>
      <c r="BQ77" s="1247"/>
      <c r="BR77" s="1247"/>
      <c r="BS77" s="1247"/>
      <c r="BT77" s="1247"/>
      <c r="BU77" s="1247"/>
      <c r="BV77" s="1247"/>
      <c r="BW77" s="1247"/>
      <c r="BX77" s="1247">
        <v>29.7</v>
      </c>
      <c r="BY77" s="1247"/>
      <c r="BZ77" s="1247"/>
      <c r="CA77" s="1247"/>
      <c r="CB77" s="1247"/>
      <c r="CC77" s="1247"/>
      <c r="CD77" s="1247"/>
      <c r="CE77" s="1247"/>
      <c r="CF77" s="1247">
        <v>23.2</v>
      </c>
      <c r="CG77" s="1247"/>
      <c r="CH77" s="1247"/>
      <c r="CI77" s="1247"/>
      <c r="CJ77" s="1247"/>
      <c r="CK77" s="1247"/>
      <c r="CL77" s="1247"/>
      <c r="CM77" s="1247"/>
      <c r="CN77" s="1247">
        <v>10.199999999999999</v>
      </c>
      <c r="CO77" s="1247"/>
      <c r="CP77" s="1247"/>
      <c r="CQ77" s="1247"/>
      <c r="CR77" s="1247"/>
      <c r="CS77" s="1247"/>
      <c r="CT77" s="1247"/>
      <c r="CU77" s="1247"/>
      <c r="CV77" s="1247">
        <v>0</v>
      </c>
      <c r="CW77" s="1247"/>
      <c r="CX77" s="1247"/>
      <c r="CY77" s="1247"/>
      <c r="CZ77" s="1247"/>
      <c r="DA77" s="1247"/>
      <c r="DB77" s="1247"/>
      <c r="DC77" s="1247"/>
    </row>
    <row r="78" spans="2:107" ht="13.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603</v>
      </c>
      <c r="BC79" s="1248"/>
      <c r="BD79" s="1248"/>
      <c r="BE79" s="1248"/>
      <c r="BF79" s="1248"/>
      <c r="BG79" s="1248"/>
      <c r="BH79" s="1248"/>
      <c r="BI79" s="1248"/>
      <c r="BJ79" s="1248"/>
      <c r="BK79" s="1248"/>
      <c r="BL79" s="1248"/>
      <c r="BM79" s="1248"/>
      <c r="BN79" s="1248"/>
      <c r="BO79" s="1248"/>
      <c r="BP79" s="1247">
        <v>9.3000000000000007</v>
      </c>
      <c r="BQ79" s="1247"/>
      <c r="BR79" s="1247"/>
      <c r="BS79" s="1247"/>
      <c r="BT79" s="1247"/>
      <c r="BU79" s="1247"/>
      <c r="BV79" s="1247"/>
      <c r="BW79" s="1247"/>
      <c r="BX79" s="1247">
        <v>9.6</v>
      </c>
      <c r="BY79" s="1247"/>
      <c r="BZ79" s="1247"/>
      <c r="CA79" s="1247"/>
      <c r="CB79" s="1247"/>
      <c r="CC79" s="1247"/>
      <c r="CD79" s="1247"/>
      <c r="CE79" s="1247"/>
      <c r="CF79" s="1247">
        <v>9.8000000000000007</v>
      </c>
      <c r="CG79" s="1247"/>
      <c r="CH79" s="1247"/>
      <c r="CI79" s="1247"/>
      <c r="CJ79" s="1247"/>
      <c r="CK79" s="1247"/>
      <c r="CL79" s="1247"/>
      <c r="CM79" s="1247"/>
      <c r="CN79" s="1247">
        <v>8.6999999999999993</v>
      </c>
      <c r="CO79" s="1247"/>
      <c r="CP79" s="1247"/>
      <c r="CQ79" s="1247"/>
      <c r="CR79" s="1247"/>
      <c r="CS79" s="1247"/>
      <c r="CT79" s="1247"/>
      <c r="CU79" s="1247"/>
      <c r="CV79" s="1247">
        <v>8</v>
      </c>
      <c r="CW79" s="1247"/>
      <c r="CX79" s="1247"/>
      <c r="CY79" s="1247"/>
      <c r="CZ79" s="1247"/>
      <c r="DA79" s="1247"/>
      <c r="DB79" s="1247"/>
      <c r="DC79" s="1247"/>
    </row>
    <row r="80" spans="2:107" ht="13.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c r="B81" s="1241"/>
    </row>
    <row r="82" spans="2:109" ht="17.2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c r="DD84" s="1240"/>
      <c r="DE84" s="1240"/>
    </row>
    <row r="85" spans="2:109" ht="13.5">
      <c r="DD85" s="1240"/>
      <c r="DE85" s="1240"/>
    </row>
  </sheetData>
  <sheetProtection algorithmName="SHA-512" hashValue="UsDyeSNN7oB8UWfGZGqu0jsMcQWCldFS+BrgXX5WmhxxJy6r3smmXmNLfujMRaV2babXRNuTg69rt3LSprHW/w==" saltValue="IRXIybltL5TWtPvDXk+CH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503</v>
      </c>
    </row>
  </sheetData>
  <sheetProtection algorithmName="SHA-512" hashValue="MqOKPJTPZjvt2W5V7ZSrWC93iXCwso4TituYVRUPSJnaiKt82IMo201Mj+tCfrOsiGJOBDlQ7MuedNuh28kl3g==" saltValue="5bJD9azuNQipCK48r7RD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503</v>
      </c>
    </row>
  </sheetData>
  <sheetProtection algorithmName="SHA-512" hashValue="vkaMOSAlDJKuiRXXhHf1AZNUfA+AlnMILt24FlAbCC06IGq+ud4IoD5cDT2+0p99bzdXJ9C7Efd7SrU7OF3bGQ==" saltValue="TdaTFe5Y4Twdf4LA3LO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553</v>
      </c>
      <c r="G2" s="148"/>
      <c r="H2" s="149"/>
    </row>
    <row r="3" spans="1:8">
      <c r="A3" s="145" t="s">
        <v>546</v>
      </c>
      <c r="B3" s="150"/>
      <c r="C3" s="151"/>
      <c r="D3" s="152">
        <v>94979</v>
      </c>
      <c r="E3" s="153"/>
      <c r="F3" s="154">
        <v>65052</v>
      </c>
      <c r="G3" s="155"/>
      <c r="H3" s="156"/>
    </row>
    <row r="4" spans="1:8">
      <c r="A4" s="157"/>
      <c r="B4" s="158"/>
      <c r="C4" s="159"/>
      <c r="D4" s="160">
        <v>62939</v>
      </c>
      <c r="E4" s="161"/>
      <c r="F4" s="162">
        <v>37035</v>
      </c>
      <c r="G4" s="163"/>
      <c r="H4" s="164"/>
    </row>
    <row r="5" spans="1:8">
      <c r="A5" s="145" t="s">
        <v>548</v>
      </c>
      <c r="B5" s="150"/>
      <c r="C5" s="151"/>
      <c r="D5" s="152">
        <v>77909</v>
      </c>
      <c r="E5" s="153"/>
      <c r="F5" s="154">
        <v>66364</v>
      </c>
      <c r="G5" s="155"/>
      <c r="H5" s="156"/>
    </row>
    <row r="6" spans="1:8">
      <c r="A6" s="157"/>
      <c r="B6" s="158"/>
      <c r="C6" s="159"/>
      <c r="D6" s="160">
        <v>38700</v>
      </c>
      <c r="E6" s="161"/>
      <c r="F6" s="162">
        <v>24935</v>
      </c>
      <c r="G6" s="163"/>
      <c r="H6" s="164"/>
    </row>
    <row r="7" spans="1:8">
      <c r="A7" s="145" t="s">
        <v>549</v>
      </c>
      <c r="B7" s="150"/>
      <c r="C7" s="151"/>
      <c r="D7" s="152">
        <v>89516</v>
      </c>
      <c r="E7" s="153"/>
      <c r="F7" s="154">
        <v>68548</v>
      </c>
      <c r="G7" s="155"/>
      <c r="H7" s="156"/>
    </row>
    <row r="8" spans="1:8">
      <c r="A8" s="157"/>
      <c r="B8" s="158"/>
      <c r="C8" s="159"/>
      <c r="D8" s="160">
        <v>44747</v>
      </c>
      <c r="E8" s="161"/>
      <c r="F8" s="162">
        <v>31673</v>
      </c>
      <c r="G8" s="163"/>
      <c r="H8" s="164"/>
    </row>
    <row r="9" spans="1:8">
      <c r="A9" s="145" t="s">
        <v>550</v>
      </c>
      <c r="B9" s="150"/>
      <c r="C9" s="151"/>
      <c r="D9" s="152">
        <v>95187</v>
      </c>
      <c r="E9" s="153"/>
      <c r="F9" s="154">
        <v>125418</v>
      </c>
      <c r="G9" s="155"/>
      <c r="H9" s="156"/>
    </row>
    <row r="10" spans="1:8">
      <c r="A10" s="157"/>
      <c r="B10" s="158"/>
      <c r="C10" s="159"/>
      <c r="D10" s="160">
        <v>42130</v>
      </c>
      <c r="E10" s="161"/>
      <c r="F10" s="162">
        <v>60445</v>
      </c>
      <c r="G10" s="163"/>
      <c r="H10" s="164"/>
    </row>
    <row r="11" spans="1:8">
      <c r="A11" s="145" t="s">
        <v>551</v>
      </c>
      <c r="B11" s="150"/>
      <c r="C11" s="151"/>
      <c r="D11" s="152">
        <v>106188</v>
      </c>
      <c r="E11" s="153"/>
      <c r="F11" s="154">
        <v>108384</v>
      </c>
      <c r="G11" s="155"/>
      <c r="H11" s="156"/>
    </row>
    <row r="12" spans="1:8">
      <c r="A12" s="157"/>
      <c r="B12" s="158"/>
      <c r="C12" s="165"/>
      <c r="D12" s="160">
        <v>49507</v>
      </c>
      <c r="E12" s="161"/>
      <c r="F12" s="162">
        <v>51153</v>
      </c>
      <c r="G12" s="163"/>
      <c r="H12" s="164"/>
    </row>
    <row r="13" spans="1:8">
      <c r="A13" s="145"/>
      <c r="B13" s="150"/>
      <c r="C13" s="166"/>
      <c r="D13" s="167">
        <v>92756</v>
      </c>
      <c r="E13" s="168"/>
      <c r="F13" s="169">
        <v>86753</v>
      </c>
      <c r="G13" s="170"/>
      <c r="H13" s="156"/>
    </row>
    <row r="14" spans="1:8">
      <c r="A14" s="157"/>
      <c r="B14" s="158"/>
      <c r="C14" s="159"/>
      <c r="D14" s="160">
        <v>47605</v>
      </c>
      <c r="E14" s="161"/>
      <c r="F14" s="162">
        <v>41048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8.43</v>
      </c>
      <c r="C19" s="171">
        <f>ROUND(VALUE(SUBSTITUTE(実質収支比率等に係る経年分析!G$48,"▲","-")),2)</f>
        <v>7.53</v>
      </c>
      <c r="D19" s="171">
        <f>ROUND(VALUE(SUBSTITUTE(実質収支比率等に係る経年分析!H$48,"▲","-")),2)</f>
        <v>6.9</v>
      </c>
      <c r="E19" s="171">
        <f>ROUND(VALUE(SUBSTITUTE(実質収支比率等に係る経年分析!I$48,"▲","-")),2)</f>
        <v>6.68</v>
      </c>
      <c r="F19" s="171">
        <f>ROUND(VALUE(SUBSTITUTE(実質収支比率等に係る経年分析!J$48,"▲","-")),2)</f>
        <v>7.85</v>
      </c>
    </row>
    <row r="20" spans="1:11">
      <c r="A20" s="171" t="s">
        <v>55</v>
      </c>
      <c r="B20" s="171">
        <f>ROUND(VALUE(SUBSTITUTE(実質収支比率等に係る経年分析!F$47,"▲","-")),2)</f>
        <v>46.47</v>
      </c>
      <c r="C20" s="171">
        <f>ROUND(VALUE(SUBSTITUTE(実質収支比率等に係る経年分析!G$47,"▲","-")),2)</f>
        <v>47.24</v>
      </c>
      <c r="D20" s="171">
        <f>ROUND(VALUE(SUBSTITUTE(実質収支比率等に係る経年分析!H$47,"▲","-")),2)</f>
        <v>48.46</v>
      </c>
      <c r="E20" s="171">
        <f>ROUND(VALUE(SUBSTITUTE(実質収支比率等に係る経年分析!I$47,"▲","-")),2)</f>
        <v>42.85</v>
      </c>
      <c r="F20" s="171">
        <f>ROUND(VALUE(SUBSTITUTE(実質収支比率等に係る経年分析!J$47,"▲","-")),2)</f>
        <v>43.98</v>
      </c>
    </row>
    <row r="21" spans="1:11">
      <c r="A21" s="171" t="s">
        <v>56</v>
      </c>
      <c r="B21" s="171">
        <f>IF(ISNUMBER(VALUE(SUBSTITUTE(実質収支比率等に係る経年分析!F$49,"▲","-"))),ROUND(VALUE(SUBSTITUTE(実質収支比率等に係る経年分析!F$49,"▲","-")),2),NA())</f>
        <v>2.66</v>
      </c>
      <c r="C21" s="171">
        <f>IF(ISNUMBER(VALUE(SUBSTITUTE(実質収支比率等に係る経年分析!G$49,"▲","-"))),ROUND(VALUE(SUBSTITUTE(実質収支比率等に係る経年分析!G$49,"▲","-")),2),NA())</f>
        <v>-2.1800000000000002</v>
      </c>
      <c r="D21" s="171">
        <f>IF(ISNUMBER(VALUE(SUBSTITUTE(実質収支比率等に係る経年分析!H$49,"▲","-"))),ROUND(VALUE(SUBSTITUTE(実質収支比率等に係る経年分析!H$49,"▲","-")),2),NA())</f>
        <v>-0.74</v>
      </c>
      <c r="E21" s="171">
        <f>IF(ISNUMBER(VALUE(SUBSTITUTE(実質収支比率等に係る経年分析!I$49,"▲","-"))),ROUND(VALUE(SUBSTITUTE(実質収支比率等に係る経年分析!I$49,"▲","-")),2),NA())</f>
        <v>-4.12</v>
      </c>
      <c r="F21" s="171">
        <f>IF(ISNUMBER(VALUE(SUBSTITUTE(実質収支比率等に係る経年分析!J$49,"▲","-"))),ROUND(VALUE(SUBSTITUTE(実質収支比率等に係る経年分析!J$49,"▲","-")),2),NA())</f>
        <v>3.55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小規模下水道特別会計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温泉事業等特別会計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1.1299999999999999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0.27</v>
      </c>
    </row>
    <row r="34" spans="1:16">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2.4300000000000002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2.2000000000000002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7.77</v>
      </c>
    </row>
    <row r="36" spans="1:16">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8.81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2134</v>
      </c>
      <c r="E42" s="173"/>
      <c r="F42" s="173"/>
      <c r="G42" s="173">
        <f>'実質公債費比率（分子）の構造'!L$52</f>
        <v>1935</v>
      </c>
      <c r="H42" s="173"/>
      <c r="I42" s="173"/>
      <c r="J42" s="173">
        <f>'実質公債費比率（分子）の構造'!M$52</f>
        <v>1898</v>
      </c>
      <c r="K42" s="173"/>
      <c r="L42" s="173"/>
      <c r="M42" s="173">
        <f>'実質公債費比率（分子）の構造'!N$52</f>
        <v>2005</v>
      </c>
      <c r="N42" s="173"/>
      <c r="O42" s="173"/>
      <c r="P42" s="173">
        <f>'実質公債費比率（分子）の構造'!O$52</f>
        <v>1935</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5</v>
      </c>
      <c r="C44" s="173"/>
      <c r="D44" s="173"/>
      <c r="E44" s="173">
        <f>'実質公債費比率（分子）の構造'!L$50</f>
        <v>5</v>
      </c>
      <c r="F44" s="173"/>
      <c r="G44" s="173"/>
      <c r="H44" s="173">
        <f>'実質公債費比率（分子）の構造'!M$50</f>
        <v>5</v>
      </c>
      <c r="I44" s="173"/>
      <c r="J44" s="173"/>
      <c r="K44" s="173">
        <f>'実質公債費比率（分子）の構造'!N$50</f>
        <v>5</v>
      </c>
      <c r="L44" s="173"/>
      <c r="M44" s="173"/>
      <c r="N44" s="173">
        <f>'実質公債費比率（分子）の構造'!O$50</f>
        <v>5</v>
      </c>
      <c r="O44" s="173"/>
      <c r="P44" s="173"/>
    </row>
    <row r="45" spans="1:16">
      <c r="A45" s="173" t="s">
        <v>66</v>
      </c>
      <c r="B45" s="173">
        <f>'実質公債費比率（分子）の構造'!K$49</f>
        <v>30</v>
      </c>
      <c r="C45" s="173"/>
      <c r="D45" s="173"/>
      <c r="E45" s="173">
        <f>'実質公債費比率（分子）の構造'!L$49</f>
        <v>20</v>
      </c>
      <c r="F45" s="173"/>
      <c r="G45" s="173"/>
      <c r="H45" s="173">
        <f>'実質公債費比率（分子）の構造'!M$49</f>
        <v>16</v>
      </c>
      <c r="I45" s="173"/>
      <c r="J45" s="173"/>
      <c r="K45" s="173">
        <f>'実質公債費比率（分子）の構造'!N$49</f>
        <v>19</v>
      </c>
      <c r="L45" s="173"/>
      <c r="M45" s="173"/>
      <c r="N45" s="173">
        <f>'実質公債費比率（分子）の構造'!O$49</f>
        <v>19</v>
      </c>
      <c r="O45" s="173"/>
      <c r="P45" s="173"/>
    </row>
    <row r="46" spans="1:16">
      <c r="A46" s="173" t="s">
        <v>67</v>
      </c>
      <c r="B46" s="173">
        <f>'実質公債費比率（分子）の構造'!K$48</f>
        <v>194</v>
      </c>
      <c r="C46" s="173"/>
      <c r="D46" s="173"/>
      <c r="E46" s="173">
        <f>'実質公債費比率（分子）の構造'!L$48</f>
        <v>188</v>
      </c>
      <c r="F46" s="173"/>
      <c r="G46" s="173"/>
      <c r="H46" s="173">
        <f>'実質公債費比率（分子）の構造'!M$48</f>
        <v>187</v>
      </c>
      <c r="I46" s="173"/>
      <c r="J46" s="173"/>
      <c r="K46" s="173">
        <f>'実質公債費比率（分子）の構造'!N$48</f>
        <v>185</v>
      </c>
      <c r="L46" s="173"/>
      <c r="M46" s="173"/>
      <c r="N46" s="173">
        <f>'実質公債費比率（分子）の構造'!O$48</f>
        <v>201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2425</v>
      </c>
      <c r="C49" s="173"/>
      <c r="D49" s="173"/>
      <c r="E49" s="173">
        <f>'実質公債費比率（分子）の構造'!L$45</f>
        <v>2214</v>
      </c>
      <c r="F49" s="173"/>
      <c r="G49" s="173"/>
      <c r="H49" s="173">
        <f>'実質公債費比率（分子）の構造'!M$45</f>
        <v>2330</v>
      </c>
      <c r="I49" s="173"/>
      <c r="J49" s="173"/>
      <c r="K49" s="173">
        <f>'実質公債費比率（分子）の構造'!N$45</f>
        <v>2494</v>
      </c>
      <c r="L49" s="173"/>
      <c r="M49" s="173"/>
      <c r="N49" s="173">
        <f>'実質公債費比率（分子）の構造'!O$45</f>
        <v>2445</v>
      </c>
      <c r="O49" s="173"/>
      <c r="P49" s="173"/>
    </row>
    <row r="50" spans="1:16">
      <c r="A50" s="173" t="s">
        <v>71</v>
      </c>
      <c r="B50" s="173" t="e">
        <f>NA()</f>
        <v>#N/A</v>
      </c>
      <c r="C50" s="173">
        <f>IF(ISNUMBER('実質公債費比率（分子）の構造'!K$53),'実質公債費比率（分子）の構造'!K$53,NA())</f>
        <v>520</v>
      </c>
      <c r="D50" s="173" t="e">
        <f>NA()</f>
        <v>#N/A</v>
      </c>
      <c r="E50" s="173" t="e">
        <f>NA()</f>
        <v>#N/A</v>
      </c>
      <c r="F50" s="173">
        <f>IF(ISNUMBER('実質公債費比率（分子）の構造'!L$53),'実質公債費比率（分子）の構造'!L$53,NA())</f>
        <v>492</v>
      </c>
      <c r="G50" s="173" t="e">
        <f>NA()</f>
        <v>#N/A</v>
      </c>
      <c r="H50" s="173" t="e">
        <f>NA()</f>
        <v>#N/A</v>
      </c>
      <c r="I50" s="173">
        <f>IF(ISNUMBER('実質公債費比率（分子）の構造'!M$53),'実質公債費比率（分子）の構造'!M$53,NA())</f>
        <v>640</v>
      </c>
      <c r="J50" s="173" t="e">
        <f>NA()</f>
        <v>#N/A</v>
      </c>
      <c r="K50" s="173" t="e">
        <f>NA()</f>
        <v>#N/A</v>
      </c>
      <c r="L50" s="173">
        <f>IF(ISNUMBER('実質公債費比率（分子）の構造'!N$53),'実質公債費比率（分子）の構造'!N$53,NA())</f>
        <v>698</v>
      </c>
      <c r="M50" s="173" t="e">
        <f>NA()</f>
        <v>#N/A</v>
      </c>
      <c r="N50" s="173" t="e">
        <f>NA()</f>
        <v>#N/A</v>
      </c>
      <c r="O50" s="173">
        <f>IF(ISNUMBER('実質公債費比率（分子）の構造'!O$53),'実質公債費比率（分子）の構造'!O$53,NA())</f>
        <v>735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18231</v>
      </c>
      <c r="E56" s="172"/>
      <c r="F56" s="172"/>
      <c r="G56" s="172">
        <f>'将来負担比率（分子）の構造'!J$52</f>
        <v>17356</v>
      </c>
      <c r="H56" s="172"/>
      <c r="I56" s="172"/>
      <c r="J56" s="172">
        <f>'将来負担比率（分子）の構造'!K$52</f>
        <v>16545</v>
      </c>
      <c r="K56" s="172"/>
      <c r="L56" s="172"/>
      <c r="M56" s="172">
        <f>'将来負担比率（分子）の構造'!L$52</f>
        <v>15244</v>
      </c>
      <c r="N56" s="172"/>
      <c r="O56" s="172"/>
      <c r="P56" s="172">
        <f>'将来負担比率（分子）の構造'!M$52</f>
        <v>14191</v>
      </c>
    </row>
    <row r="57" spans="1:16">
      <c r="A57" s="172" t="s">
        <v>42</v>
      </c>
      <c r="B57" s="172"/>
      <c r="C57" s="172"/>
      <c r="D57" s="172">
        <f>'将来負担比率（分子）の構造'!I$51</f>
        <v>93</v>
      </c>
      <c r="E57" s="172"/>
      <c r="F57" s="172"/>
      <c r="G57" s="172">
        <f>'将来負担比率（分子）の構造'!J$51</f>
        <v>75</v>
      </c>
      <c r="H57" s="172"/>
      <c r="I57" s="172"/>
      <c r="J57" s="172">
        <f>'将来負担比率（分子）の構造'!K$51</f>
        <v>57</v>
      </c>
      <c r="K57" s="172"/>
      <c r="L57" s="172"/>
      <c r="M57" s="172">
        <f>'将来負担比率（分子）の構造'!L$51</f>
        <v>39</v>
      </c>
      <c r="N57" s="172"/>
      <c r="O57" s="172"/>
      <c r="P57" s="172">
        <f>'将来負担比率（分子）の構造'!M$51</f>
        <v>28</v>
      </c>
    </row>
    <row r="58" spans="1:16">
      <c r="A58" s="172" t="s">
        <v>41</v>
      </c>
      <c r="B58" s="172"/>
      <c r="C58" s="172"/>
      <c r="D58" s="172">
        <f>'将来負担比率（分子）の構造'!I$50</f>
        <v>8372</v>
      </c>
      <c r="E58" s="172"/>
      <c r="F58" s="172"/>
      <c r="G58" s="172">
        <f>'将来負担比率（分子）の構造'!J$50</f>
        <v>8379</v>
      </c>
      <c r="H58" s="172"/>
      <c r="I58" s="172"/>
      <c r="J58" s="172">
        <f>'将来負担比率（分子）の構造'!K$50</f>
        <v>8519</v>
      </c>
      <c r="K58" s="172"/>
      <c r="L58" s="172"/>
      <c r="M58" s="172">
        <f>'将来負担比率（分子）の構造'!L$50</f>
        <v>8251</v>
      </c>
      <c r="N58" s="172"/>
      <c r="O58" s="172"/>
      <c r="P58" s="172">
        <f>'将来負担比率（分子）の構造'!M$50</f>
        <v>8585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c r="A62" s="172" t="s">
        <v>35</v>
      </c>
      <c r="B62" s="172">
        <f>'将来負担比率（分子）の構造'!I$45</f>
        <v>3149</v>
      </c>
      <c r="C62" s="172"/>
      <c r="D62" s="172"/>
      <c r="E62" s="172">
        <f>'将来負担比率（分子）の構造'!J$45</f>
        <v>2953</v>
      </c>
      <c r="F62" s="172"/>
      <c r="G62" s="172"/>
      <c r="H62" s="172">
        <f>'将来負担比率（分子）の構造'!K$45</f>
        <v>2835</v>
      </c>
      <c r="I62" s="172"/>
      <c r="J62" s="172"/>
      <c r="K62" s="172">
        <f>'将来負担比率（分子）の構造'!L$45</f>
        <v>2763</v>
      </c>
      <c r="L62" s="172"/>
      <c r="M62" s="172"/>
      <c r="N62" s="172">
        <f>'将来負担比率（分子）の構造'!M$45</f>
        <v>2665</v>
      </c>
      <c r="O62" s="172"/>
      <c r="P62" s="172"/>
    </row>
    <row r="63" spans="1:16">
      <c r="A63" s="172" t="s">
        <v>34</v>
      </c>
      <c r="B63" s="172">
        <f>'将来負担比率（分子）の構造'!I$44</f>
        <v>271</v>
      </c>
      <c r="C63" s="172"/>
      <c r="D63" s="172"/>
      <c r="E63" s="172">
        <f>'将来負担比率（分子）の構造'!J$44</f>
        <v>272</v>
      </c>
      <c r="F63" s="172"/>
      <c r="G63" s="172"/>
      <c r="H63" s="172">
        <f>'将来負担比率（分子）の構造'!K$44</f>
        <v>241</v>
      </c>
      <c r="I63" s="172"/>
      <c r="J63" s="172"/>
      <c r="K63" s="172">
        <f>'将来負担比率（分子）の構造'!L$44</f>
        <v>207</v>
      </c>
      <c r="L63" s="172"/>
      <c r="M63" s="172"/>
      <c r="N63" s="172">
        <f>'将来負担比率（分子）の構造'!M$44</f>
        <v>173</v>
      </c>
      <c r="O63" s="172"/>
      <c r="P63" s="172"/>
    </row>
    <row r="64" spans="1:16">
      <c r="A64" s="172" t="s">
        <v>33</v>
      </c>
      <c r="B64" s="172">
        <f>'将来負担比率（分子）の構造'!I$43</f>
        <v>2435</v>
      </c>
      <c r="C64" s="172"/>
      <c r="D64" s="172"/>
      <c r="E64" s="172">
        <f>'将来負担比率（分子）の構造'!J$43</f>
        <v>2223</v>
      </c>
      <c r="F64" s="172"/>
      <c r="G64" s="172"/>
      <c r="H64" s="172">
        <f>'将来負担比率（分子）の構造'!K$43</f>
        <v>2162</v>
      </c>
      <c r="I64" s="172"/>
      <c r="J64" s="172"/>
      <c r="K64" s="172">
        <f>'将来負担比率（分子）の構造'!L$43</f>
        <v>2015</v>
      </c>
      <c r="L64" s="172"/>
      <c r="M64" s="172"/>
      <c r="N64" s="172">
        <f>'将来負担比率（分子）の構造'!M$43</f>
        <v>1933</v>
      </c>
      <c r="O64" s="172"/>
      <c r="P64" s="172"/>
    </row>
    <row r="65" spans="1:16">
      <c r="A65" s="172" t="s">
        <v>32</v>
      </c>
      <c r="B65" s="172">
        <f>'将来負担比率（分子）の構造'!I$42</f>
        <v>38</v>
      </c>
      <c r="C65" s="172"/>
      <c r="D65" s="172"/>
      <c r="E65" s="172">
        <f>'将来負担比率（分子）の構造'!J$42</f>
        <v>34</v>
      </c>
      <c r="F65" s="172"/>
      <c r="G65" s="172"/>
      <c r="H65" s="172">
        <f>'将来負担比率（分子）の構造'!K$42</f>
        <v>29</v>
      </c>
      <c r="I65" s="172"/>
      <c r="J65" s="172"/>
      <c r="K65" s="172">
        <f>'将来負担比率（分子）の構造'!L$42</f>
        <v>25</v>
      </c>
      <c r="L65" s="172"/>
      <c r="M65" s="172"/>
      <c r="N65" s="172">
        <f>'将来負担比率（分子）の構造'!M$42</f>
        <v>20</v>
      </c>
      <c r="O65" s="172"/>
      <c r="P65" s="172"/>
    </row>
    <row r="66" spans="1:16">
      <c r="A66" s="172" t="s">
        <v>31</v>
      </c>
      <c r="B66" s="172">
        <f>'将来負担比率（分子）の構造'!I$41</f>
        <v>21289</v>
      </c>
      <c r="C66" s="172"/>
      <c r="D66" s="172"/>
      <c r="E66" s="172">
        <f>'将来負担比率（分子）の構造'!J$41</f>
        <v>20343</v>
      </c>
      <c r="F66" s="172"/>
      <c r="G66" s="172"/>
      <c r="H66" s="172">
        <f>'将来負担比率（分子）の構造'!K$41</f>
        <v>19272</v>
      </c>
      <c r="I66" s="172"/>
      <c r="J66" s="172"/>
      <c r="K66" s="172">
        <f>'将来負担比率（分子）の構造'!L$41</f>
        <v>18014</v>
      </c>
      <c r="L66" s="172"/>
      <c r="M66" s="172"/>
      <c r="N66" s="172">
        <f>'将来負担比率（分子）の構造'!M$41</f>
        <v>16915</v>
      </c>
      <c r="O66" s="172"/>
      <c r="P66" s="172"/>
    </row>
    <row r="67" spans="1:16">
      <c r="A67" s="172" t="s">
        <v>75</v>
      </c>
      <c r="B67" s="172" t="e">
        <f>NA()</f>
        <v>#N/A</v>
      </c>
      <c r="C67" s="172">
        <f>IF(ISNUMBER('将来負担比率（分子）の構造'!I$53), IF('将来負担比率（分子）の構造'!I$53 &lt; 0, 0, '将来負担比率（分子）の構造'!I$53), NA())</f>
        <v>488</v>
      </c>
      <c r="D67" s="172" t="e">
        <f>NA()</f>
        <v>#N/A</v>
      </c>
      <c r="E67" s="172" t="e">
        <f>NA()</f>
        <v>#N/A</v>
      </c>
      <c r="F67" s="172">
        <f>IF(ISNUMBER('将来負担比率（分子）の構造'!J$53), IF('将来負担比率（分子）の構造'!J$53 &lt; 0, 0, '将来負担比率（分子）の構造'!J$53), NA())</f>
        <v>15</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4490</v>
      </c>
      <c r="C72" s="176">
        <f>基金残高に係る経年分析!G55</f>
        <v>4096</v>
      </c>
      <c r="D72" s="176">
        <f>基金残高に係る経年分析!H55</f>
        <v>4314</v>
      </c>
    </row>
    <row r="73" spans="1:16">
      <c r="A73" s="175" t="s">
        <v>78</v>
      </c>
      <c r="B73" s="176">
        <f>基金残高に係る経年分析!F56</f>
        <v>365</v>
      </c>
      <c r="C73" s="176">
        <f>基金残高に係る経年分析!G56</f>
        <v>366</v>
      </c>
      <c r="D73" s="176">
        <f>基金残高に係る経年分析!H56</f>
        <v>367</v>
      </c>
    </row>
    <row r="74" spans="1:16">
      <c r="A74" s="175" t="s">
        <v>79</v>
      </c>
      <c r="B74" s="176">
        <f>基金残高に係る経年分析!F57</f>
        <v>6207</v>
      </c>
      <c r="C74" s="176">
        <f>基金残高に係る経年分析!G57</f>
        <v>6337</v>
      </c>
      <c r="D74" s="176">
        <f>基金残高に係る経年分析!H57</f>
        <v>6457</v>
      </c>
    </row>
  </sheetData>
  <sheetProtection algorithmName="SHA-512" hashValue="hAGr4+lCR5Xit1Ifz6oNnSYhMLQxWjP4ZJT+SVhboqmT5DrAuVFicTMzV01B2tRYN3u9HT59HsIMuqf16VqfmA==" saltValue="xGZNa4myCa1+H9da+JhvD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12" t="s">
        <v>214</v>
      </c>
      <c r="DI1" s="613"/>
      <c r="DJ1" s="613"/>
      <c r="DK1" s="613"/>
      <c r="DL1" s="613"/>
      <c r="DM1" s="613"/>
      <c r="DN1" s="614"/>
      <c r="DO1" s="212"/>
      <c r="DP1" s="612" t="s">
        <v>215</v>
      </c>
      <c r="DQ1" s="613"/>
      <c r="DR1" s="613"/>
      <c r="DS1" s="613"/>
      <c r="DT1" s="613"/>
      <c r="DU1" s="613"/>
      <c r="DV1" s="613"/>
      <c r="DW1" s="613"/>
      <c r="DX1" s="613"/>
      <c r="DY1" s="613"/>
      <c r="DZ1" s="613"/>
      <c r="EA1" s="613"/>
      <c r="EB1" s="613"/>
      <c r="EC1" s="61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219</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11" t="s">
        <v>223</v>
      </c>
      <c r="AQ4" s="611"/>
      <c r="AR4" s="611"/>
      <c r="AS4" s="611"/>
      <c r="AT4" s="611"/>
      <c r="AU4" s="611"/>
      <c r="AV4" s="611"/>
      <c r="AW4" s="611"/>
      <c r="AX4" s="611"/>
      <c r="AY4" s="611"/>
      <c r="AZ4" s="611"/>
      <c r="BA4" s="611"/>
      <c r="BB4" s="611"/>
      <c r="BC4" s="611"/>
      <c r="BD4" s="611"/>
      <c r="BE4" s="611"/>
      <c r="BF4" s="611"/>
      <c r="BG4" s="611" t="s">
        <v>224</v>
      </c>
      <c r="BH4" s="611"/>
      <c r="BI4" s="611"/>
      <c r="BJ4" s="611"/>
      <c r="BK4" s="611"/>
      <c r="BL4" s="611"/>
      <c r="BM4" s="611"/>
      <c r="BN4" s="611"/>
      <c r="BO4" s="611" t="s">
        <v>221</v>
      </c>
      <c r="BP4" s="611"/>
      <c r="BQ4" s="611"/>
      <c r="BR4" s="611"/>
      <c r="BS4" s="611" t="s">
        <v>225</v>
      </c>
      <c r="BT4" s="611"/>
      <c r="BU4" s="611"/>
      <c r="BV4" s="611"/>
      <c r="BW4" s="611"/>
      <c r="BX4" s="611"/>
      <c r="BY4" s="611"/>
      <c r="BZ4" s="611"/>
      <c r="CA4" s="611"/>
      <c r="CB4" s="611"/>
      <c r="CD4" s="608" t="s">
        <v>226</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361" customFormat="1" ht="11.25" customHeight="1">
      <c r="B5" s="627" t="s">
        <v>227</v>
      </c>
      <c r="C5" s="628"/>
      <c r="D5" s="628"/>
      <c r="E5" s="628"/>
      <c r="F5" s="628"/>
      <c r="G5" s="628"/>
      <c r="H5" s="628"/>
      <c r="I5" s="628"/>
      <c r="J5" s="628"/>
      <c r="K5" s="628"/>
      <c r="L5" s="628"/>
      <c r="M5" s="628"/>
      <c r="N5" s="628"/>
      <c r="O5" s="628"/>
      <c r="P5" s="628"/>
      <c r="Q5" s="629"/>
      <c r="R5" s="630">
        <v>1787679</v>
      </c>
      <c r="S5" s="631"/>
      <c r="T5" s="631"/>
      <c r="U5" s="631"/>
      <c r="V5" s="631"/>
      <c r="W5" s="631"/>
      <c r="X5" s="631"/>
      <c r="Y5" s="632"/>
      <c r="Z5" s="633">
        <v>10.199999999999999</v>
      </c>
      <c r="AA5" s="633"/>
      <c r="AB5" s="633"/>
      <c r="AC5" s="633"/>
      <c r="AD5" s="634">
        <v>1787679</v>
      </c>
      <c r="AE5" s="634"/>
      <c r="AF5" s="634"/>
      <c r="AG5" s="634"/>
      <c r="AH5" s="634"/>
      <c r="AI5" s="634"/>
      <c r="AJ5" s="634"/>
      <c r="AK5" s="634"/>
      <c r="AL5" s="635">
        <v>18.600000000000001</v>
      </c>
      <c r="AM5" s="636"/>
      <c r="AN5" s="636"/>
      <c r="AO5" s="637"/>
      <c r="AP5" s="627" t="s">
        <v>228</v>
      </c>
      <c r="AQ5" s="628"/>
      <c r="AR5" s="628"/>
      <c r="AS5" s="628"/>
      <c r="AT5" s="628"/>
      <c r="AU5" s="628"/>
      <c r="AV5" s="628"/>
      <c r="AW5" s="628"/>
      <c r="AX5" s="628"/>
      <c r="AY5" s="628"/>
      <c r="AZ5" s="628"/>
      <c r="BA5" s="628"/>
      <c r="BB5" s="628"/>
      <c r="BC5" s="628"/>
      <c r="BD5" s="628"/>
      <c r="BE5" s="628"/>
      <c r="BF5" s="629"/>
      <c r="BG5" s="619">
        <v>1787679</v>
      </c>
      <c r="BH5" s="620"/>
      <c r="BI5" s="620"/>
      <c r="BJ5" s="620"/>
      <c r="BK5" s="620"/>
      <c r="BL5" s="620"/>
      <c r="BM5" s="620"/>
      <c r="BN5" s="621"/>
      <c r="BO5" s="615">
        <v>100</v>
      </c>
      <c r="BP5" s="615"/>
      <c r="BQ5" s="615"/>
      <c r="BR5" s="615"/>
      <c r="BS5" s="622" t="s">
        <v>129</v>
      </c>
      <c r="BT5" s="622"/>
      <c r="BU5" s="622"/>
      <c r="BV5" s="622"/>
      <c r="BW5" s="622"/>
      <c r="BX5" s="622"/>
      <c r="BY5" s="622"/>
      <c r="BZ5" s="622"/>
      <c r="CA5" s="622"/>
      <c r="CB5" s="626"/>
      <c r="CD5" s="608" t="s">
        <v>223</v>
      </c>
      <c r="CE5" s="609"/>
      <c r="CF5" s="609"/>
      <c r="CG5" s="609"/>
      <c r="CH5" s="609"/>
      <c r="CI5" s="609"/>
      <c r="CJ5" s="609"/>
      <c r="CK5" s="609"/>
      <c r="CL5" s="609"/>
      <c r="CM5" s="609"/>
      <c r="CN5" s="609"/>
      <c r="CO5" s="609"/>
      <c r="CP5" s="609"/>
      <c r="CQ5" s="610"/>
      <c r="CR5" s="608" t="s">
        <v>229</v>
      </c>
      <c r="CS5" s="609"/>
      <c r="CT5" s="609"/>
      <c r="CU5" s="609"/>
      <c r="CV5" s="609"/>
      <c r="CW5" s="609"/>
      <c r="CX5" s="609"/>
      <c r="CY5" s="610"/>
      <c r="CZ5" s="608" t="s">
        <v>221</v>
      </c>
      <c r="DA5" s="609"/>
      <c r="DB5" s="609"/>
      <c r="DC5" s="610"/>
      <c r="DD5" s="608" t="s">
        <v>230</v>
      </c>
      <c r="DE5" s="609"/>
      <c r="DF5" s="609"/>
      <c r="DG5" s="609"/>
      <c r="DH5" s="609"/>
      <c r="DI5" s="609"/>
      <c r="DJ5" s="609"/>
      <c r="DK5" s="609"/>
      <c r="DL5" s="609"/>
      <c r="DM5" s="609"/>
      <c r="DN5" s="609"/>
      <c r="DO5" s="609"/>
      <c r="DP5" s="610"/>
      <c r="DQ5" s="608" t="s">
        <v>231</v>
      </c>
      <c r="DR5" s="609"/>
      <c r="DS5" s="609"/>
      <c r="DT5" s="609"/>
      <c r="DU5" s="609"/>
      <c r="DV5" s="609"/>
      <c r="DW5" s="609"/>
      <c r="DX5" s="609"/>
      <c r="DY5" s="609"/>
      <c r="DZ5" s="609"/>
      <c r="EA5" s="609"/>
      <c r="EB5" s="609"/>
      <c r="EC5" s="610"/>
    </row>
    <row r="6" spans="2:143" ht="11.25" customHeight="1">
      <c r="B6" s="616" t="s">
        <v>232</v>
      </c>
      <c r="C6" s="617"/>
      <c r="D6" s="617"/>
      <c r="E6" s="617"/>
      <c r="F6" s="617"/>
      <c r="G6" s="617"/>
      <c r="H6" s="617"/>
      <c r="I6" s="617"/>
      <c r="J6" s="617"/>
      <c r="K6" s="617"/>
      <c r="L6" s="617"/>
      <c r="M6" s="617"/>
      <c r="N6" s="617"/>
      <c r="O6" s="617"/>
      <c r="P6" s="617"/>
      <c r="Q6" s="618"/>
      <c r="R6" s="619">
        <v>144949</v>
      </c>
      <c r="S6" s="620"/>
      <c r="T6" s="620"/>
      <c r="U6" s="620"/>
      <c r="V6" s="620"/>
      <c r="W6" s="620"/>
      <c r="X6" s="620"/>
      <c r="Y6" s="621"/>
      <c r="Z6" s="615">
        <v>0.8</v>
      </c>
      <c r="AA6" s="615"/>
      <c r="AB6" s="615"/>
      <c r="AC6" s="615"/>
      <c r="AD6" s="622">
        <v>144949</v>
      </c>
      <c r="AE6" s="622"/>
      <c r="AF6" s="622"/>
      <c r="AG6" s="622"/>
      <c r="AH6" s="622"/>
      <c r="AI6" s="622"/>
      <c r="AJ6" s="622"/>
      <c r="AK6" s="622"/>
      <c r="AL6" s="623">
        <v>1.5</v>
      </c>
      <c r="AM6" s="624"/>
      <c r="AN6" s="624"/>
      <c r="AO6" s="625"/>
      <c r="AP6" s="616" t="s">
        <v>233</v>
      </c>
      <c r="AQ6" s="617"/>
      <c r="AR6" s="617"/>
      <c r="AS6" s="617"/>
      <c r="AT6" s="617"/>
      <c r="AU6" s="617"/>
      <c r="AV6" s="617"/>
      <c r="AW6" s="617"/>
      <c r="AX6" s="617"/>
      <c r="AY6" s="617"/>
      <c r="AZ6" s="617"/>
      <c r="BA6" s="617"/>
      <c r="BB6" s="617"/>
      <c r="BC6" s="617"/>
      <c r="BD6" s="617"/>
      <c r="BE6" s="617"/>
      <c r="BF6" s="618"/>
      <c r="BG6" s="619">
        <v>1787679</v>
      </c>
      <c r="BH6" s="620"/>
      <c r="BI6" s="620"/>
      <c r="BJ6" s="620"/>
      <c r="BK6" s="620"/>
      <c r="BL6" s="620"/>
      <c r="BM6" s="620"/>
      <c r="BN6" s="621"/>
      <c r="BO6" s="615">
        <v>100</v>
      </c>
      <c r="BP6" s="615"/>
      <c r="BQ6" s="615"/>
      <c r="BR6" s="615"/>
      <c r="BS6" s="622" t="s">
        <v>129</v>
      </c>
      <c r="BT6" s="622"/>
      <c r="BU6" s="622"/>
      <c r="BV6" s="622"/>
      <c r="BW6" s="622"/>
      <c r="BX6" s="622"/>
      <c r="BY6" s="622"/>
      <c r="BZ6" s="622"/>
      <c r="CA6" s="622"/>
      <c r="CB6" s="626"/>
      <c r="CD6" s="640" t="s">
        <v>234</v>
      </c>
      <c r="CE6" s="641"/>
      <c r="CF6" s="641"/>
      <c r="CG6" s="641"/>
      <c r="CH6" s="641"/>
      <c r="CI6" s="641"/>
      <c r="CJ6" s="641"/>
      <c r="CK6" s="641"/>
      <c r="CL6" s="641"/>
      <c r="CM6" s="641"/>
      <c r="CN6" s="641"/>
      <c r="CO6" s="641"/>
      <c r="CP6" s="641"/>
      <c r="CQ6" s="642"/>
      <c r="CR6" s="619">
        <v>81934</v>
      </c>
      <c r="CS6" s="620"/>
      <c r="CT6" s="620"/>
      <c r="CU6" s="620"/>
      <c r="CV6" s="620"/>
      <c r="CW6" s="620"/>
      <c r="CX6" s="620"/>
      <c r="CY6" s="621"/>
      <c r="CZ6" s="635">
        <v>0.5</v>
      </c>
      <c r="DA6" s="636"/>
      <c r="DB6" s="636"/>
      <c r="DC6" s="643"/>
      <c r="DD6" s="638" t="s">
        <v>129</v>
      </c>
      <c r="DE6" s="620"/>
      <c r="DF6" s="620"/>
      <c r="DG6" s="620"/>
      <c r="DH6" s="620"/>
      <c r="DI6" s="620"/>
      <c r="DJ6" s="620"/>
      <c r="DK6" s="620"/>
      <c r="DL6" s="620"/>
      <c r="DM6" s="620"/>
      <c r="DN6" s="620"/>
      <c r="DO6" s="620"/>
      <c r="DP6" s="621"/>
      <c r="DQ6" s="638">
        <v>81931</v>
      </c>
      <c r="DR6" s="620"/>
      <c r="DS6" s="620"/>
      <c r="DT6" s="620"/>
      <c r="DU6" s="620"/>
      <c r="DV6" s="620"/>
      <c r="DW6" s="620"/>
      <c r="DX6" s="620"/>
      <c r="DY6" s="620"/>
      <c r="DZ6" s="620"/>
      <c r="EA6" s="620"/>
      <c r="EB6" s="620"/>
      <c r="EC6" s="639"/>
    </row>
    <row r="7" spans="2:143" ht="11.25" customHeight="1">
      <c r="B7" s="616" t="s">
        <v>235</v>
      </c>
      <c r="C7" s="617"/>
      <c r="D7" s="617"/>
      <c r="E7" s="617"/>
      <c r="F7" s="617"/>
      <c r="G7" s="617"/>
      <c r="H7" s="617"/>
      <c r="I7" s="617"/>
      <c r="J7" s="617"/>
      <c r="K7" s="617"/>
      <c r="L7" s="617"/>
      <c r="M7" s="617"/>
      <c r="N7" s="617"/>
      <c r="O7" s="617"/>
      <c r="P7" s="617"/>
      <c r="Q7" s="618"/>
      <c r="R7" s="619">
        <v>2384</v>
      </c>
      <c r="S7" s="620"/>
      <c r="T7" s="620"/>
      <c r="U7" s="620"/>
      <c r="V7" s="620"/>
      <c r="W7" s="620"/>
      <c r="X7" s="620"/>
      <c r="Y7" s="621"/>
      <c r="Z7" s="615">
        <v>0</v>
      </c>
      <c r="AA7" s="615"/>
      <c r="AB7" s="615"/>
      <c r="AC7" s="615"/>
      <c r="AD7" s="622">
        <v>2384</v>
      </c>
      <c r="AE7" s="622"/>
      <c r="AF7" s="622"/>
      <c r="AG7" s="622"/>
      <c r="AH7" s="622"/>
      <c r="AI7" s="622"/>
      <c r="AJ7" s="622"/>
      <c r="AK7" s="622"/>
      <c r="AL7" s="623">
        <v>0</v>
      </c>
      <c r="AM7" s="624"/>
      <c r="AN7" s="624"/>
      <c r="AO7" s="625"/>
      <c r="AP7" s="616" t="s">
        <v>236</v>
      </c>
      <c r="AQ7" s="617"/>
      <c r="AR7" s="617"/>
      <c r="AS7" s="617"/>
      <c r="AT7" s="617"/>
      <c r="AU7" s="617"/>
      <c r="AV7" s="617"/>
      <c r="AW7" s="617"/>
      <c r="AX7" s="617"/>
      <c r="AY7" s="617"/>
      <c r="AZ7" s="617"/>
      <c r="BA7" s="617"/>
      <c r="BB7" s="617"/>
      <c r="BC7" s="617"/>
      <c r="BD7" s="617"/>
      <c r="BE7" s="617"/>
      <c r="BF7" s="618"/>
      <c r="BG7" s="619">
        <v>743686</v>
      </c>
      <c r="BH7" s="620"/>
      <c r="BI7" s="620"/>
      <c r="BJ7" s="620"/>
      <c r="BK7" s="620"/>
      <c r="BL7" s="620"/>
      <c r="BM7" s="620"/>
      <c r="BN7" s="621"/>
      <c r="BO7" s="615">
        <v>41.6</v>
      </c>
      <c r="BP7" s="615"/>
      <c r="BQ7" s="615"/>
      <c r="BR7" s="615"/>
      <c r="BS7" s="622" t="s">
        <v>129</v>
      </c>
      <c r="BT7" s="622"/>
      <c r="BU7" s="622"/>
      <c r="BV7" s="622"/>
      <c r="BW7" s="622"/>
      <c r="BX7" s="622"/>
      <c r="BY7" s="622"/>
      <c r="BZ7" s="622"/>
      <c r="CA7" s="622"/>
      <c r="CB7" s="626"/>
      <c r="CD7" s="644" t="s">
        <v>237</v>
      </c>
      <c r="CE7" s="645"/>
      <c r="CF7" s="645"/>
      <c r="CG7" s="645"/>
      <c r="CH7" s="645"/>
      <c r="CI7" s="645"/>
      <c r="CJ7" s="645"/>
      <c r="CK7" s="645"/>
      <c r="CL7" s="645"/>
      <c r="CM7" s="645"/>
      <c r="CN7" s="645"/>
      <c r="CO7" s="645"/>
      <c r="CP7" s="645"/>
      <c r="CQ7" s="646"/>
      <c r="CR7" s="619">
        <v>2697312</v>
      </c>
      <c r="CS7" s="620"/>
      <c r="CT7" s="620"/>
      <c r="CU7" s="620"/>
      <c r="CV7" s="620"/>
      <c r="CW7" s="620"/>
      <c r="CX7" s="620"/>
      <c r="CY7" s="621"/>
      <c r="CZ7" s="615">
        <v>16.3</v>
      </c>
      <c r="DA7" s="615"/>
      <c r="DB7" s="615"/>
      <c r="DC7" s="615"/>
      <c r="DD7" s="638">
        <v>87921</v>
      </c>
      <c r="DE7" s="620"/>
      <c r="DF7" s="620"/>
      <c r="DG7" s="620"/>
      <c r="DH7" s="620"/>
      <c r="DI7" s="620"/>
      <c r="DJ7" s="620"/>
      <c r="DK7" s="620"/>
      <c r="DL7" s="620"/>
      <c r="DM7" s="620"/>
      <c r="DN7" s="620"/>
      <c r="DO7" s="620"/>
      <c r="DP7" s="621"/>
      <c r="DQ7" s="638">
        <v>1765772</v>
      </c>
      <c r="DR7" s="620"/>
      <c r="DS7" s="620"/>
      <c r="DT7" s="620"/>
      <c r="DU7" s="620"/>
      <c r="DV7" s="620"/>
      <c r="DW7" s="620"/>
      <c r="DX7" s="620"/>
      <c r="DY7" s="620"/>
      <c r="DZ7" s="620"/>
      <c r="EA7" s="620"/>
      <c r="EB7" s="620"/>
      <c r="EC7" s="639"/>
    </row>
    <row r="8" spans="2:143" ht="11.25" customHeight="1">
      <c r="B8" s="616" t="s">
        <v>238</v>
      </c>
      <c r="C8" s="617"/>
      <c r="D8" s="617"/>
      <c r="E8" s="617"/>
      <c r="F8" s="617"/>
      <c r="G8" s="617"/>
      <c r="H8" s="617"/>
      <c r="I8" s="617"/>
      <c r="J8" s="617"/>
      <c r="K8" s="617"/>
      <c r="L8" s="617"/>
      <c r="M8" s="617"/>
      <c r="N8" s="617"/>
      <c r="O8" s="617"/>
      <c r="P8" s="617"/>
      <c r="Q8" s="618"/>
      <c r="R8" s="619">
        <v>10779</v>
      </c>
      <c r="S8" s="620"/>
      <c r="T8" s="620"/>
      <c r="U8" s="620"/>
      <c r="V8" s="620"/>
      <c r="W8" s="620"/>
      <c r="X8" s="620"/>
      <c r="Y8" s="621"/>
      <c r="Z8" s="615">
        <v>0.1</v>
      </c>
      <c r="AA8" s="615"/>
      <c r="AB8" s="615"/>
      <c r="AC8" s="615"/>
      <c r="AD8" s="622">
        <v>10779</v>
      </c>
      <c r="AE8" s="622"/>
      <c r="AF8" s="622"/>
      <c r="AG8" s="622"/>
      <c r="AH8" s="622"/>
      <c r="AI8" s="622"/>
      <c r="AJ8" s="622"/>
      <c r="AK8" s="622"/>
      <c r="AL8" s="623">
        <v>0.1</v>
      </c>
      <c r="AM8" s="624"/>
      <c r="AN8" s="624"/>
      <c r="AO8" s="625"/>
      <c r="AP8" s="616" t="s">
        <v>239</v>
      </c>
      <c r="AQ8" s="617"/>
      <c r="AR8" s="617"/>
      <c r="AS8" s="617"/>
      <c r="AT8" s="617"/>
      <c r="AU8" s="617"/>
      <c r="AV8" s="617"/>
      <c r="AW8" s="617"/>
      <c r="AX8" s="617"/>
      <c r="AY8" s="617"/>
      <c r="AZ8" s="617"/>
      <c r="BA8" s="617"/>
      <c r="BB8" s="617"/>
      <c r="BC8" s="617"/>
      <c r="BD8" s="617"/>
      <c r="BE8" s="617"/>
      <c r="BF8" s="618"/>
      <c r="BG8" s="619">
        <v>29883</v>
      </c>
      <c r="BH8" s="620"/>
      <c r="BI8" s="620"/>
      <c r="BJ8" s="620"/>
      <c r="BK8" s="620"/>
      <c r="BL8" s="620"/>
      <c r="BM8" s="620"/>
      <c r="BN8" s="621"/>
      <c r="BO8" s="615">
        <v>1.7</v>
      </c>
      <c r="BP8" s="615"/>
      <c r="BQ8" s="615"/>
      <c r="BR8" s="615"/>
      <c r="BS8" s="622" t="s">
        <v>129</v>
      </c>
      <c r="BT8" s="622"/>
      <c r="BU8" s="622"/>
      <c r="BV8" s="622"/>
      <c r="BW8" s="622"/>
      <c r="BX8" s="622"/>
      <c r="BY8" s="622"/>
      <c r="BZ8" s="622"/>
      <c r="CA8" s="622"/>
      <c r="CB8" s="626"/>
      <c r="CD8" s="644" t="s">
        <v>240</v>
      </c>
      <c r="CE8" s="645"/>
      <c r="CF8" s="645"/>
      <c r="CG8" s="645"/>
      <c r="CH8" s="645"/>
      <c r="CI8" s="645"/>
      <c r="CJ8" s="645"/>
      <c r="CK8" s="645"/>
      <c r="CL8" s="645"/>
      <c r="CM8" s="645"/>
      <c r="CN8" s="645"/>
      <c r="CO8" s="645"/>
      <c r="CP8" s="645"/>
      <c r="CQ8" s="646"/>
      <c r="CR8" s="619">
        <v>4354936</v>
      </c>
      <c r="CS8" s="620"/>
      <c r="CT8" s="620"/>
      <c r="CU8" s="620"/>
      <c r="CV8" s="620"/>
      <c r="CW8" s="620"/>
      <c r="CX8" s="620"/>
      <c r="CY8" s="621"/>
      <c r="CZ8" s="615">
        <v>26.3</v>
      </c>
      <c r="DA8" s="615"/>
      <c r="DB8" s="615"/>
      <c r="DC8" s="615"/>
      <c r="DD8" s="638">
        <v>18747</v>
      </c>
      <c r="DE8" s="620"/>
      <c r="DF8" s="620"/>
      <c r="DG8" s="620"/>
      <c r="DH8" s="620"/>
      <c r="DI8" s="620"/>
      <c r="DJ8" s="620"/>
      <c r="DK8" s="620"/>
      <c r="DL8" s="620"/>
      <c r="DM8" s="620"/>
      <c r="DN8" s="620"/>
      <c r="DO8" s="620"/>
      <c r="DP8" s="621"/>
      <c r="DQ8" s="638">
        <v>2428089</v>
      </c>
      <c r="DR8" s="620"/>
      <c r="DS8" s="620"/>
      <c r="DT8" s="620"/>
      <c r="DU8" s="620"/>
      <c r="DV8" s="620"/>
      <c r="DW8" s="620"/>
      <c r="DX8" s="620"/>
      <c r="DY8" s="620"/>
      <c r="DZ8" s="620"/>
      <c r="EA8" s="620"/>
      <c r="EB8" s="620"/>
      <c r="EC8" s="639"/>
    </row>
    <row r="9" spans="2:143" ht="11.25" customHeight="1">
      <c r="B9" s="616" t="s">
        <v>241</v>
      </c>
      <c r="C9" s="617"/>
      <c r="D9" s="617"/>
      <c r="E9" s="617"/>
      <c r="F9" s="617"/>
      <c r="G9" s="617"/>
      <c r="H9" s="617"/>
      <c r="I9" s="617"/>
      <c r="J9" s="617"/>
      <c r="K9" s="617"/>
      <c r="L9" s="617"/>
      <c r="M9" s="617"/>
      <c r="N9" s="617"/>
      <c r="O9" s="617"/>
      <c r="P9" s="617"/>
      <c r="Q9" s="618"/>
      <c r="R9" s="619">
        <v>13405</v>
      </c>
      <c r="S9" s="620"/>
      <c r="T9" s="620"/>
      <c r="U9" s="620"/>
      <c r="V9" s="620"/>
      <c r="W9" s="620"/>
      <c r="X9" s="620"/>
      <c r="Y9" s="621"/>
      <c r="Z9" s="615">
        <v>0.1</v>
      </c>
      <c r="AA9" s="615"/>
      <c r="AB9" s="615"/>
      <c r="AC9" s="615"/>
      <c r="AD9" s="622">
        <v>13405</v>
      </c>
      <c r="AE9" s="622"/>
      <c r="AF9" s="622"/>
      <c r="AG9" s="622"/>
      <c r="AH9" s="622"/>
      <c r="AI9" s="622"/>
      <c r="AJ9" s="622"/>
      <c r="AK9" s="622"/>
      <c r="AL9" s="623">
        <v>0.1</v>
      </c>
      <c r="AM9" s="624"/>
      <c r="AN9" s="624"/>
      <c r="AO9" s="625"/>
      <c r="AP9" s="616" t="s">
        <v>242</v>
      </c>
      <c r="AQ9" s="617"/>
      <c r="AR9" s="617"/>
      <c r="AS9" s="617"/>
      <c r="AT9" s="617"/>
      <c r="AU9" s="617"/>
      <c r="AV9" s="617"/>
      <c r="AW9" s="617"/>
      <c r="AX9" s="617"/>
      <c r="AY9" s="617"/>
      <c r="AZ9" s="617"/>
      <c r="BA9" s="617"/>
      <c r="BB9" s="617"/>
      <c r="BC9" s="617"/>
      <c r="BD9" s="617"/>
      <c r="BE9" s="617"/>
      <c r="BF9" s="618"/>
      <c r="BG9" s="619">
        <v>646220</v>
      </c>
      <c r="BH9" s="620"/>
      <c r="BI9" s="620"/>
      <c r="BJ9" s="620"/>
      <c r="BK9" s="620"/>
      <c r="BL9" s="620"/>
      <c r="BM9" s="620"/>
      <c r="BN9" s="621"/>
      <c r="BO9" s="615">
        <v>36.1</v>
      </c>
      <c r="BP9" s="615"/>
      <c r="BQ9" s="615"/>
      <c r="BR9" s="615"/>
      <c r="BS9" s="622" t="s">
        <v>129</v>
      </c>
      <c r="BT9" s="622"/>
      <c r="BU9" s="622"/>
      <c r="BV9" s="622"/>
      <c r="BW9" s="622"/>
      <c r="BX9" s="622"/>
      <c r="BY9" s="622"/>
      <c r="BZ9" s="622"/>
      <c r="CA9" s="622"/>
      <c r="CB9" s="626"/>
      <c r="CD9" s="644" t="s">
        <v>243</v>
      </c>
      <c r="CE9" s="645"/>
      <c r="CF9" s="645"/>
      <c r="CG9" s="645"/>
      <c r="CH9" s="645"/>
      <c r="CI9" s="645"/>
      <c r="CJ9" s="645"/>
      <c r="CK9" s="645"/>
      <c r="CL9" s="645"/>
      <c r="CM9" s="645"/>
      <c r="CN9" s="645"/>
      <c r="CO9" s="645"/>
      <c r="CP9" s="645"/>
      <c r="CQ9" s="646"/>
      <c r="CR9" s="619">
        <v>1630219</v>
      </c>
      <c r="CS9" s="620"/>
      <c r="CT9" s="620"/>
      <c r="CU9" s="620"/>
      <c r="CV9" s="620"/>
      <c r="CW9" s="620"/>
      <c r="CX9" s="620"/>
      <c r="CY9" s="621"/>
      <c r="CZ9" s="615">
        <v>9.8000000000000007</v>
      </c>
      <c r="DA9" s="615"/>
      <c r="DB9" s="615"/>
      <c r="DC9" s="615"/>
      <c r="DD9" s="638">
        <v>10140</v>
      </c>
      <c r="DE9" s="620"/>
      <c r="DF9" s="620"/>
      <c r="DG9" s="620"/>
      <c r="DH9" s="620"/>
      <c r="DI9" s="620"/>
      <c r="DJ9" s="620"/>
      <c r="DK9" s="620"/>
      <c r="DL9" s="620"/>
      <c r="DM9" s="620"/>
      <c r="DN9" s="620"/>
      <c r="DO9" s="620"/>
      <c r="DP9" s="621"/>
      <c r="DQ9" s="638">
        <v>1175539</v>
      </c>
      <c r="DR9" s="620"/>
      <c r="DS9" s="620"/>
      <c r="DT9" s="620"/>
      <c r="DU9" s="620"/>
      <c r="DV9" s="620"/>
      <c r="DW9" s="620"/>
      <c r="DX9" s="620"/>
      <c r="DY9" s="620"/>
      <c r="DZ9" s="620"/>
      <c r="EA9" s="620"/>
      <c r="EB9" s="620"/>
      <c r="EC9" s="639"/>
    </row>
    <row r="10" spans="2:143" ht="11.25" customHeight="1">
      <c r="B10" s="616" t="s">
        <v>244</v>
      </c>
      <c r="C10" s="617"/>
      <c r="D10" s="617"/>
      <c r="E10" s="617"/>
      <c r="F10" s="617"/>
      <c r="G10" s="617"/>
      <c r="H10" s="617"/>
      <c r="I10" s="617"/>
      <c r="J10" s="617"/>
      <c r="K10" s="617"/>
      <c r="L10" s="617"/>
      <c r="M10" s="617"/>
      <c r="N10" s="617"/>
      <c r="O10" s="617"/>
      <c r="P10" s="617"/>
      <c r="Q10" s="618"/>
      <c r="R10" s="619" t="s">
        <v>129</v>
      </c>
      <c r="S10" s="620"/>
      <c r="T10" s="620"/>
      <c r="U10" s="620"/>
      <c r="V10" s="620"/>
      <c r="W10" s="620"/>
      <c r="X10" s="620"/>
      <c r="Y10" s="621"/>
      <c r="Z10" s="615" t="s">
        <v>129</v>
      </c>
      <c r="AA10" s="615"/>
      <c r="AB10" s="615"/>
      <c r="AC10" s="615"/>
      <c r="AD10" s="622" t="s">
        <v>129</v>
      </c>
      <c r="AE10" s="622"/>
      <c r="AF10" s="622"/>
      <c r="AG10" s="622"/>
      <c r="AH10" s="622"/>
      <c r="AI10" s="622"/>
      <c r="AJ10" s="622"/>
      <c r="AK10" s="622"/>
      <c r="AL10" s="623" t="s">
        <v>129</v>
      </c>
      <c r="AM10" s="624"/>
      <c r="AN10" s="624"/>
      <c r="AO10" s="625"/>
      <c r="AP10" s="616" t="s">
        <v>245</v>
      </c>
      <c r="AQ10" s="617"/>
      <c r="AR10" s="617"/>
      <c r="AS10" s="617"/>
      <c r="AT10" s="617"/>
      <c r="AU10" s="617"/>
      <c r="AV10" s="617"/>
      <c r="AW10" s="617"/>
      <c r="AX10" s="617"/>
      <c r="AY10" s="617"/>
      <c r="AZ10" s="617"/>
      <c r="BA10" s="617"/>
      <c r="BB10" s="617"/>
      <c r="BC10" s="617"/>
      <c r="BD10" s="617"/>
      <c r="BE10" s="617"/>
      <c r="BF10" s="618"/>
      <c r="BG10" s="619">
        <v>39309</v>
      </c>
      <c r="BH10" s="620"/>
      <c r="BI10" s="620"/>
      <c r="BJ10" s="620"/>
      <c r="BK10" s="620"/>
      <c r="BL10" s="620"/>
      <c r="BM10" s="620"/>
      <c r="BN10" s="621"/>
      <c r="BO10" s="615">
        <v>2.2000000000000002</v>
      </c>
      <c r="BP10" s="615"/>
      <c r="BQ10" s="615"/>
      <c r="BR10" s="615"/>
      <c r="BS10" s="622" t="s">
        <v>129</v>
      </c>
      <c r="BT10" s="622"/>
      <c r="BU10" s="622"/>
      <c r="BV10" s="622"/>
      <c r="BW10" s="622"/>
      <c r="BX10" s="622"/>
      <c r="BY10" s="622"/>
      <c r="BZ10" s="622"/>
      <c r="CA10" s="622"/>
      <c r="CB10" s="626"/>
      <c r="CD10" s="644" t="s">
        <v>246</v>
      </c>
      <c r="CE10" s="645"/>
      <c r="CF10" s="645"/>
      <c r="CG10" s="645"/>
      <c r="CH10" s="645"/>
      <c r="CI10" s="645"/>
      <c r="CJ10" s="645"/>
      <c r="CK10" s="645"/>
      <c r="CL10" s="645"/>
      <c r="CM10" s="645"/>
      <c r="CN10" s="645"/>
      <c r="CO10" s="645"/>
      <c r="CP10" s="645"/>
      <c r="CQ10" s="646"/>
      <c r="CR10" s="619" t="s">
        <v>129</v>
      </c>
      <c r="CS10" s="620"/>
      <c r="CT10" s="620"/>
      <c r="CU10" s="620"/>
      <c r="CV10" s="620"/>
      <c r="CW10" s="620"/>
      <c r="CX10" s="620"/>
      <c r="CY10" s="621"/>
      <c r="CZ10" s="615" t="s">
        <v>129</v>
      </c>
      <c r="DA10" s="615"/>
      <c r="DB10" s="615"/>
      <c r="DC10" s="615"/>
      <c r="DD10" s="638" t="s">
        <v>129</v>
      </c>
      <c r="DE10" s="620"/>
      <c r="DF10" s="620"/>
      <c r="DG10" s="620"/>
      <c r="DH10" s="620"/>
      <c r="DI10" s="620"/>
      <c r="DJ10" s="620"/>
      <c r="DK10" s="620"/>
      <c r="DL10" s="620"/>
      <c r="DM10" s="620"/>
      <c r="DN10" s="620"/>
      <c r="DO10" s="620"/>
      <c r="DP10" s="621"/>
      <c r="DQ10" s="638" t="s">
        <v>129</v>
      </c>
      <c r="DR10" s="620"/>
      <c r="DS10" s="620"/>
      <c r="DT10" s="620"/>
      <c r="DU10" s="620"/>
      <c r="DV10" s="620"/>
      <c r="DW10" s="620"/>
      <c r="DX10" s="620"/>
      <c r="DY10" s="620"/>
      <c r="DZ10" s="620"/>
      <c r="EA10" s="620"/>
      <c r="EB10" s="620"/>
      <c r="EC10" s="639"/>
    </row>
    <row r="11" spans="2:143" ht="11.25" customHeight="1">
      <c r="B11" s="616" t="s">
        <v>247</v>
      </c>
      <c r="C11" s="617"/>
      <c r="D11" s="617"/>
      <c r="E11" s="617"/>
      <c r="F11" s="617"/>
      <c r="G11" s="617"/>
      <c r="H11" s="617"/>
      <c r="I11" s="617"/>
      <c r="J11" s="617"/>
      <c r="K11" s="617"/>
      <c r="L11" s="617"/>
      <c r="M11" s="617"/>
      <c r="N11" s="617"/>
      <c r="O11" s="617"/>
      <c r="P11" s="617"/>
      <c r="Q11" s="618"/>
      <c r="R11" s="619">
        <v>476666</v>
      </c>
      <c r="S11" s="620"/>
      <c r="T11" s="620"/>
      <c r="U11" s="620"/>
      <c r="V11" s="620"/>
      <c r="W11" s="620"/>
      <c r="X11" s="620"/>
      <c r="Y11" s="621"/>
      <c r="Z11" s="623">
        <v>2.7</v>
      </c>
      <c r="AA11" s="624"/>
      <c r="AB11" s="624"/>
      <c r="AC11" s="647"/>
      <c r="AD11" s="638">
        <v>476666</v>
      </c>
      <c r="AE11" s="620"/>
      <c r="AF11" s="620"/>
      <c r="AG11" s="620"/>
      <c r="AH11" s="620"/>
      <c r="AI11" s="620"/>
      <c r="AJ11" s="620"/>
      <c r="AK11" s="621"/>
      <c r="AL11" s="623">
        <v>4.9000000000000004</v>
      </c>
      <c r="AM11" s="624"/>
      <c r="AN11" s="624"/>
      <c r="AO11" s="625"/>
      <c r="AP11" s="616" t="s">
        <v>248</v>
      </c>
      <c r="AQ11" s="617"/>
      <c r="AR11" s="617"/>
      <c r="AS11" s="617"/>
      <c r="AT11" s="617"/>
      <c r="AU11" s="617"/>
      <c r="AV11" s="617"/>
      <c r="AW11" s="617"/>
      <c r="AX11" s="617"/>
      <c r="AY11" s="617"/>
      <c r="AZ11" s="617"/>
      <c r="BA11" s="617"/>
      <c r="BB11" s="617"/>
      <c r="BC11" s="617"/>
      <c r="BD11" s="617"/>
      <c r="BE11" s="617"/>
      <c r="BF11" s="618"/>
      <c r="BG11" s="619">
        <v>28274</v>
      </c>
      <c r="BH11" s="620"/>
      <c r="BI11" s="620"/>
      <c r="BJ11" s="620"/>
      <c r="BK11" s="620"/>
      <c r="BL11" s="620"/>
      <c r="BM11" s="620"/>
      <c r="BN11" s="621"/>
      <c r="BO11" s="615">
        <v>1.6</v>
      </c>
      <c r="BP11" s="615"/>
      <c r="BQ11" s="615"/>
      <c r="BR11" s="615"/>
      <c r="BS11" s="622" t="s">
        <v>129</v>
      </c>
      <c r="BT11" s="622"/>
      <c r="BU11" s="622"/>
      <c r="BV11" s="622"/>
      <c r="BW11" s="622"/>
      <c r="BX11" s="622"/>
      <c r="BY11" s="622"/>
      <c r="BZ11" s="622"/>
      <c r="CA11" s="622"/>
      <c r="CB11" s="626"/>
      <c r="CD11" s="644" t="s">
        <v>249</v>
      </c>
      <c r="CE11" s="645"/>
      <c r="CF11" s="645"/>
      <c r="CG11" s="645"/>
      <c r="CH11" s="645"/>
      <c r="CI11" s="645"/>
      <c r="CJ11" s="645"/>
      <c r="CK11" s="645"/>
      <c r="CL11" s="645"/>
      <c r="CM11" s="645"/>
      <c r="CN11" s="645"/>
      <c r="CO11" s="645"/>
      <c r="CP11" s="645"/>
      <c r="CQ11" s="646"/>
      <c r="CR11" s="619">
        <v>1824695</v>
      </c>
      <c r="CS11" s="620"/>
      <c r="CT11" s="620"/>
      <c r="CU11" s="620"/>
      <c r="CV11" s="620"/>
      <c r="CW11" s="620"/>
      <c r="CX11" s="620"/>
      <c r="CY11" s="621"/>
      <c r="CZ11" s="615">
        <v>11</v>
      </c>
      <c r="DA11" s="615"/>
      <c r="DB11" s="615"/>
      <c r="DC11" s="615"/>
      <c r="DD11" s="638">
        <v>1078050</v>
      </c>
      <c r="DE11" s="620"/>
      <c r="DF11" s="620"/>
      <c r="DG11" s="620"/>
      <c r="DH11" s="620"/>
      <c r="DI11" s="620"/>
      <c r="DJ11" s="620"/>
      <c r="DK11" s="620"/>
      <c r="DL11" s="620"/>
      <c r="DM11" s="620"/>
      <c r="DN11" s="620"/>
      <c r="DO11" s="620"/>
      <c r="DP11" s="621"/>
      <c r="DQ11" s="638">
        <v>661307</v>
      </c>
      <c r="DR11" s="620"/>
      <c r="DS11" s="620"/>
      <c r="DT11" s="620"/>
      <c r="DU11" s="620"/>
      <c r="DV11" s="620"/>
      <c r="DW11" s="620"/>
      <c r="DX11" s="620"/>
      <c r="DY11" s="620"/>
      <c r="DZ11" s="620"/>
      <c r="EA11" s="620"/>
      <c r="EB11" s="620"/>
      <c r="EC11" s="639"/>
    </row>
    <row r="12" spans="2:143" ht="11.25" customHeight="1">
      <c r="B12" s="616" t="s">
        <v>250</v>
      </c>
      <c r="C12" s="617"/>
      <c r="D12" s="617"/>
      <c r="E12" s="617"/>
      <c r="F12" s="617"/>
      <c r="G12" s="617"/>
      <c r="H12" s="617"/>
      <c r="I12" s="617"/>
      <c r="J12" s="617"/>
      <c r="K12" s="617"/>
      <c r="L12" s="617"/>
      <c r="M12" s="617"/>
      <c r="N12" s="617"/>
      <c r="O12" s="617"/>
      <c r="P12" s="617"/>
      <c r="Q12" s="618"/>
      <c r="R12" s="619" t="s">
        <v>129</v>
      </c>
      <c r="S12" s="620"/>
      <c r="T12" s="620"/>
      <c r="U12" s="620"/>
      <c r="V12" s="620"/>
      <c r="W12" s="620"/>
      <c r="X12" s="620"/>
      <c r="Y12" s="621"/>
      <c r="Z12" s="615" t="s">
        <v>129</v>
      </c>
      <c r="AA12" s="615"/>
      <c r="AB12" s="615"/>
      <c r="AC12" s="615"/>
      <c r="AD12" s="622" t="s">
        <v>129</v>
      </c>
      <c r="AE12" s="622"/>
      <c r="AF12" s="622"/>
      <c r="AG12" s="622"/>
      <c r="AH12" s="622"/>
      <c r="AI12" s="622"/>
      <c r="AJ12" s="622"/>
      <c r="AK12" s="622"/>
      <c r="AL12" s="623" t="s">
        <v>129</v>
      </c>
      <c r="AM12" s="624"/>
      <c r="AN12" s="624"/>
      <c r="AO12" s="625"/>
      <c r="AP12" s="616" t="s">
        <v>251</v>
      </c>
      <c r="AQ12" s="617"/>
      <c r="AR12" s="617"/>
      <c r="AS12" s="617"/>
      <c r="AT12" s="617"/>
      <c r="AU12" s="617"/>
      <c r="AV12" s="617"/>
      <c r="AW12" s="617"/>
      <c r="AX12" s="617"/>
      <c r="AY12" s="617"/>
      <c r="AZ12" s="617"/>
      <c r="BA12" s="617"/>
      <c r="BB12" s="617"/>
      <c r="BC12" s="617"/>
      <c r="BD12" s="617"/>
      <c r="BE12" s="617"/>
      <c r="BF12" s="618"/>
      <c r="BG12" s="619">
        <v>829078</v>
      </c>
      <c r="BH12" s="620"/>
      <c r="BI12" s="620"/>
      <c r="BJ12" s="620"/>
      <c r="BK12" s="620"/>
      <c r="BL12" s="620"/>
      <c r="BM12" s="620"/>
      <c r="BN12" s="621"/>
      <c r="BO12" s="615">
        <v>46.4</v>
      </c>
      <c r="BP12" s="615"/>
      <c r="BQ12" s="615"/>
      <c r="BR12" s="615"/>
      <c r="BS12" s="622" t="s">
        <v>129</v>
      </c>
      <c r="BT12" s="622"/>
      <c r="BU12" s="622"/>
      <c r="BV12" s="622"/>
      <c r="BW12" s="622"/>
      <c r="BX12" s="622"/>
      <c r="BY12" s="622"/>
      <c r="BZ12" s="622"/>
      <c r="CA12" s="622"/>
      <c r="CB12" s="626"/>
      <c r="CD12" s="644" t="s">
        <v>252</v>
      </c>
      <c r="CE12" s="645"/>
      <c r="CF12" s="645"/>
      <c r="CG12" s="645"/>
      <c r="CH12" s="645"/>
      <c r="CI12" s="645"/>
      <c r="CJ12" s="645"/>
      <c r="CK12" s="645"/>
      <c r="CL12" s="645"/>
      <c r="CM12" s="645"/>
      <c r="CN12" s="645"/>
      <c r="CO12" s="645"/>
      <c r="CP12" s="645"/>
      <c r="CQ12" s="646"/>
      <c r="CR12" s="619">
        <v>664511</v>
      </c>
      <c r="CS12" s="620"/>
      <c r="CT12" s="620"/>
      <c r="CU12" s="620"/>
      <c r="CV12" s="620"/>
      <c r="CW12" s="620"/>
      <c r="CX12" s="620"/>
      <c r="CY12" s="621"/>
      <c r="CZ12" s="615">
        <v>4</v>
      </c>
      <c r="DA12" s="615"/>
      <c r="DB12" s="615"/>
      <c r="DC12" s="615"/>
      <c r="DD12" s="638">
        <v>103659</v>
      </c>
      <c r="DE12" s="620"/>
      <c r="DF12" s="620"/>
      <c r="DG12" s="620"/>
      <c r="DH12" s="620"/>
      <c r="DI12" s="620"/>
      <c r="DJ12" s="620"/>
      <c r="DK12" s="620"/>
      <c r="DL12" s="620"/>
      <c r="DM12" s="620"/>
      <c r="DN12" s="620"/>
      <c r="DO12" s="620"/>
      <c r="DP12" s="621"/>
      <c r="DQ12" s="638">
        <v>438058</v>
      </c>
      <c r="DR12" s="620"/>
      <c r="DS12" s="620"/>
      <c r="DT12" s="620"/>
      <c r="DU12" s="620"/>
      <c r="DV12" s="620"/>
      <c r="DW12" s="620"/>
      <c r="DX12" s="620"/>
      <c r="DY12" s="620"/>
      <c r="DZ12" s="620"/>
      <c r="EA12" s="620"/>
      <c r="EB12" s="620"/>
      <c r="EC12" s="639"/>
    </row>
    <row r="13" spans="2:143" ht="11.25" customHeight="1">
      <c r="B13" s="616" t="s">
        <v>253</v>
      </c>
      <c r="C13" s="617"/>
      <c r="D13" s="617"/>
      <c r="E13" s="617"/>
      <c r="F13" s="617"/>
      <c r="G13" s="617"/>
      <c r="H13" s="617"/>
      <c r="I13" s="617"/>
      <c r="J13" s="617"/>
      <c r="K13" s="617"/>
      <c r="L13" s="617"/>
      <c r="M13" s="617"/>
      <c r="N13" s="617"/>
      <c r="O13" s="617"/>
      <c r="P13" s="617"/>
      <c r="Q13" s="618"/>
      <c r="R13" s="619" t="s">
        <v>129</v>
      </c>
      <c r="S13" s="620"/>
      <c r="T13" s="620"/>
      <c r="U13" s="620"/>
      <c r="V13" s="620"/>
      <c r="W13" s="620"/>
      <c r="X13" s="620"/>
      <c r="Y13" s="621"/>
      <c r="Z13" s="615" t="s">
        <v>129</v>
      </c>
      <c r="AA13" s="615"/>
      <c r="AB13" s="615"/>
      <c r="AC13" s="615"/>
      <c r="AD13" s="622" t="s">
        <v>129</v>
      </c>
      <c r="AE13" s="622"/>
      <c r="AF13" s="622"/>
      <c r="AG13" s="622"/>
      <c r="AH13" s="622"/>
      <c r="AI13" s="622"/>
      <c r="AJ13" s="622"/>
      <c r="AK13" s="622"/>
      <c r="AL13" s="623" t="s">
        <v>129</v>
      </c>
      <c r="AM13" s="624"/>
      <c r="AN13" s="624"/>
      <c r="AO13" s="625"/>
      <c r="AP13" s="616" t="s">
        <v>254</v>
      </c>
      <c r="AQ13" s="617"/>
      <c r="AR13" s="617"/>
      <c r="AS13" s="617"/>
      <c r="AT13" s="617"/>
      <c r="AU13" s="617"/>
      <c r="AV13" s="617"/>
      <c r="AW13" s="617"/>
      <c r="AX13" s="617"/>
      <c r="AY13" s="617"/>
      <c r="AZ13" s="617"/>
      <c r="BA13" s="617"/>
      <c r="BB13" s="617"/>
      <c r="BC13" s="617"/>
      <c r="BD13" s="617"/>
      <c r="BE13" s="617"/>
      <c r="BF13" s="618"/>
      <c r="BG13" s="619">
        <v>823076</v>
      </c>
      <c r="BH13" s="620"/>
      <c r="BI13" s="620"/>
      <c r="BJ13" s="620"/>
      <c r="BK13" s="620"/>
      <c r="BL13" s="620"/>
      <c r="BM13" s="620"/>
      <c r="BN13" s="621"/>
      <c r="BO13" s="615">
        <v>46</v>
      </c>
      <c r="BP13" s="615"/>
      <c r="BQ13" s="615"/>
      <c r="BR13" s="615"/>
      <c r="BS13" s="622" t="s">
        <v>129</v>
      </c>
      <c r="BT13" s="622"/>
      <c r="BU13" s="622"/>
      <c r="BV13" s="622"/>
      <c r="BW13" s="622"/>
      <c r="BX13" s="622"/>
      <c r="BY13" s="622"/>
      <c r="BZ13" s="622"/>
      <c r="CA13" s="622"/>
      <c r="CB13" s="626"/>
      <c r="CD13" s="644" t="s">
        <v>255</v>
      </c>
      <c r="CE13" s="645"/>
      <c r="CF13" s="645"/>
      <c r="CG13" s="645"/>
      <c r="CH13" s="645"/>
      <c r="CI13" s="645"/>
      <c r="CJ13" s="645"/>
      <c r="CK13" s="645"/>
      <c r="CL13" s="645"/>
      <c r="CM13" s="645"/>
      <c r="CN13" s="645"/>
      <c r="CO13" s="645"/>
      <c r="CP13" s="645"/>
      <c r="CQ13" s="646"/>
      <c r="CR13" s="619">
        <v>789612</v>
      </c>
      <c r="CS13" s="620"/>
      <c r="CT13" s="620"/>
      <c r="CU13" s="620"/>
      <c r="CV13" s="620"/>
      <c r="CW13" s="620"/>
      <c r="CX13" s="620"/>
      <c r="CY13" s="621"/>
      <c r="CZ13" s="615">
        <v>4.8</v>
      </c>
      <c r="DA13" s="615"/>
      <c r="DB13" s="615"/>
      <c r="DC13" s="615"/>
      <c r="DD13" s="638">
        <v>597131</v>
      </c>
      <c r="DE13" s="620"/>
      <c r="DF13" s="620"/>
      <c r="DG13" s="620"/>
      <c r="DH13" s="620"/>
      <c r="DI13" s="620"/>
      <c r="DJ13" s="620"/>
      <c r="DK13" s="620"/>
      <c r="DL13" s="620"/>
      <c r="DM13" s="620"/>
      <c r="DN13" s="620"/>
      <c r="DO13" s="620"/>
      <c r="DP13" s="621"/>
      <c r="DQ13" s="638">
        <v>296256</v>
      </c>
      <c r="DR13" s="620"/>
      <c r="DS13" s="620"/>
      <c r="DT13" s="620"/>
      <c r="DU13" s="620"/>
      <c r="DV13" s="620"/>
      <c r="DW13" s="620"/>
      <c r="DX13" s="620"/>
      <c r="DY13" s="620"/>
      <c r="DZ13" s="620"/>
      <c r="EA13" s="620"/>
      <c r="EB13" s="620"/>
      <c r="EC13" s="639"/>
    </row>
    <row r="14" spans="2:143" ht="11.25" customHeight="1">
      <c r="B14" s="616" t="s">
        <v>256</v>
      </c>
      <c r="C14" s="617"/>
      <c r="D14" s="617"/>
      <c r="E14" s="617"/>
      <c r="F14" s="617"/>
      <c r="G14" s="617"/>
      <c r="H14" s="617"/>
      <c r="I14" s="617"/>
      <c r="J14" s="617"/>
      <c r="K14" s="617"/>
      <c r="L14" s="617"/>
      <c r="M14" s="617"/>
      <c r="N14" s="617"/>
      <c r="O14" s="617"/>
      <c r="P14" s="617"/>
      <c r="Q14" s="618"/>
      <c r="R14" s="619" t="s">
        <v>129</v>
      </c>
      <c r="S14" s="620"/>
      <c r="T14" s="620"/>
      <c r="U14" s="620"/>
      <c r="V14" s="620"/>
      <c r="W14" s="620"/>
      <c r="X14" s="620"/>
      <c r="Y14" s="621"/>
      <c r="Z14" s="615" t="s">
        <v>129</v>
      </c>
      <c r="AA14" s="615"/>
      <c r="AB14" s="615"/>
      <c r="AC14" s="615"/>
      <c r="AD14" s="622" t="s">
        <v>129</v>
      </c>
      <c r="AE14" s="622"/>
      <c r="AF14" s="622"/>
      <c r="AG14" s="622"/>
      <c r="AH14" s="622"/>
      <c r="AI14" s="622"/>
      <c r="AJ14" s="622"/>
      <c r="AK14" s="622"/>
      <c r="AL14" s="623" t="s">
        <v>129</v>
      </c>
      <c r="AM14" s="624"/>
      <c r="AN14" s="624"/>
      <c r="AO14" s="625"/>
      <c r="AP14" s="616" t="s">
        <v>257</v>
      </c>
      <c r="AQ14" s="617"/>
      <c r="AR14" s="617"/>
      <c r="AS14" s="617"/>
      <c r="AT14" s="617"/>
      <c r="AU14" s="617"/>
      <c r="AV14" s="617"/>
      <c r="AW14" s="617"/>
      <c r="AX14" s="617"/>
      <c r="AY14" s="617"/>
      <c r="AZ14" s="617"/>
      <c r="BA14" s="617"/>
      <c r="BB14" s="617"/>
      <c r="BC14" s="617"/>
      <c r="BD14" s="617"/>
      <c r="BE14" s="617"/>
      <c r="BF14" s="618"/>
      <c r="BG14" s="619">
        <v>83432</v>
      </c>
      <c r="BH14" s="620"/>
      <c r="BI14" s="620"/>
      <c r="BJ14" s="620"/>
      <c r="BK14" s="620"/>
      <c r="BL14" s="620"/>
      <c r="BM14" s="620"/>
      <c r="BN14" s="621"/>
      <c r="BO14" s="615">
        <v>4.7</v>
      </c>
      <c r="BP14" s="615"/>
      <c r="BQ14" s="615"/>
      <c r="BR14" s="615"/>
      <c r="BS14" s="622" t="s">
        <v>129</v>
      </c>
      <c r="BT14" s="622"/>
      <c r="BU14" s="622"/>
      <c r="BV14" s="622"/>
      <c r="BW14" s="622"/>
      <c r="BX14" s="622"/>
      <c r="BY14" s="622"/>
      <c r="BZ14" s="622"/>
      <c r="CA14" s="622"/>
      <c r="CB14" s="626"/>
      <c r="CD14" s="644" t="s">
        <v>258</v>
      </c>
      <c r="CE14" s="645"/>
      <c r="CF14" s="645"/>
      <c r="CG14" s="645"/>
      <c r="CH14" s="645"/>
      <c r="CI14" s="645"/>
      <c r="CJ14" s="645"/>
      <c r="CK14" s="645"/>
      <c r="CL14" s="645"/>
      <c r="CM14" s="645"/>
      <c r="CN14" s="645"/>
      <c r="CO14" s="645"/>
      <c r="CP14" s="645"/>
      <c r="CQ14" s="646"/>
      <c r="CR14" s="619">
        <v>556671</v>
      </c>
      <c r="CS14" s="620"/>
      <c r="CT14" s="620"/>
      <c r="CU14" s="620"/>
      <c r="CV14" s="620"/>
      <c r="CW14" s="620"/>
      <c r="CX14" s="620"/>
      <c r="CY14" s="621"/>
      <c r="CZ14" s="615">
        <v>3.4</v>
      </c>
      <c r="DA14" s="615"/>
      <c r="DB14" s="615"/>
      <c r="DC14" s="615"/>
      <c r="DD14" s="638">
        <v>77365</v>
      </c>
      <c r="DE14" s="620"/>
      <c r="DF14" s="620"/>
      <c r="DG14" s="620"/>
      <c r="DH14" s="620"/>
      <c r="DI14" s="620"/>
      <c r="DJ14" s="620"/>
      <c r="DK14" s="620"/>
      <c r="DL14" s="620"/>
      <c r="DM14" s="620"/>
      <c r="DN14" s="620"/>
      <c r="DO14" s="620"/>
      <c r="DP14" s="621"/>
      <c r="DQ14" s="638">
        <v>482067</v>
      </c>
      <c r="DR14" s="620"/>
      <c r="DS14" s="620"/>
      <c r="DT14" s="620"/>
      <c r="DU14" s="620"/>
      <c r="DV14" s="620"/>
      <c r="DW14" s="620"/>
      <c r="DX14" s="620"/>
      <c r="DY14" s="620"/>
      <c r="DZ14" s="620"/>
      <c r="EA14" s="620"/>
      <c r="EB14" s="620"/>
      <c r="EC14" s="639"/>
    </row>
    <row r="15" spans="2:143" ht="11.25" customHeight="1">
      <c r="B15" s="616" t="s">
        <v>259</v>
      </c>
      <c r="C15" s="617"/>
      <c r="D15" s="617"/>
      <c r="E15" s="617"/>
      <c r="F15" s="617"/>
      <c r="G15" s="617"/>
      <c r="H15" s="617"/>
      <c r="I15" s="617"/>
      <c r="J15" s="617"/>
      <c r="K15" s="617"/>
      <c r="L15" s="617"/>
      <c r="M15" s="617"/>
      <c r="N15" s="617"/>
      <c r="O15" s="617"/>
      <c r="P15" s="617"/>
      <c r="Q15" s="618"/>
      <c r="R15" s="619" t="s">
        <v>129</v>
      </c>
      <c r="S15" s="620"/>
      <c r="T15" s="620"/>
      <c r="U15" s="620"/>
      <c r="V15" s="620"/>
      <c r="W15" s="620"/>
      <c r="X15" s="620"/>
      <c r="Y15" s="621"/>
      <c r="Z15" s="615" t="s">
        <v>129</v>
      </c>
      <c r="AA15" s="615"/>
      <c r="AB15" s="615"/>
      <c r="AC15" s="615"/>
      <c r="AD15" s="622" t="s">
        <v>129</v>
      </c>
      <c r="AE15" s="622"/>
      <c r="AF15" s="622"/>
      <c r="AG15" s="622"/>
      <c r="AH15" s="622"/>
      <c r="AI15" s="622"/>
      <c r="AJ15" s="622"/>
      <c r="AK15" s="622"/>
      <c r="AL15" s="623" t="s">
        <v>129</v>
      </c>
      <c r="AM15" s="624"/>
      <c r="AN15" s="624"/>
      <c r="AO15" s="625"/>
      <c r="AP15" s="616" t="s">
        <v>260</v>
      </c>
      <c r="AQ15" s="617"/>
      <c r="AR15" s="617"/>
      <c r="AS15" s="617"/>
      <c r="AT15" s="617"/>
      <c r="AU15" s="617"/>
      <c r="AV15" s="617"/>
      <c r="AW15" s="617"/>
      <c r="AX15" s="617"/>
      <c r="AY15" s="617"/>
      <c r="AZ15" s="617"/>
      <c r="BA15" s="617"/>
      <c r="BB15" s="617"/>
      <c r="BC15" s="617"/>
      <c r="BD15" s="617"/>
      <c r="BE15" s="617"/>
      <c r="BF15" s="618"/>
      <c r="BG15" s="619">
        <v>131483</v>
      </c>
      <c r="BH15" s="620"/>
      <c r="BI15" s="620"/>
      <c r="BJ15" s="620"/>
      <c r="BK15" s="620"/>
      <c r="BL15" s="620"/>
      <c r="BM15" s="620"/>
      <c r="BN15" s="621"/>
      <c r="BO15" s="615">
        <v>7.4</v>
      </c>
      <c r="BP15" s="615"/>
      <c r="BQ15" s="615"/>
      <c r="BR15" s="615"/>
      <c r="BS15" s="622" t="s">
        <v>129</v>
      </c>
      <c r="BT15" s="622"/>
      <c r="BU15" s="622"/>
      <c r="BV15" s="622"/>
      <c r="BW15" s="622"/>
      <c r="BX15" s="622"/>
      <c r="BY15" s="622"/>
      <c r="BZ15" s="622"/>
      <c r="CA15" s="622"/>
      <c r="CB15" s="626"/>
      <c r="CD15" s="644" t="s">
        <v>261</v>
      </c>
      <c r="CE15" s="645"/>
      <c r="CF15" s="645"/>
      <c r="CG15" s="645"/>
      <c r="CH15" s="645"/>
      <c r="CI15" s="645"/>
      <c r="CJ15" s="645"/>
      <c r="CK15" s="645"/>
      <c r="CL15" s="645"/>
      <c r="CM15" s="645"/>
      <c r="CN15" s="645"/>
      <c r="CO15" s="645"/>
      <c r="CP15" s="645"/>
      <c r="CQ15" s="646"/>
      <c r="CR15" s="619">
        <v>1333473</v>
      </c>
      <c r="CS15" s="620"/>
      <c r="CT15" s="620"/>
      <c r="CU15" s="620"/>
      <c r="CV15" s="620"/>
      <c r="CW15" s="620"/>
      <c r="CX15" s="620"/>
      <c r="CY15" s="621"/>
      <c r="CZ15" s="615">
        <v>8</v>
      </c>
      <c r="DA15" s="615"/>
      <c r="DB15" s="615"/>
      <c r="DC15" s="615"/>
      <c r="DD15" s="638">
        <v>156271</v>
      </c>
      <c r="DE15" s="620"/>
      <c r="DF15" s="620"/>
      <c r="DG15" s="620"/>
      <c r="DH15" s="620"/>
      <c r="DI15" s="620"/>
      <c r="DJ15" s="620"/>
      <c r="DK15" s="620"/>
      <c r="DL15" s="620"/>
      <c r="DM15" s="620"/>
      <c r="DN15" s="620"/>
      <c r="DO15" s="620"/>
      <c r="DP15" s="621"/>
      <c r="DQ15" s="638">
        <v>1057841</v>
      </c>
      <c r="DR15" s="620"/>
      <c r="DS15" s="620"/>
      <c r="DT15" s="620"/>
      <c r="DU15" s="620"/>
      <c r="DV15" s="620"/>
      <c r="DW15" s="620"/>
      <c r="DX15" s="620"/>
      <c r="DY15" s="620"/>
      <c r="DZ15" s="620"/>
      <c r="EA15" s="620"/>
      <c r="EB15" s="620"/>
      <c r="EC15" s="639"/>
    </row>
    <row r="16" spans="2:143" ht="11.25" customHeight="1">
      <c r="B16" s="616" t="s">
        <v>262</v>
      </c>
      <c r="C16" s="617"/>
      <c r="D16" s="617"/>
      <c r="E16" s="617"/>
      <c r="F16" s="617"/>
      <c r="G16" s="617"/>
      <c r="H16" s="617"/>
      <c r="I16" s="617"/>
      <c r="J16" s="617"/>
      <c r="K16" s="617"/>
      <c r="L16" s="617"/>
      <c r="M16" s="617"/>
      <c r="N16" s="617"/>
      <c r="O16" s="617"/>
      <c r="P16" s="617"/>
      <c r="Q16" s="618"/>
      <c r="R16" s="619">
        <v>9419</v>
      </c>
      <c r="S16" s="620"/>
      <c r="T16" s="620"/>
      <c r="U16" s="620"/>
      <c r="V16" s="620"/>
      <c r="W16" s="620"/>
      <c r="X16" s="620"/>
      <c r="Y16" s="621"/>
      <c r="Z16" s="615">
        <v>0.1</v>
      </c>
      <c r="AA16" s="615"/>
      <c r="AB16" s="615"/>
      <c r="AC16" s="615"/>
      <c r="AD16" s="622">
        <v>9419</v>
      </c>
      <c r="AE16" s="622"/>
      <c r="AF16" s="622"/>
      <c r="AG16" s="622"/>
      <c r="AH16" s="622"/>
      <c r="AI16" s="622"/>
      <c r="AJ16" s="622"/>
      <c r="AK16" s="622"/>
      <c r="AL16" s="623">
        <v>0.1</v>
      </c>
      <c r="AM16" s="624"/>
      <c r="AN16" s="624"/>
      <c r="AO16" s="625"/>
      <c r="AP16" s="616" t="s">
        <v>263</v>
      </c>
      <c r="AQ16" s="617"/>
      <c r="AR16" s="617"/>
      <c r="AS16" s="617"/>
      <c r="AT16" s="617"/>
      <c r="AU16" s="617"/>
      <c r="AV16" s="617"/>
      <c r="AW16" s="617"/>
      <c r="AX16" s="617"/>
      <c r="AY16" s="617"/>
      <c r="AZ16" s="617"/>
      <c r="BA16" s="617"/>
      <c r="BB16" s="617"/>
      <c r="BC16" s="617"/>
      <c r="BD16" s="617"/>
      <c r="BE16" s="617"/>
      <c r="BF16" s="618"/>
      <c r="BG16" s="619" t="s">
        <v>129</v>
      </c>
      <c r="BH16" s="620"/>
      <c r="BI16" s="620"/>
      <c r="BJ16" s="620"/>
      <c r="BK16" s="620"/>
      <c r="BL16" s="620"/>
      <c r="BM16" s="620"/>
      <c r="BN16" s="621"/>
      <c r="BO16" s="615" t="s">
        <v>129</v>
      </c>
      <c r="BP16" s="615"/>
      <c r="BQ16" s="615"/>
      <c r="BR16" s="615"/>
      <c r="BS16" s="622" t="s">
        <v>129</v>
      </c>
      <c r="BT16" s="622"/>
      <c r="BU16" s="622"/>
      <c r="BV16" s="622"/>
      <c r="BW16" s="622"/>
      <c r="BX16" s="622"/>
      <c r="BY16" s="622"/>
      <c r="BZ16" s="622"/>
      <c r="CA16" s="622"/>
      <c r="CB16" s="626"/>
      <c r="CD16" s="644" t="s">
        <v>264</v>
      </c>
      <c r="CE16" s="645"/>
      <c r="CF16" s="645"/>
      <c r="CG16" s="645"/>
      <c r="CH16" s="645"/>
      <c r="CI16" s="645"/>
      <c r="CJ16" s="645"/>
      <c r="CK16" s="645"/>
      <c r="CL16" s="645"/>
      <c r="CM16" s="645"/>
      <c r="CN16" s="645"/>
      <c r="CO16" s="645"/>
      <c r="CP16" s="645"/>
      <c r="CQ16" s="646"/>
      <c r="CR16" s="619">
        <v>156850</v>
      </c>
      <c r="CS16" s="620"/>
      <c r="CT16" s="620"/>
      <c r="CU16" s="620"/>
      <c r="CV16" s="620"/>
      <c r="CW16" s="620"/>
      <c r="CX16" s="620"/>
      <c r="CY16" s="621"/>
      <c r="CZ16" s="615">
        <v>0.9</v>
      </c>
      <c r="DA16" s="615"/>
      <c r="DB16" s="615"/>
      <c r="DC16" s="615"/>
      <c r="DD16" s="638" t="s">
        <v>129</v>
      </c>
      <c r="DE16" s="620"/>
      <c r="DF16" s="620"/>
      <c r="DG16" s="620"/>
      <c r="DH16" s="620"/>
      <c r="DI16" s="620"/>
      <c r="DJ16" s="620"/>
      <c r="DK16" s="620"/>
      <c r="DL16" s="620"/>
      <c r="DM16" s="620"/>
      <c r="DN16" s="620"/>
      <c r="DO16" s="620"/>
      <c r="DP16" s="621"/>
      <c r="DQ16" s="638">
        <v>64367</v>
      </c>
      <c r="DR16" s="620"/>
      <c r="DS16" s="620"/>
      <c r="DT16" s="620"/>
      <c r="DU16" s="620"/>
      <c r="DV16" s="620"/>
      <c r="DW16" s="620"/>
      <c r="DX16" s="620"/>
      <c r="DY16" s="620"/>
      <c r="DZ16" s="620"/>
      <c r="EA16" s="620"/>
      <c r="EB16" s="620"/>
      <c r="EC16" s="639"/>
    </row>
    <row r="17" spans="2:133" ht="11.25" customHeight="1">
      <c r="B17" s="616" t="s">
        <v>265</v>
      </c>
      <c r="C17" s="617"/>
      <c r="D17" s="617"/>
      <c r="E17" s="617"/>
      <c r="F17" s="617"/>
      <c r="G17" s="617"/>
      <c r="H17" s="617"/>
      <c r="I17" s="617"/>
      <c r="J17" s="617"/>
      <c r="K17" s="617"/>
      <c r="L17" s="617"/>
      <c r="M17" s="617"/>
      <c r="N17" s="617"/>
      <c r="O17" s="617"/>
      <c r="P17" s="617"/>
      <c r="Q17" s="618"/>
      <c r="R17" s="619">
        <v>20612</v>
      </c>
      <c r="S17" s="620"/>
      <c r="T17" s="620"/>
      <c r="U17" s="620"/>
      <c r="V17" s="620"/>
      <c r="W17" s="620"/>
      <c r="X17" s="620"/>
      <c r="Y17" s="621"/>
      <c r="Z17" s="615">
        <v>0.1</v>
      </c>
      <c r="AA17" s="615"/>
      <c r="AB17" s="615"/>
      <c r="AC17" s="615"/>
      <c r="AD17" s="622">
        <v>20612</v>
      </c>
      <c r="AE17" s="622"/>
      <c r="AF17" s="622"/>
      <c r="AG17" s="622"/>
      <c r="AH17" s="622"/>
      <c r="AI17" s="622"/>
      <c r="AJ17" s="622"/>
      <c r="AK17" s="622"/>
      <c r="AL17" s="623">
        <v>0.2</v>
      </c>
      <c r="AM17" s="624"/>
      <c r="AN17" s="624"/>
      <c r="AO17" s="625"/>
      <c r="AP17" s="616" t="s">
        <v>266</v>
      </c>
      <c r="AQ17" s="617"/>
      <c r="AR17" s="617"/>
      <c r="AS17" s="617"/>
      <c r="AT17" s="617"/>
      <c r="AU17" s="617"/>
      <c r="AV17" s="617"/>
      <c r="AW17" s="617"/>
      <c r="AX17" s="617"/>
      <c r="AY17" s="617"/>
      <c r="AZ17" s="617"/>
      <c r="BA17" s="617"/>
      <c r="BB17" s="617"/>
      <c r="BC17" s="617"/>
      <c r="BD17" s="617"/>
      <c r="BE17" s="617"/>
      <c r="BF17" s="618"/>
      <c r="BG17" s="619" t="s">
        <v>129</v>
      </c>
      <c r="BH17" s="620"/>
      <c r="BI17" s="620"/>
      <c r="BJ17" s="620"/>
      <c r="BK17" s="620"/>
      <c r="BL17" s="620"/>
      <c r="BM17" s="620"/>
      <c r="BN17" s="621"/>
      <c r="BO17" s="615" t="s">
        <v>129</v>
      </c>
      <c r="BP17" s="615"/>
      <c r="BQ17" s="615"/>
      <c r="BR17" s="615"/>
      <c r="BS17" s="622" t="s">
        <v>129</v>
      </c>
      <c r="BT17" s="622"/>
      <c r="BU17" s="622"/>
      <c r="BV17" s="622"/>
      <c r="BW17" s="622"/>
      <c r="BX17" s="622"/>
      <c r="BY17" s="622"/>
      <c r="BZ17" s="622"/>
      <c r="CA17" s="622"/>
      <c r="CB17" s="626"/>
      <c r="CD17" s="644" t="s">
        <v>267</v>
      </c>
      <c r="CE17" s="645"/>
      <c r="CF17" s="645"/>
      <c r="CG17" s="645"/>
      <c r="CH17" s="645"/>
      <c r="CI17" s="645"/>
      <c r="CJ17" s="645"/>
      <c r="CK17" s="645"/>
      <c r="CL17" s="645"/>
      <c r="CM17" s="645"/>
      <c r="CN17" s="645"/>
      <c r="CO17" s="645"/>
      <c r="CP17" s="645"/>
      <c r="CQ17" s="646"/>
      <c r="CR17" s="619">
        <v>2445633</v>
      </c>
      <c r="CS17" s="620"/>
      <c r="CT17" s="620"/>
      <c r="CU17" s="620"/>
      <c r="CV17" s="620"/>
      <c r="CW17" s="620"/>
      <c r="CX17" s="620"/>
      <c r="CY17" s="621"/>
      <c r="CZ17" s="615">
        <v>14.8</v>
      </c>
      <c r="DA17" s="615"/>
      <c r="DB17" s="615"/>
      <c r="DC17" s="615"/>
      <c r="DD17" s="638" t="s">
        <v>129</v>
      </c>
      <c r="DE17" s="620"/>
      <c r="DF17" s="620"/>
      <c r="DG17" s="620"/>
      <c r="DH17" s="620"/>
      <c r="DI17" s="620"/>
      <c r="DJ17" s="620"/>
      <c r="DK17" s="620"/>
      <c r="DL17" s="620"/>
      <c r="DM17" s="620"/>
      <c r="DN17" s="620"/>
      <c r="DO17" s="620"/>
      <c r="DP17" s="621"/>
      <c r="DQ17" s="638">
        <v>2434737</v>
      </c>
      <c r="DR17" s="620"/>
      <c r="DS17" s="620"/>
      <c r="DT17" s="620"/>
      <c r="DU17" s="620"/>
      <c r="DV17" s="620"/>
      <c r="DW17" s="620"/>
      <c r="DX17" s="620"/>
      <c r="DY17" s="620"/>
      <c r="DZ17" s="620"/>
      <c r="EA17" s="620"/>
      <c r="EB17" s="620"/>
      <c r="EC17" s="639"/>
    </row>
    <row r="18" spans="2:133" ht="11.25" customHeight="1">
      <c r="B18" s="616" t="s">
        <v>268</v>
      </c>
      <c r="C18" s="617"/>
      <c r="D18" s="617"/>
      <c r="E18" s="617"/>
      <c r="F18" s="617"/>
      <c r="G18" s="617"/>
      <c r="H18" s="617"/>
      <c r="I18" s="617"/>
      <c r="J18" s="617"/>
      <c r="K18" s="617"/>
      <c r="L18" s="617"/>
      <c r="M18" s="617"/>
      <c r="N18" s="617"/>
      <c r="O18" s="617"/>
      <c r="P18" s="617"/>
      <c r="Q18" s="618"/>
      <c r="R18" s="619">
        <v>24977</v>
      </c>
      <c r="S18" s="620"/>
      <c r="T18" s="620"/>
      <c r="U18" s="620"/>
      <c r="V18" s="620"/>
      <c r="W18" s="620"/>
      <c r="X18" s="620"/>
      <c r="Y18" s="621"/>
      <c r="Z18" s="615">
        <v>0.1</v>
      </c>
      <c r="AA18" s="615"/>
      <c r="AB18" s="615"/>
      <c r="AC18" s="615"/>
      <c r="AD18" s="622">
        <v>24977</v>
      </c>
      <c r="AE18" s="622"/>
      <c r="AF18" s="622"/>
      <c r="AG18" s="622"/>
      <c r="AH18" s="622"/>
      <c r="AI18" s="622"/>
      <c r="AJ18" s="622"/>
      <c r="AK18" s="622"/>
      <c r="AL18" s="623">
        <v>0.30000001192092896</v>
      </c>
      <c r="AM18" s="624"/>
      <c r="AN18" s="624"/>
      <c r="AO18" s="625"/>
      <c r="AP18" s="616" t="s">
        <v>269</v>
      </c>
      <c r="AQ18" s="617"/>
      <c r="AR18" s="617"/>
      <c r="AS18" s="617"/>
      <c r="AT18" s="617"/>
      <c r="AU18" s="617"/>
      <c r="AV18" s="617"/>
      <c r="AW18" s="617"/>
      <c r="AX18" s="617"/>
      <c r="AY18" s="617"/>
      <c r="AZ18" s="617"/>
      <c r="BA18" s="617"/>
      <c r="BB18" s="617"/>
      <c r="BC18" s="617"/>
      <c r="BD18" s="617"/>
      <c r="BE18" s="617"/>
      <c r="BF18" s="618"/>
      <c r="BG18" s="619" t="s">
        <v>129</v>
      </c>
      <c r="BH18" s="620"/>
      <c r="BI18" s="620"/>
      <c r="BJ18" s="620"/>
      <c r="BK18" s="620"/>
      <c r="BL18" s="620"/>
      <c r="BM18" s="620"/>
      <c r="BN18" s="621"/>
      <c r="BO18" s="615" t="s">
        <v>129</v>
      </c>
      <c r="BP18" s="615"/>
      <c r="BQ18" s="615"/>
      <c r="BR18" s="615"/>
      <c r="BS18" s="622" t="s">
        <v>129</v>
      </c>
      <c r="BT18" s="622"/>
      <c r="BU18" s="622"/>
      <c r="BV18" s="622"/>
      <c r="BW18" s="622"/>
      <c r="BX18" s="622"/>
      <c r="BY18" s="622"/>
      <c r="BZ18" s="622"/>
      <c r="CA18" s="622"/>
      <c r="CB18" s="626"/>
      <c r="CD18" s="644" t="s">
        <v>270</v>
      </c>
      <c r="CE18" s="645"/>
      <c r="CF18" s="645"/>
      <c r="CG18" s="645"/>
      <c r="CH18" s="645"/>
      <c r="CI18" s="645"/>
      <c r="CJ18" s="645"/>
      <c r="CK18" s="645"/>
      <c r="CL18" s="645"/>
      <c r="CM18" s="645"/>
      <c r="CN18" s="645"/>
      <c r="CO18" s="645"/>
      <c r="CP18" s="645"/>
      <c r="CQ18" s="646"/>
      <c r="CR18" s="619">
        <v>30697</v>
      </c>
      <c r="CS18" s="620"/>
      <c r="CT18" s="620"/>
      <c r="CU18" s="620"/>
      <c r="CV18" s="620"/>
      <c r="CW18" s="620"/>
      <c r="CX18" s="620"/>
      <c r="CY18" s="621"/>
      <c r="CZ18" s="615">
        <v>0.2</v>
      </c>
      <c r="DA18" s="615"/>
      <c r="DB18" s="615"/>
      <c r="DC18" s="615"/>
      <c r="DD18" s="638" t="s">
        <v>129</v>
      </c>
      <c r="DE18" s="620"/>
      <c r="DF18" s="620"/>
      <c r="DG18" s="620"/>
      <c r="DH18" s="620"/>
      <c r="DI18" s="620"/>
      <c r="DJ18" s="620"/>
      <c r="DK18" s="620"/>
      <c r="DL18" s="620"/>
      <c r="DM18" s="620"/>
      <c r="DN18" s="620"/>
      <c r="DO18" s="620"/>
      <c r="DP18" s="621"/>
      <c r="DQ18" s="638">
        <v>24699</v>
      </c>
      <c r="DR18" s="620"/>
      <c r="DS18" s="620"/>
      <c r="DT18" s="620"/>
      <c r="DU18" s="620"/>
      <c r="DV18" s="620"/>
      <c r="DW18" s="620"/>
      <c r="DX18" s="620"/>
      <c r="DY18" s="620"/>
      <c r="DZ18" s="620"/>
      <c r="EA18" s="620"/>
      <c r="EB18" s="620"/>
      <c r="EC18" s="639"/>
    </row>
    <row r="19" spans="2:133" ht="11.25" customHeight="1">
      <c r="B19" s="616" t="s">
        <v>271</v>
      </c>
      <c r="C19" s="617"/>
      <c r="D19" s="617"/>
      <c r="E19" s="617"/>
      <c r="F19" s="617"/>
      <c r="G19" s="617"/>
      <c r="H19" s="617"/>
      <c r="I19" s="617"/>
      <c r="J19" s="617"/>
      <c r="K19" s="617"/>
      <c r="L19" s="617"/>
      <c r="M19" s="617"/>
      <c r="N19" s="617"/>
      <c r="O19" s="617"/>
      <c r="P19" s="617"/>
      <c r="Q19" s="618"/>
      <c r="R19" s="619">
        <v>4639</v>
      </c>
      <c r="S19" s="620"/>
      <c r="T19" s="620"/>
      <c r="U19" s="620"/>
      <c r="V19" s="620"/>
      <c r="W19" s="620"/>
      <c r="X19" s="620"/>
      <c r="Y19" s="621"/>
      <c r="Z19" s="615">
        <v>0</v>
      </c>
      <c r="AA19" s="615"/>
      <c r="AB19" s="615"/>
      <c r="AC19" s="615"/>
      <c r="AD19" s="622">
        <v>4639</v>
      </c>
      <c r="AE19" s="622"/>
      <c r="AF19" s="622"/>
      <c r="AG19" s="622"/>
      <c r="AH19" s="622"/>
      <c r="AI19" s="622"/>
      <c r="AJ19" s="622"/>
      <c r="AK19" s="622"/>
      <c r="AL19" s="623">
        <v>0</v>
      </c>
      <c r="AM19" s="624"/>
      <c r="AN19" s="624"/>
      <c r="AO19" s="625"/>
      <c r="AP19" s="616" t="s">
        <v>272</v>
      </c>
      <c r="AQ19" s="617"/>
      <c r="AR19" s="617"/>
      <c r="AS19" s="617"/>
      <c r="AT19" s="617"/>
      <c r="AU19" s="617"/>
      <c r="AV19" s="617"/>
      <c r="AW19" s="617"/>
      <c r="AX19" s="617"/>
      <c r="AY19" s="617"/>
      <c r="AZ19" s="617"/>
      <c r="BA19" s="617"/>
      <c r="BB19" s="617"/>
      <c r="BC19" s="617"/>
      <c r="BD19" s="617"/>
      <c r="BE19" s="617"/>
      <c r="BF19" s="618"/>
      <c r="BG19" s="619" t="s">
        <v>129</v>
      </c>
      <c r="BH19" s="620"/>
      <c r="BI19" s="620"/>
      <c r="BJ19" s="620"/>
      <c r="BK19" s="620"/>
      <c r="BL19" s="620"/>
      <c r="BM19" s="620"/>
      <c r="BN19" s="621"/>
      <c r="BO19" s="615" t="s">
        <v>129</v>
      </c>
      <c r="BP19" s="615"/>
      <c r="BQ19" s="615"/>
      <c r="BR19" s="615"/>
      <c r="BS19" s="622" t="s">
        <v>129</v>
      </c>
      <c r="BT19" s="622"/>
      <c r="BU19" s="622"/>
      <c r="BV19" s="622"/>
      <c r="BW19" s="622"/>
      <c r="BX19" s="622"/>
      <c r="BY19" s="622"/>
      <c r="BZ19" s="622"/>
      <c r="CA19" s="622"/>
      <c r="CB19" s="626"/>
      <c r="CD19" s="644" t="s">
        <v>273</v>
      </c>
      <c r="CE19" s="645"/>
      <c r="CF19" s="645"/>
      <c r="CG19" s="645"/>
      <c r="CH19" s="645"/>
      <c r="CI19" s="645"/>
      <c r="CJ19" s="645"/>
      <c r="CK19" s="645"/>
      <c r="CL19" s="645"/>
      <c r="CM19" s="645"/>
      <c r="CN19" s="645"/>
      <c r="CO19" s="645"/>
      <c r="CP19" s="645"/>
      <c r="CQ19" s="646"/>
      <c r="CR19" s="619" t="s">
        <v>129</v>
      </c>
      <c r="CS19" s="620"/>
      <c r="CT19" s="620"/>
      <c r="CU19" s="620"/>
      <c r="CV19" s="620"/>
      <c r="CW19" s="620"/>
      <c r="CX19" s="620"/>
      <c r="CY19" s="621"/>
      <c r="CZ19" s="615" t="s">
        <v>129</v>
      </c>
      <c r="DA19" s="615"/>
      <c r="DB19" s="615"/>
      <c r="DC19" s="615"/>
      <c r="DD19" s="638" t="s">
        <v>129</v>
      </c>
      <c r="DE19" s="620"/>
      <c r="DF19" s="620"/>
      <c r="DG19" s="620"/>
      <c r="DH19" s="620"/>
      <c r="DI19" s="620"/>
      <c r="DJ19" s="620"/>
      <c r="DK19" s="620"/>
      <c r="DL19" s="620"/>
      <c r="DM19" s="620"/>
      <c r="DN19" s="620"/>
      <c r="DO19" s="620"/>
      <c r="DP19" s="621"/>
      <c r="DQ19" s="638" t="s">
        <v>129</v>
      </c>
      <c r="DR19" s="620"/>
      <c r="DS19" s="620"/>
      <c r="DT19" s="620"/>
      <c r="DU19" s="620"/>
      <c r="DV19" s="620"/>
      <c r="DW19" s="620"/>
      <c r="DX19" s="620"/>
      <c r="DY19" s="620"/>
      <c r="DZ19" s="620"/>
      <c r="EA19" s="620"/>
      <c r="EB19" s="620"/>
      <c r="EC19" s="639"/>
    </row>
    <row r="20" spans="2:133" ht="11.25" customHeight="1">
      <c r="B20" s="616" t="s">
        <v>274</v>
      </c>
      <c r="C20" s="617"/>
      <c r="D20" s="617"/>
      <c r="E20" s="617"/>
      <c r="F20" s="617"/>
      <c r="G20" s="617"/>
      <c r="H20" s="617"/>
      <c r="I20" s="617"/>
      <c r="J20" s="617"/>
      <c r="K20" s="617"/>
      <c r="L20" s="617"/>
      <c r="M20" s="617"/>
      <c r="N20" s="617"/>
      <c r="O20" s="617"/>
      <c r="P20" s="617"/>
      <c r="Q20" s="618"/>
      <c r="R20" s="619">
        <v>2963</v>
      </c>
      <c r="S20" s="620"/>
      <c r="T20" s="620"/>
      <c r="U20" s="620"/>
      <c r="V20" s="620"/>
      <c r="W20" s="620"/>
      <c r="X20" s="620"/>
      <c r="Y20" s="621"/>
      <c r="Z20" s="615">
        <v>0</v>
      </c>
      <c r="AA20" s="615"/>
      <c r="AB20" s="615"/>
      <c r="AC20" s="615"/>
      <c r="AD20" s="622">
        <v>2963</v>
      </c>
      <c r="AE20" s="622"/>
      <c r="AF20" s="622"/>
      <c r="AG20" s="622"/>
      <c r="AH20" s="622"/>
      <c r="AI20" s="622"/>
      <c r="AJ20" s="622"/>
      <c r="AK20" s="622"/>
      <c r="AL20" s="623">
        <v>0</v>
      </c>
      <c r="AM20" s="624"/>
      <c r="AN20" s="624"/>
      <c r="AO20" s="625"/>
      <c r="AP20" s="616" t="s">
        <v>275</v>
      </c>
      <c r="AQ20" s="617"/>
      <c r="AR20" s="617"/>
      <c r="AS20" s="617"/>
      <c r="AT20" s="617"/>
      <c r="AU20" s="617"/>
      <c r="AV20" s="617"/>
      <c r="AW20" s="617"/>
      <c r="AX20" s="617"/>
      <c r="AY20" s="617"/>
      <c r="AZ20" s="617"/>
      <c r="BA20" s="617"/>
      <c r="BB20" s="617"/>
      <c r="BC20" s="617"/>
      <c r="BD20" s="617"/>
      <c r="BE20" s="617"/>
      <c r="BF20" s="618"/>
      <c r="BG20" s="619" t="s">
        <v>129</v>
      </c>
      <c r="BH20" s="620"/>
      <c r="BI20" s="620"/>
      <c r="BJ20" s="620"/>
      <c r="BK20" s="620"/>
      <c r="BL20" s="620"/>
      <c r="BM20" s="620"/>
      <c r="BN20" s="621"/>
      <c r="BO20" s="615" t="s">
        <v>129</v>
      </c>
      <c r="BP20" s="615"/>
      <c r="BQ20" s="615"/>
      <c r="BR20" s="615"/>
      <c r="BS20" s="622" t="s">
        <v>129</v>
      </c>
      <c r="BT20" s="622"/>
      <c r="BU20" s="622"/>
      <c r="BV20" s="622"/>
      <c r="BW20" s="622"/>
      <c r="BX20" s="622"/>
      <c r="BY20" s="622"/>
      <c r="BZ20" s="622"/>
      <c r="CA20" s="622"/>
      <c r="CB20" s="626"/>
      <c r="CD20" s="644" t="s">
        <v>276</v>
      </c>
      <c r="CE20" s="645"/>
      <c r="CF20" s="645"/>
      <c r="CG20" s="645"/>
      <c r="CH20" s="645"/>
      <c r="CI20" s="645"/>
      <c r="CJ20" s="645"/>
      <c r="CK20" s="645"/>
      <c r="CL20" s="645"/>
      <c r="CM20" s="645"/>
      <c r="CN20" s="645"/>
      <c r="CO20" s="645"/>
      <c r="CP20" s="645"/>
      <c r="CQ20" s="646"/>
      <c r="CR20" s="619">
        <v>16566543</v>
      </c>
      <c r="CS20" s="620"/>
      <c r="CT20" s="620"/>
      <c r="CU20" s="620"/>
      <c r="CV20" s="620"/>
      <c r="CW20" s="620"/>
      <c r="CX20" s="620"/>
      <c r="CY20" s="621"/>
      <c r="CZ20" s="615">
        <v>100</v>
      </c>
      <c r="DA20" s="615"/>
      <c r="DB20" s="615"/>
      <c r="DC20" s="615"/>
      <c r="DD20" s="638">
        <v>2129284</v>
      </c>
      <c r="DE20" s="620"/>
      <c r="DF20" s="620"/>
      <c r="DG20" s="620"/>
      <c r="DH20" s="620"/>
      <c r="DI20" s="620"/>
      <c r="DJ20" s="620"/>
      <c r="DK20" s="620"/>
      <c r="DL20" s="620"/>
      <c r="DM20" s="620"/>
      <c r="DN20" s="620"/>
      <c r="DO20" s="620"/>
      <c r="DP20" s="621"/>
      <c r="DQ20" s="638">
        <v>10910663</v>
      </c>
      <c r="DR20" s="620"/>
      <c r="DS20" s="620"/>
      <c r="DT20" s="620"/>
      <c r="DU20" s="620"/>
      <c r="DV20" s="620"/>
      <c r="DW20" s="620"/>
      <c r="DX20" s="620"/>
      <c r="DY20" s="620"/>
      <c r="DZ20" s="620"/>
      <c r="EA20" s="620"/>
      <c r="EB20" s="620"/>
      <c r="EC20" s="639"/>
    </row>
    <row r="21" spans="2:133" ht="11.25" customHeight="1">
      <c r="B21" s="616" t="s">
        <v>277</v>
      </c>
      <c r="C21" s="617"/>
      <c r="D21" s="617"/>
      <c r="E21" s="617"/>
      <c r="F21" s="617"/>
      <c r="G21" s="617"/>
      <c r="H21" s="617"/>
      <c r="I21" s="617"/>
      <c r="J21" s="617"/>
      <c r="K21" s="617"/>
      <c r="L21" s="617"/>
      <c r="M21" s="617"/>
      <c r="N21" s="617"/>
      <c r="O21" s="617"/>
      <c r="P21" s="617"/>
      <c r="Q21" s="618"/>
      <c r="R21" s="619">
        <v>1108</v>
      </c>
      <c r="S21" s="620"/>
      <c r="T21" s="620"/>
      <c r="U21" s="620"/>
      <c r="V21" s="620"/>
      <c r="W21" s="620"/>
      <c r="X21" s="620"/>
      <c r="Y21" s="621"/>
      <c r="Z21" s="615">
        <v>0</v>
      </c>
      <c r="AA21" s="615"/>
      <c r="AB21" s="615"/>
      <c r="AC21" s="615"/>
      <c r="AD21" s="622">
        <v>1108</v>
      </c>
      <c r="AE21" s="622"/>
      <c r="AF21" s="622"/>
      <c r="AG21" s="622"/>
      <c r="AH21" s="622"/>
      <c r="AI21" s="622"/>
      <c r="AJ21" s="622"/>
      <c r="AK21" s="622"/>
      <c r="AL21" s="623">
        <v>0</v>
      </c>
      <c r="AM21" s="624"/>
      <c r="AN21" s="624"/>
      <c r="AO21" s="625"/>
      <c r="AP21" s="652" t="s">
        <v>278</v>
      </c>
      <c r="AQ21" s="653"/>
      <c r="AR21" s="653"/>
      <c r="AS21" s="653"/>
      <c r="AT21" s="653"/>
      <c r="AU21" s="653"/>
      <c r="AV21" s="653"/>
      <c r="AW21" s="653"/>
      <c r="AX21" s="653"/>
      <c r="AY21" s="653"/>
      <c r="AZ21" s="653"/>
      <c r="BA21" s="653"/>
      <c r="BB21" s="653"/>
      <c r="BC21" s="653"/>
      <c r="BD21" s="653"/>
      <c r="BE21" s="653"/>
      <c r="BF21" s="654"/>
      <c r="BG21" s="619" t="s">
        <v>129</v>
      </c>
      <c r="BH21" s="620"/>
      <c r="BI21" s="620"/>
      <c r="BJ21" s="620"/>
      <c r="BK21" s="620"/>
      <c r="BL21" s="620"/>
      <c r="BM21" s="620"/>
      <c r="BN21" s="621"/>
      <c r="BO21" s="615" t="s">
        <v>129</v>
      </c>
      <c r="BP21" s="615"/>
      <c r="BQ21" s="615"/>
      <c r="BR21" s="615"/>
      <c r="BS21" s="622" t="s">
        <v>129</v>
      </c>
      <c r="BT21" s="622"/>
      <c r="BU21" s="622"/>
      <c r="BV21" s="622"/>
      <c r="BW21" s="622"/>
      <c r="BX21" s="622"/>
      <c r="BY21" s="622"/>
      <c r="BZ21" s="622"/>
      <c r="CA21" s="622"/>
      <c r="CB21" s="626"/>
      <c r="CD21" s="658"/>
      <c r="CE21" s="659"/>
      <c r="CF21" s="659"/>
      <c r="CG21" s="659"/>
      <c r="CH21" s="659"/>
      <c r="CI21" s="659"/>
      <c r="CJ21" s="659"/>
      <c r="CK21" s="659"/>
      <c r="CL21" s="659"/>
      <c r="CM21" s="659"/>
      <c r="CN21" s="659"/>
      <c r="CO21" s="659"/>
      <c r="CP21" s="659"/>
      <c r="CQ21" s="660"/>
      <c r="CR21" s="661"/>
      <c r="CS21" s="649"/>
      <c r="CT21" s="649"/>
      <c r="CU21" s="649"/>
      <c r="CV21" s="649"/>
      <c r="CW21" s="649"/>
      <c r="CX21" s="649"/>
      <c r="CY21" s="651"/>
      <c r="CZ21" s="662"/>
      <c r="DA21" s="662"/>
      <c r="DB21" s="662"/>
      <c r="DC21" s="662"/>
      <c r="DD21" s="648"/>
      <c r="DE21" s="649"/>
      <c r="DF21" s="649"/>
      <c r="DG21" s="649"/>
      <c r="DH21" s="649"/>
      <c r="DI21" s="649"/>
      <c r="DJ21" s="649"/>
      <c r="DK21" s="649"/>
      <c r="DL21" s="649"/>
      <c r="DM21" s="649"/>
      <c r="DN21" s="649"/>
      <c r="DO21" s="649"/>
      <c r="DP21" s="651"/>
      <c r="DQ21" s="648"/>
      <c r="DR21" s="649"/>
      <c r="DS21" s="649"/>
      <c r="DT21" s="649"/>
      <c r="DU21" s="649"/>
      <c r="DV21" s="649"/>
      <c r="DW21" s="649"/>
      <c r="DX21" s="649"/>
      <c r="DY21" s="649"/>
      <c r="DZ21" s="649"/>
      <c r="EA21" s="649"/>
      <c r="EB21" s="649"/>
      <c r="EC21" s="650"/>
    </row>
    <row r="22" spans="2:133" ht="11.25" customHeight="1">
      <c r="B22" s="668" t="s">
        <v>279</v>
      </c>
      <c r="C22" s="669"/>
      <c r="D22" s="669"/>
      <c r="E22" s="669"/>
      <c r="F22" s="669"/>
      <c r="G22" s="669"/>
      <c r="H22" s="669"/>
      <c r="I22" s="669"/>
      <c r="J22" s="669"/>
      <c r="K22" s="669"/>
      <c r="L22" s="669"/>
      <c r="M22" s="669"/>
      <c r="N22" s="669"/>
      <c r="O22" s="669"/>
      <c r="P22" s="669"/>
      <c r="Q22" s="670"/>
      <c r="R22" s="619">
        <v>16267</v>
      </c>
      <c r="S22" s="620"/>
      <c r="T22" s="620"/>
      <c r="U22" s="620"/>
      <c r="V22" s="620"/>
      <c r="W22" s="620"/>
      <c r="X22" s="620"/>
      <c r="Y22" s="621"/>
      <c r="Z22" s="615">
        <v>0.1</v>
      </c>
      <c r="AA22" s="615"/>
      <c r="AB22" s="615"/>
      <c r="AC22" s="615"/>
      <c r="AD22" s="622">
        <v>16267</v>
      </c>
      <c r="AE22" s="622"/>
      <c r="AF22" s="622"/>
      <c r="AG22" s="622"/>
      <c r="AH22" s="622"/>
      <c r="AI22" s="622"/>
      <c r="AJ22" s="622"/>
      <c r="AK22" s="622"/>
      <c r="AL22" s="623">
        <v>0.20000000298023224</v>
      </c>
      <c r="AM22" s="624"/>
      <c r="AN22" s="624"/>
      <c r="AO22" s="625"/>
      <c r="AP22" s="652" t="s">
        <v>280</v>
      </c>
      <c r="AQ22" s="653"/>
      <c r="AR22" s="653"/>
      <c r="AS22" s="653"/>
      <c r="AT22" s="653"/>
      <c r="AU22" s="653"/>
      <c r="AV22" s="653"/>
      <c r="AW22" s="653"/>
      <c r="AX22" s="653"/>
      <c r="AY22" s="653"/>
      <c r="AZ22" s="653"/>
      <c r="BA22" s="653"/>
      <c r="BB22" s="653"/>
      <c r="BC22" s="653"/>
      <c r="BD22" s="653"/>
      <c r="BE22" s="653"/>
      <c r="BF22" s="654"/>
      <c r="BG22" s="619" t="s">
        <v>129</v>
      </c>
      <c r="BH22" s="620"/>
      <c r="BI22" s="620"/>
      <c r="BJ22" s="620"/>
      <c r="BK22" s="620"/>
      <c r="BL22" s="620"/>
      <c r="BM22" s="620"/>
      <c r="BN22" s="621"/>
      <c r="BO22" s="615" t="s">
        <v>129</v>
      </c>
      <c r="BP22" s="615"/>
      <c r="BQ22" s="615"/>
      <c r="BR22" s="615"/>
      <c r="BS22" s="622" t="s">
        <v>129</v>
      </c>
      <c r="BT22" s="622"/>
      <c r="BU22" s="622"/>
      <c r="BV22" s="622"/>
      <c r="BW22" s="622"/>
      <c r="BX22" s="622"/>
      <c r="BY22" s="622"/>
      <c r="BZ22" s="622"/>
      <c r="CA22" s="622"/>
      <c r="CB22" s="626"/>
      <c r="CD22" s="608" t="s">
        <v>281</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c r="B23" s="616" t="s">
        <v>282</v>
      </c>
      <c r="C23" s="617"/>
      <c r="D23" s="617"/>
      <c r="E23" s="617"/>
      <c r="F23" s="617"/>
      <c r="G23" s="617"/>
      <c r="H23" s="617"/>
      <c r="I23" s="617"/>
      <c r="J23" s="617"/>
      <c r="K23" s="617"/>
      <c r="L23" s="617"/>
      <c r="M23" s="617"/>
      <c r="N23" s="617"/>
      <c r="O23" s="617"/>
      <c r="P23" s="617"/>
      <c r="Q23" s="618"/>
      <c r="R23" s="619">
        <v>7794675</v>
      </c>
      <c r="S23" s="620"/>
      <c r="T23" s="620"/>
      <c r="U23" s="620"/>
      <c r="V23" s="620"/>
      <c r="W23" s="620"/>
      <c r="X23" s="620"/>
      <c r="Y23" s="621"/>
      <c r="Z23" s="615">
        <v>44.7</v>
      </c>
      <c r="AA23" s="615"/>
      <c r="AB23" s="615"/>
      <c r="AC23" s="615"/>
      <c r="AD23" s="622">
        <v>7097761</v>
      </c>
      <c r="AE23" s="622"/>
      <c r="AF23" s="622"/>
      <c r="AG23" s="622"/>
      <c r="AH23" s="622"/>
      <c r="AI23" s="622"/>
      <c r="AJ23" s="622"/>
      <c r="AK23" s="622"/>
      <c r="AL23" s="623">
        <v>73.7</v>
      </c>
      <c r="AM23" s="624"/>
      <c r="AN23" s="624"/>
      <c r="AO23" s="625"/>
      <c r="AP23" s="652" t="s">
        <v>283</v>
      </c>
      <c r="AQ23" s="653"/>
      <c r="AR23" s="653"/>
      <c r="AS23" s="653"/>
      <c r="AT23" s="653"/>
      <c r="AU23" s="653"/>
      <c r="AV23" s="653"/>
      <c r="AW23" s="653"/>
      <c r="AX23" s="653"/>
      <c r="AY23" s="653"/>
      <c r="AZ23" s="653"/>
      <c r="BA23" s="653"/>
      <c r="BB23" s="653"/>
      <c r="BC23" s="653"/>
      <c r="BD23" s="653"/>
      <c r="BE23" s="653"/>
      <c r="BF23" s="654"/>
      <c r="BG23" s="619" t="s">
        <v>129</v>
      </c>
      <c r="BH23" s="620"/>
      <c r="BI23" s="620"/>
      <c r="BJ23" s="620"/>
      <c r="BK23" s="620"/>
      <c r="BL23" s="620"/>
      <c r="BM23" s="620"/>
      <c r="BN23" s="621"/>
      <c r="BO23" s="615" t="s">
        <v>129</v>
      </c>
      <c r="BP23" s="615"/>
      <c r="BQ23" s="615"/>
      <c r="BR23" s="615"/>
      <c r="BS23" s="622" t="s">
        <v>129</v>
      </c>
      <c r="BT23" s="622"/>
      <c r="BU23" s="622"/>
      <c r="BV23" s="622"/>
      <c r="BW23" s="622"/>
      <c r="BX23" s="622"/>
      <c r="BY23" s="622"/>
      <c r="BZ23" s="622"/>
      <c r="CA23" s="622"/>
      <c r="CB23" s="626"/>
      <c r="CD23" s="608" t="s">
        <v>223</v>
      </c>
      <c r="CE23" s="609"/>
      <c r="CF23" s="609"/>
      <c r="CG23" s="609"/>
      <c r="CH23" s="609"/>
      <c r="CI23" s="609"/>
      <c r="CJ23" s="609"/>
      <c r="CK23" s="609"/>
      <c r="CL23" s="609"/>
      <c r="CM23" s="609"/>
      <c r="CN23" s="609"/>
      <c r="CO23" s="609"/>
      <c r="CP23" s="609"/>
      <c r="CQ23" s="610"/>
      <c r="CR23" s="608" t="s">
        <v>284</v>
      </c>
      <c r="CS23" s="609"/>
      <c r="CT23" s="609"/>
      <c r="CU23" s="609"/>
      <c r="CV23" s="609"/>
      <c r="CW23" s="609"/>
      <c r="CX23" s="609"/>
      <c r="CY23" s="610"/>
      <c r="CZ23" s="608" t="s">
        <v>285</v>
      </c>
      <c r="DA23" s="609"/>
      <c r="DB23" s="609"/>
      <c r="DC23" s="610"/>
      <c r="DD23" s="608" t="s">
        <v>286</v>
      </c>
      <c r="DE23" s="609"/>
      <c r="DF23" s="609"/>
      <c r="DG23" s="609"/>
      <c r="DH23" s="609"/>
      <c r="DI23" s="609"/>
      <c r="DJ23" s="609"/>
      <c r="DK23" s="610"/>
      <c r="DL23" s="655" t="s">
        <v>287</v>
      </c>
      <c r="DM23" s="656"/>
      <c r="DN23" s="656"/>
      <c r="DO23" s="656"/>
      <c r="DP23" s="656"/>
      <c r="DQ23" s="656"/>
      <c r="DR23" s="656"/>
      <c r="DS23" s="656"/>
      <c r="DT23" s="656"/>
      <c r="DU23" s="656"/>
      <c r="DV23" s="657"/>
      <c r="DW23" s="608" t="s">
        <v>288</v>
      </c>
      <c r="DX23" s="609"/>
      <c r="DY23" s="609"/>
      <c r="DZ23" s="609"/>
      <c r="EA23" s="609"/>
      <c r="EB23" s="609"/>
      <c r="EC23" s="610"/>
    </row>
    <row r="24" spans="2:133" ht="11.25" customHeight="1">
      <c r="B24" s="616" t="s">
        <v>289</v>
      </c>
      <c r="C24" s="617"/>
      <c r="D24" s="617"/>
      <c r="E24" s="617"/>
      <c r="F24" s="617"/>
      <c r="G24" s="617"/>
      <c r="H24" s="617"/>
      <c r="I24" s="617"/>
      <c r="J24" s="617"/>
      <c r="K24" s="617"/>
      <c r="L24" s="617"/>
      <c r="M24" s="617"/>
      <c r="N24" s="617"/>
      <c r="O24" s="617"/>
      <c r="P24" s="617"/>
      <c r="Q24" s="618"/>
      <c r="R24" s="619">
        <v>7097761</v>
      </c>
      <c r="S24" s="620"/>
      <c r="T24" s="620"/>
      <c r="U24" s="620"/>
      <c r="V24" s="620"/>
      <c r="W24" s="620"/>
      <c r="X24" s="620"/>
      <c r="Y24" s="621"/>
      <c r="Z24" s="615">
        <v>40.700000000000003</v>
      </c>
      <c r="AA24" s="615"/>
      <c r="AB24" s="615"/>
      <c r="AC24" s="615"/>
      <c r="AD24" s="622">
        <v>7097761</v>
      </c>
      <c r="AE24" s="622"/>
      <c r="AF24" s="622"/>
      <c r="AG24" s="622"/>
      <c r="AH24" s="622"/>
      <c r="AI24" s="622"/>
      <c r="AJ24" s="622"/>
      <c r="AK24" s="622"/>
      <c r="AL24" s="623">
        <v>73.7</v>
      </c>
      <c r="AM24" s="624"/>
      <c r="AN24" s="624"/>
      <c r="AO24" s="625"/>
      <c r="AP24" s="652" t="s">
        <v>290</v>
      </c>
      <c r="AQ24" s="653"/>
      <c r="AR24" s="653"/>
      <c r="AS24" s="653"/>
      <c r="AT24" s="653"/>
      <c r="AU24" s="653"/>
      <c r="AV24" s="653"/>
      <c r="AW24" s="653"/>
      <c r="AX24" s="653"/>
      <c r="AY24" s="653"/>
      <c r="AZ24" s="653"/>
      <c r="BA24" s="653"/>
      <c r="BB24" s="653"/>
      <c r="BC24" s="653"/>
      <c r="BD24" s="653"/>
      <c r="BE24" s="653"/>
      <c r="BF24" s="654"/>
      <c r="BG24" s="619" t="s">
        <v>129</v>
      </c>
      <c r="BH24" s="620"/>
      <c r="BI24" s="620"/>
      <c r="BJ24" s="620"/>
      <c r="BK24" s="620"/>
      <c r="BL24" s="620"/>
      <c r="BM24" s="620"/>
      <c r="BN24" s="621"/>
      <c r="BO24" s="615" t="s">
        <v>129</v>
      </c>
      <c r="BP24" s="615"/>
      <c r="BQ24" s="615"/>
      <c r="BR24" s="615"/>
      <c r="BS24" s="622" t="s">
        <v>129</v>
      </c>
      <c r="BT24" s="622"/>
      <c r="BU24" s="622"/>
      <c r="BV24" s="622"/>
      <c r="BW24" s="622"/>
      <c r="BX24" s="622"/>
      <c r="BY24" s="622"/>
      <c r="BZ24" s="622"/>
      <c r="CA24" s="622"/>
      <c r="CB24" s="626"/>
      <c r="CD24" s="640" t="s">
        <v>291</v>
      </c>
      <c r="CE24" s="641"/>
      <c r="CF24" s="641"/>
      <c r="CG24" s="641"/>
      <c r="CH24" s="641"/>
      <c r="CI24" s="641"/>
      <c r="CJ24" s="641"/>
      <c r="CK24" s="641"/>
      <c r="CL24" s="641"/>
      <c r="CM24" s="641"/>
      <c r="CN24" s="641"/>
      <c r="CO24" s="641"/>
      <c r="CP24" s="641"/>
      <c r="CQ24" s="642"/>
      <c r="CR24" s="630">
        <v>7778968</v>
      </c>
      <c r="CS24" s="631"/>
      <c r="CT24" s="631"/>
      <c r="CU24" s="631"/>
      <c r="CV24" s="631"/>
      <c r="CW24" s="631"/>
      <c r="CX24" s="631"/>
      <c r="CY24" s="632"/>
      <c r="CZ24" s="635">
        <v>47</v>
      </c>
      <c r="DA24" s="636"/>
      <c r="DB24" s="636"/>
      <c r="DC24" s="643"/>
      <c r="DD24" s="665">
        <v>5996850</v>
      </c>
      <c r="DE24" s="631"/>
      <c r="DF24" s="631"/>
      <c r="DG24" s="631"/>
      <c r="DH24" s="631"/>
      <c r="DI24" s="631"/>
      <c r="DJ24" s="631"/>
      <c r="DK24" s="632"/>
      <c r="DL24" s="665">
        <v>5954476</v>
      </c>
      <c r="DM24" s="631"/>
      <c r="DN24" s="631"/>
      <c r="DO24" s="631"/>
      <c r="DP24" s="631"/>
      <c r="DQ24" s="631"/>
      <c r="DR24" s="631"/>
      <c r="DS24" s="631"/>
      <c r="DT24" s="631"/>
      <c r="DU24" s="631"/>
      <c r="DV24" s="632"/>
      <c r="DW24" s="635">
        <v>59.8</v>
      </c>
      <c r="DX24" s="636"/>
      <c r="DY24" s="636"/>
      <c r="DZ24" s="636"/>
      <c r="EA24" s="636"/>
      <c r="EB24" s="636"/>
      <c r="EC24" s="637"/>
    </row>
    <row r="25" spans="2:133" ht="11.25" customHeight="1">
      <c r="B25" s="616" t="s">
        <v>292</v>
      </c>
      <c r="C25" s="617"/>
      <c r="D25" s="617"/>
      <c r="E25" s="617"/>
      <c r="F25" s="617"/>
      <c r="G25" s="617"/>
      <c r="H25" s="617"/>
      <c r="I25" s="617"/>
      <c r="J25" s="617"/>
      <c r="K25" s="617"/>
      <c r="L25" s="617"/>
      <c r="M25" s="617"/>
      <c r="N25" s="617"/>
      <c r="O25" s="617"/>
      <c r="P25" s="617"/>
      <c r="Q25" s="618"/>
      <c r="R25" s="619">
        <v>696914</v>
      </c>
      <c r="S25" s="620"/>
      <c r="T25" s="620"/>
      <c r="U25" s="620"/>
      <c r="V25" s="620"/>
      <c r="W25" s="620"/>
      <c r="X25" s="620"/>
      <c r="Y25" s="621"/>
      <c r="Z25" s="615">
        <v>4</v>
      </c>
      <c r="AA25" s="615"/>
      <c r="AB25" s="615"/>
      <c r="AC25" s="615"/>
      <c r="AD25" s="622" t="s">
        <v>129</v>
      </c>
      <c r="AE25" s="622"/>
      <c r="AF25" s="622"/>
      <c r="AG25" s="622"/>
      <c r="AH25" s="622"/>
      <c r="AI25" s="622"/>
      <c r="AJ25" s="622"/>
      <c r="AK25" s="622"/>
      <c r="AL25" s="623" t="s">
        <v>129</v>
      </c>
      <c r="AM25" s="624"/>
      <c r="AN25" s="624"/>
      <c r="AO25" s="625"/>
      <c r="AP25" s="652" t="s">
        <v>293</v>
      </c>
      <c r="AQ25" s="653"/>
      <c r="AR25" s="653"/>
      <c r="AS25" s="653"/>
      <c r="AT25" s="653"/>
      <c r="AU25" s="653"/>
      <c r="AV25" s="653"/>
      <c r="AW25" s="653"/>
      <c r="AX25" s="653"/>
      <c r="AY25" s="653"/>
      <c r="AZ25" s="653"/>
      <c r="BA25" s="653"/>
      <c r="BB25" s="653"/>
      <c r="BC25" s="653"/>
      <c r="BD25" s="653"/>
      <c r="BE25" s="653"/>
      <c r="BF25" s="654"/>
      <c r="BG25" s="619" t="s">
        <v>129</v>
      </c>
      <c r="BH25" s="620"/>
      <c r="BI25" s="620"/>
      <c r="BJ25" s="620"/>
      <c r="BK25" s="620"/>
      <c r="BL25" s="620"/>
      <c r="BM25" s="620"/>
      <c r="BN25" s="621"/>
      <c r="BO25" s="615" t="s">
        <v>129</v>
      </c>
      <c r="BP25" s="615"/>
      <c r="BQ25" s="615"/>
      <c r="BR25" s="615"/>
      <c r="BS25" s="622" t="s">
        <v>129</v>
      </c>
      <c r="BT25" s="622"/>
      <c r="BU25" s="622"/>
      <c r="BV25" s="622"/>
      <c r="BW25" s="622"/>
      <c r="BX25" s="622"/>
      <c r="BY25" s="622"/>
      <c r="BZ25" s="622"/>
      <c r="CA25" s="622"/>
      <c r="CB25" s="626"/>
      <c r="CD25" s="644" t="s">
        <v>294</v>
      </c>
      <c r="CE25" s="645"/>
      <c r="CF25" s="645"/>
      <c r="CG25" s="645"/>
      <c r="CH25" s="645"/>
      <c r="CI25" s="645"/>
      <c r="CJ25" s="645"/>
      <c r="CK25" s="645"/>
      <c r="CL25" s="645"/>
      <c r="CM25" s="645"/>
      <c r="CN25" s="645"/>
      <c r="CO25" s="645"/>
      <c r="CP25" s="645"/>
      <c r="CQ25" s="646"/>
      <c r="CR25" s="619">
        <v>3348327</v>
      </c>
      <c r="CS25" s="663"/>
      <c r="CT25" s="663"/>
      <c r="CU25" s="663"/>
      <c r="CV25" s="663"/>
      <c r="CW25" s="663"/>
      <c r="CX25" s="663"/>
      <c r="CY25" s="664"/>
      <c r="CZ25" s="623">
        <v>20.2</v>
      </c>
      <c r="DA25" s="666"/>
      <c r="DB25" s="666"/>
      <c r="DC25" s="667"/>
      <c r="DD25" s="638">
        <v>3103089</v>
      </c>
      <c r="DE25" s="663"/>
      <c r="DF25" s="663"/>
      <c r="DG25" s="663"/>
      <c r="DH25" s="663"/>
      <c r="DI25" s="663"/>
      <c r="DJ25" s="663"/>
      <c r="DK25" s="664"/>
      <c r="DL25" s="638">
        <v>3068127</v>
      </c>
      <c r="DM25" s="663"/>
      <c r="DN25" s="663"/>
      <c r="DO25" s="663"/>
      <c r="DP25" s="663"/>
      <c r="DQ25" s="663"/>
      <c r="DR25" s="663"/>
      <c r="DS25" s="663"/>
      <c r="DT25" s="663"/>
      <c r="DU25" s="663"/>
      <c r="DV25" s="664"/>
      <c r="DW25" s="623">
        <v>30.8</v>
      </c>
      <c r="DX25" s="666"/>
      <c r="DY25" s="666"/>
      <c r="DZ25" s="666"/>
      <c r="EA25" s="666"/>
      <c r="EB25" s="666"/>
      <c r="EC25" s="671"/>
    </row>
    <row r="26" spans="2:133" ht="11.25" customHeight="1">
      <c r="B26" s="616" t="s">
        <v>295</v>
      </c>
      <c r="C26" s="617"/>
      <c r="D26" s="617"/>
      <c r="E26" s="617"/>
      <c r="F26" s="617"/>
      <c r="G26" s="617"/>
      <c r="H26" s="617"/>
      <c r="I26" s="617"/>
      <c r="J26" s="617"/>
      <c r="K26" s="617"/>
      <c r="L26" s="617"/>
      <c r="M26" s="617"/>
      <c r="N26" s="617"/>
      <c r="O26" s="617"/>
      <c r="P26" s="617"/>
      <c r="Q26" s="618"/>
      <c r="R26" s="619" t="s">
        <v>129</v>
      </c>
      <c r="S26" s="620"/>
      <c r="T26" s="620"/>
      <c r="U26" s="620"/>
      <c r="V26" s="620"/>
      <c r="W26" s="620"/>
      <c r="X26" s="620"/>
      <c r="Y26" s="621"/>
      <c r="Z26" s="615" t="s">
        <v>129</v>
      </c>
      <c r="AA26" s="615"/>
      <c r="AB26" s="615"/>
      <c r="AC26" s="615"/>
      <c r="AD26" s="622" t="s">
        <v>129</v>
      </c>
      <c r="AE26" s="622"/>
      <c r="AF26" s="622"/>
      <c r="AG26" s="622"/>
      <c r="AH26" s="622"/>
      <c r="AI26" s="622"/>
      <c r="AJ26" s="622"/>
      <c r="AK26" s="622"/>
      <c r="AL26" s="623" t="s">
        <v>129</v>
      </c>
      <c r="AM26" s="624"/>
      <c r="AN26" s="624"/>
      <c r="AO26" s="625"/>
      <c r="AP26" s="652" t="s">
        <v>296</v>
      </c>
      <c r="AQ26" s="672"/>
      <c r="AR26" s="672"/>
      <c r="AS26" s="672"/>
      <c r="AT26" s="672"/>
      <c r="AU26" s="672"/>
      <c r="AV26" s="672"/>
      <c r="AW26" s="672"/>
      <c r="AX26" s="672"/>
      <c r="AY26" s="672"/>
      <c r="AZ26" s="672"/>
      <c r="BA26" s="672"/>
      <c r="BB26" s="672"/>
      <c r="BC26" s="672"/>
      <c r="BD26" s="672"/>
      <c r="BE26" s="672"/>
      <c r="BF26" s="654"/>
      <c r="BG26" s="619" t="s">
        <v>129</v>
      </c>
      <c r="BH26" s="620"/>
      <c r="BI26" s="620"/>
      <c r="BJ26" s="620"/>
      <c r="BK26" s="620"/>
      <c r="BL26" s="620"/>
      <c r="BM26" s="620"/>
      <c r="BN26" s="621"/>
      <c r="BO26" s="615" t="s">
        <v>129</v>
      </c>
      <c r="BP26" s="615"/>
      <c r="BQ26" s="615"/>
      <c r="BR26" s="615"/>
      <c r="BS26" s="622" t="s">
        <v>129</v>
      </c>
      <c r="BT26" s="622"/>
      <c r="BU26" s="622"/>
      <c r="BV26" s="622"/>
      <c r="BW26" s="622"/>
      <c r="BX26" s="622"/>
      <c r="BY26" s="622"/>
      <c r="BZ26" s="622"/>
      <c r="CA26" s="622"/>
      <c r="CB26" s="626"/>
      <c r="CD26" s="644" t="s">
        <v>297</v>
      </c>
      <c r="CE26" s="645"/>
      <c r="CF26" s="645"/>
      <c r="CG26" s="645"/>
      <c r="CH26" s="645"/>
      <c r="CI26" s="645"/>
      <c r="CJ26" s="645"/>
      <c r="CK26" s="645"/>
      <c r="CL26" s="645"/>
      <c r="CM26" s="645"/>
      <c r="CN26" s="645"/>
      <c r="CO26" s="645"/>
      <c r="CP26" s="645"/>
      <c r="CQ26" s="646"/>
      <c r="CR26" s="619">
        <v>2322411</v>
      </c>
      <c r="CS26" s="620"/>
      <c r="CT26" s="620"/>
      <c r="CU26" s="620"/>
      <c r="CV26" s="620"/>
      <c r="CW26" s="620"/>
      <c r="CX26" s="620"/>
      <c r="CY26" s="621"/>
      <c r="CZ26" s="623">
        <v>14</v>
      </c>
      <c r="DA26" s="666"/>
      <c r="DB26" s="666"/>
      <c r="DC26" s="667"/>
      <c r="DD26" s="638">
        <v>2116518</v>
      </c>
      <c r="DE26" s="620"/>
      <c r="DF26" s="620"/>
      <c r="DG26" s="620"/>
      <c r="DH26" s="620"/>
      <c r="DI26" s="620"/>
      <c r="DJ26" s="620"/>
      <c r="DK26" s="621"/>
      <c r="DL26" s="638" t="s">
        <v>129</v>
      </c>
      <c r="DM26" s="620"/>
      <c r="DN26" s="620"/>
      <c r="DO26" s="620"/>
      <c r="DP26" s="620"/>
      <c r="DQ26" s="620"/>
      <c r="DR26" s="620"/>
      <c r="DS26" s="620"/>
      <c r="DT26" s="620"/>
      <c r="DU26" s="620"/>
      <c r="DV26" s="621"/>
      <c r="DW26" s="623" t="s">
        <v>129</v>
      </c>
      <c r="DX26" s="666"/>
      <c r="DY26" s="666"/>
      <c r="DZ26" s="666"/>
      <c r="EA26" s="666"/>
      <c r="EB26" s="666"/>
      <c r="EC26" s="671"/>
    </row>
    <row r="27" spans="2:133" ht="11.25" customHeight="1">
      <c r="B27" s="616" t="s">
        <v>298</v>
      </c>
      <c r="C27" s="617"/>
      <c r="D27" s="617"/>
      <c r="E27" s="617"/>
      <c r="F27" s="617"/>
      <c r="G27" s="617"/>
      <c r="H27" s="617"/>
      <c r="I27" s="617"/>
      <c r="J27" s="617"/>
      <c r="K27" s="617"/>
      <c r="L27" s="617"/>
      <c r="M27" s="617"/>
      <c r="N27" s="617"/>
      <c r="O27" s="617"/>
      <c r="P27" s="617"/>
      <c r="Q27" s="618"/>
      <c r="R27" s="619">
        <v>10285545</v>
      </c>
      <c r="S27" s="620"/>
      <c r="T27" s="620"/>
      <c r="U27" s="620"/>
      <c r="V27" s="620"/>
      <c r="W27" s="620"/>
      <c r="X27" s="620"/>
      <c r="Y27" s="621"/>
      <c r="Z27" s="615">
        <v>59</v>
      </c>
      <c r="AA27" s="615"/>
      <c r="AB27" s="615"/>
      <c r="AC27" s="615"/>
      <c r="AD27" s="622">
        <v>9588631</v>
      </c>
      <c r="AE27" s="622"/>
      <c r="AF27" s="622"/>
      <c r="AG27" s="622"/>
      <c r="AH27" s="622"/>
      <c r="AI27" s="622"/>
      <c r="AJ27" s="622"/>
      <c r="AK27" s="622"/>
      <c r="AL27" s="623">
        <v>99.5</v>
      </c>
      <c r="AM27" s="624"/>
      <c r="AN27" s="624"/>
      <c r="AO27" s="625"/>
      <c r="AP27" s="616" t="s">
        <v>299</v>
      </c>
      <c r="AQ27" s="617"/>
      <c r="AR27" s="617"/>
      <c r="AS27" s="617"/>
      <c r="AT27" s="617"/>
      <c r="AU27" s="617"/>
      <c r="AV27" s="617"/>
      <c r="AW27" s="617"/>
      <c r="AX27" s="617"/>
      <c r="AY27" s="617"/>
      <c r="AZ27" s="617"/>
      <c r="BA27" s="617"/>
      <c r="BB27" s="617"/>
      <c r="BC27" s="617"/>
      <c r="BD27" s="617"/>
      <c r="BE27" s="617"/>
      <c r="BF27" s="618"/>
      <c r="BG27" s="619">
        <v>1787679</v>
      </c>
      <c r="BH27" s="620"/>
      <c r="BI27" s="620"/>
      <c r="BJ27" s="620"/>
      <c r="BK27" s="620"/>
      <c r="BL27" s="620"/>
      <c r="BM27" s="620"/>
      <c r="BN27" s="621"/>
      <c r="BO27" s="615">
        <v>100</v>
      </c>
      <c r="BP27" s="615"/>
      <c r="BQ27" s="615"/>
      <c r="BR27" s="615"/>
      <c r="BS27" s="622" t="s">
        <v>129</v>
      </c>
      <c r="BT27" s="622"/>
      <c r="BU27" s="622"/>
      <c r="BV27" s="622"/>
      <c r="BW27" s="622"/>
      <c r="BX27" s="622"/>
      <c r="BY27" s="622"/>
      <c r="BZ27" s="622"/>
      <c r="CA27" s="622"/>
      <c r="CB27" s="626"/>
      <c r="CD27" s="644" t="s">
        <v>300</v>
      </c>
      <c r="CE27" s="645"/>
      <c r="CF27" s="645"/>
      <c r="CG27" s="645"/>
      <c r="CH27" s="645"/>
      <c r="CI27" s="645"/>
      <c r="CJ27" s="645"/>
      <c r="CK27" s="645"/>
      <c r="CL27" s="645"/>
      <c r="CM27" s="645"/>
      <c r="CN27" s="645"/>
      <c r="CO27" s="645"/>
      <c r="CP27" s="645"/>
      <c r="CQ27" s="646"/>
      <c r="CR27" s="619">
        <v>1985008</v>
      </c>
      <c r="CS27" s="663"/>
      <c r="CT27" s="663"/>
      <c r="CU27" s="663"/>
      <c r="CV27" s="663"/>
      <c r="CW27" s="663"/>
      <c r="CX27" s="663"/>
      <c r="CY27" s="664"/>
      <c r="CZ27" s="623">
        <v>12</v>
      </c>
      <c r="DA27" s="666"/>
      <c r="DB27" s="666"/>
      <c r="DC27" s="667"/>
      <c r="DD27" s="638">
        <v>459024</v>
      </c>
      <c r="DE27" s="663"/>
      <c r="DF27" s="663"/>
      <c r="DG27" s="663"/>
      <c r="DH27" s="663"/>
      <c r="DI27" s="663"/>
      <c r="DJ27" s="663"/>
      <c r="DK27" s="664"/>
      <c r="DL27" s="638">
        <v>451612</v>
      </c>
      <c r="DM27" s="663"/>
      <c r="DN27" s="663"/>
      <c r="DO27" s="663"/>
      <c r="DP27" s="663"/>
      <c r="DQ27" s="663"/>
      <c r="DR27" s="663"/>
      <c r="DS27" s="663"/>
      <c r="DT27" s="663"/>
      <c r="DU27" s="663"/>
      <c r="DV27" s="664"/>
      <c r="DW27" s="623">
        <v>4.5</v>
      </c>
      <c r="DX27" s="666"/>
      <c r="DY27" s="666"/>
      <c r="DZ27" s="666"/>
      <c r="EA27" s="666"/>
      <c r="EB27" s="666"/>
      <c r="EC27" s="671"/>
    </row>
    <row r="28" spans="2:133" ht="11.25" customHeight="1">
      <c r="B28" s="616" t="s">
        <v>301</v>
      </c>
      <c r="C28" s="617"/>
      <c r="D28" s="617"/>
      <c r="E28" s="617"/>
      <c r="F28" s="617"/>
      <c r="G28" s="617"/>
      <c r="H28" s="617"/>
      <c r="I28" s="617"/>
      <c r="J28" s="617"/>
      <c r="K28" s="617"/>
      <c r="L28" s="617"/>
      <c r="M28" s="617"/>
      <c r="N28" s="617"/>
      <c r="O28" s="617"/>
      <c r="P28" s="617"/>
      <c r="Q28" s="618"/>
      <c r="R28" s="619">
        <v>1966</v>
      </c>
      <c r="S28" s="620"/>
      <c r="T28" s="620"/>
      <c r="U28" s="620"/>
      <c r="V28" s="620"/>
      <c r="W28" s="620"/>
      <c r="X28" s="620"/>
      <c r="Y28" s="621"/>
      <c r="Z28" s="615">
        <v>0</v>
      </c>
      <c r="AA28" s="615"/>
      <c r="AB28" s="615"/>
      <c r="AC28" s="615"/>
      <c r="AD28" s="622">
        <v>1966</v>
      </c>
      <c r="AE28" s="622"/>
      <c r="AF28" s="622"/>
      <c r="AG28" s="622"/>
      <c r="AH28" s="622"/>
      <c r="AI28" s="622"/>
      <c r="AJ28" s="622"/>
      <c r="AK28" s="622"/>
      <c r="AL28" s="623">
        <v>0</v>
      </c>
      <c r="AM28" s="624"/>
      <c r="AN28" s="624"/>
      <c r="AO28" s="625"/>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15"/>
      <c r="BP28" s="615"/>
      <c r="BQ28" s="615"/>
      <c r="BR28" s="615"/>
      <c r="BS28" s="638"/>
      <c r="BT28" s="620"/>
      <c r="BU28" s="620"/>
      <c r="BV28" s="620"/>
      <c r="BW28" s="620"/>
      <c r="BX28" s="620"/>
      <c r="BY28" s="620"/>
      <c r="BZ28" s="620"/>
      <c r="CA28" s="620"/>
      <c r="CB28" s="639"/>
      <c r="CD28" s="644" t="s">
        <v>302</v>
      </c>
      <c r="CE28" s="645"/>
      <c r="CF28" s="645"/>
      <c r="CG28" s="645"/>
      <c r="CH28" s="645"/>
      <c r="CI28" s="645"/>
      <c r="CJ28" s="645"/>
      <c r="CK28" s="645"/>
      <c r="CL28" s="645"/>
      <c r="CM28" s="645"/>
      <c r="CN28" s="645"/>
      <c r="CO28" s="645"/>
      <c r="CP28" s="645"/>
      <c r="CQ28" s="646"/>
      <c r="CR28" s="619">
        <v>2445633</v>
      </c>
      <c r="CS28" s="620"/>
      <c r="CT28" s="620"/>
      <c r="CU28" s="620"/>
      <c r="CV28" s="620"/>
      <c r="CW28" s="620"/>
      <c r="CX28" s="620"/>
      <c r="CY28" s="621"/>
      <c r="CZ28" s="623">
        <v>14.8</v>
      </c>
      <c r="DA28" s="666"/>
      <c r="DB28" s="666"/>
      <c r="DC28" s="667"/>
      <c r="DD28" s="638">
        <v>2434737</v>
      </c>
      <c r="DE28" s="620"/>
      <c r="DF28" s="620"/>
      <c r="DG28" s="620"/>
      <c r="DH28" s="620"/>
      <c r="DI28" s="620"/>
      <c r="DJ28" s="620"/>
      <c r="DK28" s="621"/>
      <c r="DL28" s="638">
        <v>2434737</v>
      </c>
      <c r="DM28" s="620"/>
      <c r="DN28" s="620"/>
      <c r="DO28" s="620"/>
      <c r="DP28" s="620"/>
      <c r="DQ28" s="620"/>
      <c r="DR28" s="620"/>
      <c r="DS28" s="620"/>
      <c r="DT28" s="620"/>
      <c r="DU28" s="620"/>
      <c r="DV28" s="621"/>
      <c r="DW28" s="623">
        <v>24.5</v>
      </c>
      <c r="DX28" s="666"/>
      <c r="DY28" s="666"/>
      <c r="DZ28" s="666"/>
      <c r="EA28" s="666"/>
      <c r="EB28" s="666"/>
      <c r="EC28" s="671"/>
    </row>
    <row r="29" spans="2:133" ht="11.25" customHeight="1">
      <c r="B29" s="616" t="s">
        <v>303</v>
      </c>
      <c r="C29" s="617"/>
      <c r="D29" s="617"/>
      <c r="E29" s="617"/>
      <c r="F29" s="617"/>
      <c r="G29" s="617"/>
      <c r="H29" s="617"/>
      <c r="I29" s="617"/>
      <c r="J29" s="617"/>
      <c r="K29" s="617"/>
      <c r="L29" s="617"/>
      <c r="M29" s="617"/>
      <c r="N29" s="617"/>
      <c r="O29" s="617"/>
      <c r="P29" s="617"/>
      <c r="Q29" s="618"/>
      <c r="R29" s="619">
        <v>138595</v>
      </c>
      <c r="S29" s="620"/>
      <c r="T29" s="620"/>
      <c r="U29" s="620"/>
      <c r="V29" s="620"/>
      <c r="W29" s="620"/>
      <c r="X29" s="620"/>
      <c r="Y29" s="621"/>
      <c r="Z29" s="615">
        <v>0.8</v>
      </c>
      <c r="AA29" s="615"/>
      <c r="AB29" s="615"/>
      <c r="AC29" s="615"/>
      <c r="AD29" s="622" t="s">
        <v>129</v>
      </c>
      <c r="AE29" s="622"/>
      <c r="AF29" s="622"/>
      <c r="AG29" s="622"/>
      <c r="AH29" s="622"/>
      <c r="AI29" s="622"/>
      <c r="AJ29" s="622"/>
      <c r="AK29" s="622"/>
      <c r="AL29" s="623" t="s">
        <v>129</v>
      </c>
      <c r="AM29" s="624"/>
      <c r="AN29" s="624"/>
      <c r="AO29" s="625"/>
      <c r="AP29" s="673"/>
      <c r="AQ29" s="674"/>
      <c r="AR29" s="674"/>
      <c r="AS29" s="674"/>
      <c r="AT29" s="674"/>
      <c r="AU29" s="674"/>
      <c r="AV29" s="674"/>
      <c r="AW29" s="674"/>
      <c r="AX29" s="674"/>
      <c r="AY29" s="674"/>
      <c r="AZ29" s="674"/>
      <c r="BA29" s="674"/>
      <c r="BB29" s="674"/>
      <c r="BC29" s="674"/>
      <c r="BD29" s="674"/>
      <c r="BE29" s="674"/>
      <c r="BF29" s="675"/>
      <c r="BG29" s="619"/>
      <c r="BH29" s="620"/>
      <c r="BI29" s="620"/>
      <c r="BJ29" s="620"/>
      <c r="BK29" s="620"/>
      <c r="BL29" s="620"/>
      <c r="BM29" s="620"/>
      <c r="BN29" s="621"/>
      <c r="BO29" s="615"/>
      <c r="BP29" s="615"/>
      <c r="BQ29" s="615"/>
      <c r="BR29" s="615"/>
      <c r="BS29" s="622"/>
      <c r="BT29" s="622"/>
      <c r="BU29" s="622"/>
      <c r="BV29" s="622"/>
      <c r="BW29" s="622"/>
      <c r="BX29" s="622"/>
      <c r="BY29" s="622"/>
      <c r="BZ29" s="622"/>
      <c r="CA29" s="622"/>
      <c r="CB29" s="626"/>
      <c r="CD29" s="696" t="s">
        <v>304</v>
      </c>
      <c r="CE29" s="697"/>
      <c r="CF29" s="644" t="s">
        <v>70</v>
      </c>
      <c r="CG29" s="645"/>
      <c r="CH29" s="645"/>
      <c r="CI29" s="645"/>
      <c r="CJ29" s="645"/>
      <c r="CK29" s="645"/>
      <c r="CL29" s="645"/>
      <c r="CM29" s="645"/>
      <c r="CN29" s="645"/>
      <c r="CO29" s="645"/>
      <c r="CP29" s="645"/>
      <c r="CQ29" s="646"/>
      <c r="CR29" s="619">
        <v>2445488</v>
      </c>
      <c r="CS29" s="663"/>
      <c r="CT29" s="663"/>
      <c r="CU29" s="663"/>
      <c r="CV29" s="663"/>
      <c r="CW29" s="663"/>
      <c r="CX29" s="663"/>
      <c r="CY29" s="664"/>
      <c r="CZ29" s="623">
        <v>14.8</v>
      </c>
      <c r="DA29" s="666"/>
      <c r="DB29" s="666"/>
      <c r="DC29" s="667"/>
      <c r="DD29" s="638">
        <v>2434592</v>
      </c>
      <c r="DE29" s="663"/>
      <c r="DF29" s="663"/>
      <c r="DG29" s="663"/>
      <c r="DH29" s="663"/>
      <c r="DI29" s="663"/>
      <c r="DJ29" s="663"/>
      <c r="DK29" s="664"/>
      <c r="DL29" s="638">
        <v>2434592</v>
      </c>
      <c r="DM29" s="663"/>
      <c r="DN29" s="663"/>
      <c r="DO29" s="663"/>
      <c r="DP29" s="663"/>
      <c r="DQ29" s="663"/>
      <c r="DR29" s="663"/>
      <c r="DS29" s="663"/>
      <c r="DT29" s="663"/>
      <c r="DU29" s="663"/>
      <c r="DV29" s="664"/>
      <c r="DW29" s="623">
        <v>24.4</v>
      </c>
      <c r="DX29" s="666"/>
      <c r="DY29" s="666"/>
      <c r="DZ29" s="666"/>
      <c r="EA29" s="666"/>
      <c r="EB29" s="666"/>
      <c r="EC29" s="671"/>
    </row>
    <row r="30" spans="2:133" ht="11.25" customHeight="1">
      <c r="B30" s="616" t="s">
        <v>305</v>
      </c>
      <c r="C30" s="617"/>
      <c r="D30" s="617"/>
      <c r="E30" s="617"/>
      <c r="F30" s="617"/>
      <c r="G30" s="617"/>
      <c r="H30" s="617"/>
      <c r="I30" s="617"/>
      <c r="J30" s="617"/>
      <c r="K30" s="617"/>
      <c r="L30" s="617"/>
      <c r="M30" s="617"/>
      <c r="N30" s="617"/>
      <c r="O30" s="617"/>
      <c r="P30" s="617"/>
      <c r="Q30" s="618"/>
      <c r="R30" s="619">
        <v>162092</v>
      </c>
      <c r="S30" s="620"/>
      <c r="T30" s="620"/>
      <c r="U30" s="620"/>
      <c r="V30" s="620"/>
      <c r="W30" s="620"/>
      <c r="X30" s="620"/>
      <c r="Y30" s="621"/>
      <c r="Z30" s="615">
        <v>0.9</v>
      </c>
      <c r="AA30" s="615"/>
      <c r="AB30" s="615"/>
      <c r="AC30" s="615"/>
      <c r="AD30" s="622" t="s">
        <v>129</v>
      </c>
      <c r="AE30" s="622"/>
      <c r="AF30" s="622"/>
      <c r="AG30" s="622"/>
      <c r="AH30" s="622"/>
      <c r="AI30" s="622"/>
      <c r="AJ30" s="622"/>
      <c r="AK30" s="622"/>
      <c r="AL30" s="623" t="s">
        <v>129</v>
      </c>
      <c r="AM30" s="624"/>
      <c r="AN30" s="624"/>
      <c r="AO30" s="625"/>
      <c r="AP30" s="605" t="s">
        <v>223</v>
      </c>
      <c r="AQ30" s="606"/>
      <c r="AR30" s="606"/>
      <c r="AS30" s="606"/>
      <c r="AT30" s="606"/>
      <c r="AU30" s="606"/>
      <c r="AV30" s="606"/>
      <c r="AW30" s="606"/>
      <c r="AX30" s="606"/>
      <c r="AY30" s="606"/>
      <c r="AZ30" s="606"/>
      <c r="BA30" s="606"/>
      <c r="BB30" s="606"/>
      <c r="BC30" s="606"/>
      <c r="BD30" s="606"/>
      <c r="BE30" s="606"/>
      <c r="BF30" s="607"/>
      <c r="BG30" s="605" t="s">
        <v>306</v>
      </c>
      <c r="BH30" s="676"/>
      <c r="BI30" s="676"/>
      <c r="BJ30" s="676"/>
      <c r="BK30" s="676"/>
      <c r="BL30" s="676"/>
      <c r="BM30" s="676"/>
      <c r="BN30" s="676"/>
      <c r="BO30" s="676"/>
      <c r="BP30" s="676"/>
      <c r="BQ30" s="677"/>
      <c r="BR30" s="605" t="s">
        <v>307</v>
      </c>
      <c r="BS30" s="676"/>
      <c r="BT30" s="676"/>
      <c r="BU30" s="676"/>
      <c r="BV30" s="676"/>
      <c r="BW30" s="676"/>
      <c r="BX30" s="676"/>
      <c r="BY30" s="676"/>
      <c r="BZ30" s="676"/>
      <c r="CA30" s="676"/>
      <c r="CB30" s="677"/>
      <c r="CD30" s="698"/>
      <c r="CE30" s="699"/>
      <c r="CF30" s="644" t="s">
        <v>308</v>
      </c>
      <c r="CG30" s="645"/>
      <c r="CH30" s="645"/>
      <c r="CI30" s="645"/>
      <c r="CJ30" s="645"/>
      <c r="CK30" s="645"/>
      <c r="CL30" s="645"/>
      <c r="CM30" s="645"/>
      <c r="CN30" s="645"/>
      <c r="CO30" s="645"/>
      <c r="CP30" s="645"/>
      <c r="CQ30" s="646"/>
      <c r="CR30" s="619">
        <v>2375706</v>
      </c>
      <c r="CS30" s="620"/>
      <c r="CT30" s="620"/>
      <c r="CU30" s="620"/>
      <c r="CV30" s="620"/>
      <c r="CW30" s="620"/>
      <c r="CX30" s="620"/>
      <c r="CY30" s="621"/>
      <c r="CZ30" s="623">
        <v>14.3</v>
      </c>
      <c r="DA30" s="666"/>
      <c r="DB30" s="666"/>
      <c r="DC30" s="667"/>
      <c r="DD30" s="638">
        <v>2365245</v>
      </c>
      <c r="DE30" s="620"/>
      <c r="DF30" s="620"/>
      <c r="DG30" s="620"/>
      <c r="DH30" s="620"/>
      <c r="DI30" s="620"/>
      <c r="DJ30" s="620"/>
      <c r="DK30" s="621"/>
      <c r="DL30" s="638">
        <v>2365245</v>
      </c>
      <c r="DM30" s="620"/>
      <c r="DN30" s="620"/>
      <c r="DO30" s="620"/>
      <c r="DP30" s="620"/>
      <c r="DQ30" s="620"/>
      <c r="DR30" s="620"/>
      <c r="DS30" s="620"/>
      <c r="DT30" s="620"/>
      <c r="DU30" s="620"/>
      <c r="DV30" s="621"/>
      <c r="DW30" s="623">
        <v>23.8</v>
      </c>
      <c r="DX30" s="666"/>
      <c r="DY30" s="666"/>
      <c r="DZ30" s="666"/>
      <c r="EA30" s="666"/>
      <c r="EB30" s="666"/>
      <c r="EC30" s="671"/>
    </row>
    <row r="31" spans="2:133" ht="11.25" customHeight="1">
      <c r="B31" s="616" t="s">
        <v>309</v>
      </c>
      <c r="C31" s="617"/>
      <c r="D31" s="617"/>
      <c r="E31" s="617"/>
      <c r="F31" s="617"/>
      <c r="G31" s="617"/>
      <c r="H31" s="617"/>
      <c r="I31" s="617"/>
      <c r="J31" s="617"/>
      <c r="K31" s="617"/>
      <c r="L31" s="617"/>
      <c r="M31" s="617"/>
      <c r="N31" s="617"/>
      <c r="O31" s="617"/>
      <c r="P31" s="617"/>
      <c r="Q31" s="618"/>
      <c r="R31" s="619">
        <v>41352</v>
      </c>
      <c r="S31" s="620"/>
      <c r="T31" s="620"/>
      <c r="U31" s="620"/>
      <c r="V31" s="620"/>
      <c r="W31" s="620"/>
      <c r="X31" s="620"/>
      <c r="Y31" s="621"/>
      <c r="Z31" s="615">
        <v>0.2</v>
      </c>
      <c r="AA31" s="615"/>
      <c r="AB31" s="615"/>
      <c r="AC31" s="615"/>
      <c r="AD31" s="622" t="s">
        <v>129</v>
      </c>
      <c r="AE31" s="622"/>
      <c r="AF31" s="622"/>
      <c r="AG31" s="622"/>
      <c r="AH31" s="622"/>
      <c r="AI31" s="622"/>
      <c r="AJ31" s="622"/>
      <c r="AK31" s="622"/>
      <c r="AL31" s="623" t="s">
        <v>129</v>
      </c>
      <c r="AM31" s="624"/>
      <c r="AN31" s="624"/>
      <c r="AO31" s="625"/>
      <c r="AP31" s="678" t="s">
        <v>310</v>
      </c>
      <c r="AQ31" s="679"/>
      <c r="AR31" s="679"/>
      <c r="AS31" s="679"/>
      <c r="AT31" s="684" t="s">
        <v>311</v>
      </c>
      <c r="AU31" s="360"/>
      <c r="AV31" s="360"/>
      <c r="AW31" s="360"/>
      <c r="AX31" s="627" t="s">
        <v>188</v>
      </c>
      <c r="AY31" s="628"/>
      <c r="AZ31" s="628"/>
      <c r="BA31" s="628"/>
      <c r="BB31" s="628"/>
      <c r="BC31" s="628"/>
      <c r="BD31" s="628"/>
      <c r="BE31" s="628"/>
      <c r="BF31" s="629"/>
      <c r="BG31" s="702">
        <v>99.2</v>
      </c>
      <c r="BH31" s="691"/>
      <c r="BI31" s="691"/>
      <c r="BJ31" s="691"/>
      <c r="BK31" s="691"/>
      <c r="BL31" s="691"/>
      <c r="BM31" s="636">
        <v>97.7</v>
      </c>
      <c r="BN31" s="691"/>
      <c r="BO31" s="691"/>
      <c r="BP31" s="691"/>
      <c r="BQ31" s="692"/>
      <c r="BR31" s="702">
        <v>99.2</v>
      </c>
      <c r="BS31" s="691"/>
      <c r="BT31" s="691"/>
      <c r="BU31" s="691"/>
      <c r="BV31" s="691"/>
      <c r="BW31" s="691"/>
      <c r="BX31" s="636">
        <v>97.6</v>
      </c>
      <c r="BY31" s="691"/>
      <c r="BZ31" s="691"/>
      <c r="CA31" s="691"/>
      <c r="CB31" s="692"/>
      <c r="CD31" s="698"/>
      <c r="CE31" s="699"/>
      <c r="CF31" s="644" t="s">
        <v>312</v>
      </c>
      <c r="CG31" s="645"/>
      <c r="CH31" s="645"/>
      <c r="CI31" s="645"/>
      <c r="CJ31" s="645"/>
      <c r="CK31" s="645"/>
      <c r="CL31" s="645"/>
      <c r="CM31" s="645"/>
      <c r="CN31" s="645"/>
      <c r="CO31" s="645"/>
      <c r="CP31" s="645"/>
      <c r="CQ31" s="646"/>
      <c r="CR31" s="619">
        <v>69782</v>
      </c>
      <c r="CS31" s="663"/>
      <c r="CT31" s="663"/>
      <c r="CU31" s="663"/>
      <c r="CV31" s="663"/>
      <c r="CW31" s="663"/>
      <c r="CX31" s="663"/>
      <c r="CY31" s="664"/>
      <c r="CZ31" s="623">
        <v>0.4</v>
      </c>
      <c r="DA31" s="666"/>
      <c r="DB31" s="666"/>
      <c r="DC31" s="667"/>
      <c r="DD31" s="638">
        <v>69347</v>
      </c>
      <c r="DE31" s="663"/>
      <c r="DF31" s="663"/>
      <c r="DG31" s="663"/>
      <c r="DH31" s="663"/>
      <c r="DI31" s="663"/>
      <c r="DJ31" s="663"/>
      <c r="DK31" s="664"/>
      <c r="DL31" s="638">
        <v>69347</v>
      </c>
      <c r="DM31" s="663"/>
      <c r="DN31" s="663"/>
      <c r="DO31" s="663"/>
      <c r="DP31" s="663"/>
      <c r="DQ31" s="663"/>
      <c r="DR31" s="663"/>
      <c r="DS31" s="663"/>
      <c r="DT31" s="663"/>
      <c r="DU31" s="663"/>
      <c r="DV31" s="664"/>
      <c r="DW31" s="623">
        <v>0.7</v>
      </c>
      <c r="DX31" s="666"/>
      <c r="DY31" s="666"/>
      <c r="DZ31" s="666"/>
      <c r="EA31" s="666"/>
      <c r="EB31" s="666"/>
      <c r="EC31" s="671"/>
    </row>
    <row r="32" spans="2:133" ht="11.25" customHeight="1">
      <c r="B32" s="616" t="s">
        <v>313</v>
      </c>
      <c r="C32" s="617"/>
      <c r="D32" s="617"/>
      <c r="E32" s="617"/>
      <c r="F32" s="617"/>
      <c r="G32" s="617"/>
      <c r="H32" s="617"/>
      <c r="I32" s="617"/>
      <c r="J32" s="617"/>
      <c r="K32" s="617"/>
      <c r="L32" s="617"/>
      <c r="M32" s="617"/>
      <c r="N32" s="617"/>
      <c r="O32" s="617"/>
      <c r="P32" s="617"/>
      <c r="Q32" s="618"/>
      <c r="R32" s="619">
        <v>2324583</v>
      </c>
      <c r="S32" s="620"/>
      <c r="T32" s="620"/>
      <c r="U32" s="620"/>
      <c r="V32" s="620"/>
      <c r="W32" s="620"/>
      <c r="X32" s="620"/>
      <c r="Y32" s="621"/>
      <c r="Z32" s="615">
        <v>13.3</v>
      </c>
      <c r="AA32" s="615"/>
      <c r="AB32" s="615"/>
      <c r="AC32" s="615"/>
      <c r="AD32" s="622" t="s">
        <v>129</v>
      </c>
      <c r="AE32" s="622"/>
      <c r="AF32" s="622"/>
      <c r="AG32" s="622"/>
      <c r="AH32" s="622"/>
      <c r="AI32" s="622"/>
      <c r="AJ32" s="622"/>
      <c r="AK32" s="622"/>
      <c r="AL32" s="623" t="s">
        <v>129</v>
      </c>
      <c r="AM32" s="624"/>
      <c r="AN32" s="624"/>
      <c r="AO32" s="625"/>
      <c r="AP32" s="680"/>
      <c r="AQ32" s="681"/>
      <c r="AR32" s="681"/>
      <c r="AS32" s="681"/>
      <c r="AT32" s="685"/>
      <c r="AU32" s="361" t="s">
        <v>314</v>
      </c>
      <c r="AV32" s="361"/>
      <c r="AW32" s="361"/>
      <c r="AX32" s="616" t="s">
        <v>315</v>
      </c>
      <c r="AY32" s="617"/>
      <c r="AZ32" s="617"/>
      <c r="BA32" s="617"/>
      <c r="BB32" s="617"/>
      <c r="BC32" s="617"/>
      <c r="BD32" s="617"/>
      <c r="BE32" s="617"/>
      <c r="BF32" s="618"/>
      <c r="BG32" s="693">
        <v>99.6</v>
      </c>
      <c r="BH32" s="663"/>
      <c r="BI32" s="663"/>
      <c r="BJ32" s="663"/>
      <c r="BK32" s="663"/>
      <c r="BL32" s="663"/>
      <c r="BM32" s="624">
        <v>99.2</v>
      </c>
      <c r="BN32" s="694"/>
      <c r="BO32" s="694"/>
      <c r="BP32" s="694"/>
      <c r="BQ32" s="695"/>
      <c r="BR32" s="693">
        <v>99.6</v>
      </c>
      <c r="BS32" s="663"/>
      <c r="BT32" s="663"/>
      <c r="BU32" s="663"/>
      <c r="BV32" s="663"/>
      <c r="BW32" s="663"/>
      <c r="BX32" s="624">
        <v>99.1</v>
      </c>
      <c r="BY32" s="694"/>
      <c r="BZ32" s="694"/>
      <c r="CA32" s="694"/>
      <c r="CB32" s="695"/>
      <c r="CD32" s="700"/>
      <c r="CE32" s="701"/>
      <c r="CF32" s="644" t="s">
        <v>316</v>
      </c>
      <c r="CG32" s="645"/>
      <c r="CH32" s="645"/>
      <c r="CI32" s="645"/>
      <c r="CJ32" s="645"/>
      <c r="CK32" s="645"/>
      <c r="CL32" s="645"/>
      <c r="CM32" s="645"/>
      <c r="CN32" s="645"/>
      <c r="CO32" s="645"/>
      <c r="CP32" s="645"/>
      <c r="CQ32" s="646"/>
      <c r="CR32" s="619">
        <v>145</v>
      </c>
      <c r="CS32" s="620"/>
      <c r="CT32" s="620"/>
      <c r="CU32" s="620"/>
      <c r="CV32" s="620"/>
      <c r="CW32" s="620"/>
      <c r="CX32" s="620"/>
      <c r="CY32" s="621"/>
      <c r="CZ32" s="623">
        <v>0</v>
      </c>
      <c r="DA32" s="666"/>
      <c r="DB32" s="666"/>
      <c r="DC32" s="667"/>
      <c r="DD32" s="638">
        <v>145</v>
      </c>
      <c r="DE32" s="620"/>
      <c r="DF32" s="620"/>
      <c r="DG32" s="620"/>
      <c r="DH32" s="620"/>
      <c r="DI32" s="620"/>
      <c r="DJ32" s="620"/>
      <c r="DK32" s="621"/>
      <c r="DL32" s="638">
        <v>145</v>
      </c>
      <c r="DM32" s="620"/>
      <c r="DN32" s="620"/>
      <c r="DO32" s="620"/>
      <c r="DP32" s="620"/>
      <c r="DQ32" s="620"/>
      <c r="DR32" s="620"/>
      <c r="DS32" s="620"/>
      <c r="DT32" s="620"/>
      <c r="DU32" s="620"/>
      <c r="DV32" s="621"/>
      <c r="DW32" s="623">
        <v>0</v>
      </c>
      <c r="DX32" s="666"/>
      <c r="DY32" s="666"/>
      <c r="DZ32" s="666"/>
      <c r="EA32" s="666"/>
      <c r="EB32" s="666"/>
      <c r="EC32" s="671"/>
    </row>
    <row r="33" spans="2:133" ht="11.25" customHeight="1">
      <c r="B33" s="668" t="s">
        <v>317</v>
      </c>
      <c r="C33" s="669"/>
      <c r="D33" s="669"/>
      <c r="E33" s="669"/>
      <c r="F33" s="669"/>
      <c r="G33" s="669"/>
      <c r="H33" s="669"/>
      <c r="I33" s="669"/>
      <c r="J33" s="669"/>
      <c r="K33" s="669"/>
      <c r="L33" s="669"/>
      <c r="M33" s="669"/>
      <c r="N33" s="669"/>
      <c r="O33" s="669"/>
      <c r="P33" s="669"/>
      <c r="Q33" s="670"/>
      <c r="R33" s="619" t="s">
        <v>129</v>
      </c>
      <c r="S33" s="620"/>
      <c r="T33" s="620"/>
      <c r="U33" s="620"/>
      <c r="V33" s="620"/>
      <c r="W33" s="620"/>
      <c r="X33" s="620"/>
      <c r="Y33" s="621"/>
      <c r="Z33" s="615" t="s">
        <v>129</v>
      </c>
      <c r="AA33" s="615"/>
      <c r="AB33" s="615"/>
      <c r="AC33" s="615"/>
      <c r="AD33" s="622" t="s">
        <v>129</v>
      </c>
      <c r="AE33" s="622"/>
      <c r="AF33" s="622"/>
      <c r="AG33" s="622"/>
      <c r="AH33" s="622"/>
      <c r="AI33" s="622"/>
      <c r="AJ33" s="622"/>
      <c r="AK33" s="622"/>
      <c r="AL33" s="623" t="s">
        <v>129</v>
      </c>
      <c r="AM33" s="624"/>
      <c r="AN33" s="624"/>
      <c r="AO33" s="625"/>
      <c r="AP33" s="682"/>
      <c r="AQ33" s="683"/>
      <c r="AR33" s="683"/>
      <c r="AS33" s="683"/>
      <c r="AT33" s="686"/>
      <c r="AU33" s="362"/>
      <c r="AV33" s="362"/>
      <c r="AW33" s="362"/>
      <c r="AX33" s="673" t="s">
        <v>318</v>
      </c>
      <c r="AY33" s="674"/>
      <c r="AZ33" s="674"/>
      <c r="BA33" s="674"/>
      <c r="BB33" s="674"/>
      <c r="BC33" s="674"/>
      <c r="BD33" s="674"/>
      <c r="BE33" s="674"/>
      <c r="BF33" s="675"/>
      <c r="BG33" s="690">
        <v>98.7</v>
      </c>
      <c r="BH33" s="688"/>
      <c r="BI33" s="688"/>
      <c r="BJ33" s="688"/>
      <c r="BK33" s="688"/>
      <c r="BL33" s="688"/>
      <c r="BM33" s="687">
        <v>96.1</v>
      </c>
      <c r="BN33" s="688"/>
      <c r="BO33" s="688"/>
      <c r="BP33" s="688"/>
      <c r="BQ33" s="689"/>
      <c r="BR33" s="690">
        <v>98.7</v>
      </c>
      <c r="BS33" s="688"/>
      <c r="BT33" s="688"/>
      <c r="BU33" s="688"/>
      <c r="BV33" s="688"/>
      <c r="BW33" s="688"/>
      <c r="BX33" s="687">
        <v>96</v>
      </c>
      <c r="BY33" s="688"/>
      <c r="BZ33" s="688"/>
      <c r="CA33" s="688"/>
      <c r="CB33" s="689"/>
      <c r="CD33" s="644" t="s">
        <v>319</v>
      </c>
      <c r="CE33" s="645"/>
      <c r="CF33" s="645"/>
      <c r="CG33" s="645"/>
      <c r="CH33" s="645"/>
      <c r="CI33" s="645"/>
      <c r="CJ33" s="645"/>
      <c r="CK33" s="645"/>
      <c r="CL33" s="645"/>
      <c r="CM33" s="645"/>
      <c r="CN33" s="645"/>
      <c r="CO33" s="645"/>
      <c r="CP33" s="645"/>
      <c r="CQ33" s="646"/>
      <c r="CR33" s="619">
        <v>6501441</v>
      </c>
      <c r="CS33" s="663"/>
      <c r="CT33" s="663"/>
      <c r="CU33" s="663"/>
      <c r="CV33" s="663"/>
      <c r="CW33" s="663"/>
      <c r="CX33" s="663"/>
      <c r="CY33" s="664"/>
      <c r="CZ33" s="623">
        <v>39.200000000000003</v>
      </c>
      <c r="DA33" s="666"/>
      <c r="DB33" s="666"/>
      <c r="DC33" s="667"/>
      <c r="DD33" s="638">
        <v>4267354</v>
      </c>
      <c r="DE33" s="663"/>
      <c r="DF33" s="663"/>
      <c r="DG33" s="663"/>
      <c r="DH33" s="663"/>
      <c r="DI33" s="663"/>
      <c r="DJ33" s="663"/>
      <c r="DK33" s="664"/>
      <c r="DL33" s="638">
        <v>3192322</v>
      </c>
      <c r="DM33" s="663"/>
      <c r="DN33" s="663"/>
      <c r="DO33" s="663"/>
      <c r="DP33" s="663"/>
      <c r="DQ33" s="663"/>
      <c r="DR33" s="663"/>
      <c r="DS33" s="663"/>
      <c r="DT33" s="663"/>
      <c r="DU33" s="663"/>
      <c r="DV33" s="664"/>
      <c r="DW33" s="623">
        <v>32.1</v>
      </c>
      <c r="DX33" s="666"/>
      <c r="DY33" s="666"/>
      <c r="DZ33" s="666"/>
      <c r="EA33" s="666"/>
      <c r="EB33" s="666"/>
      <c r="EC33" s="671"/>
    </row>
    <row r="34" spans="2:133" ht="11.25" customHeight="1">
      <c r="B34" s="616" t="s">
        <v>320</v>
      </c>
      <c r="C34" s="617"/>
      <c r="D34" s="617"/>
      <c r="E34" s="617"/>
      <c r="F34" s="617"/>
      <c r="G34" s="617"/>
      <c r="H34" s="617"/>
      <c r="I34" s="617"/>
      <c r="J34" s="617"/>
      <c r="K34" s="617"/>
      <c r="L34" s="617"/>
      <c r="M34" s="617"/>
      <c r="N34" s="617"/>
      <c r="O34" s="617"/>
      <c r="P34" s="617"/>
      <c r="Q34" s="618"/>
      <c r="R34" s="619">
        <v>1120018</v>
      </c>
      <c r="S34" s="620"/>
      <c r="T34" s="620"/>
      <c r="U34" s="620"/>
      <c r="V34" s="620"/>
      <c r="W34" s="620"/>
      <c r="X34" s="620"/>
      <c r="Y34" s="621"/>
      <c r="Z34" s="615">
        <v>6.4</v>
      </c>
      <c r="AA34" s="615"/>
      <c r="AB34" s="615"/>
      <c r="AC34" s="615"/>
      <c r="AD34" s="622" t="s">
        <v>129</v>
      </c>
      <c r="AE34" s="622"/>
      <c r="AF34" s="622"/>
      <c r="AG34" s="622"/>
      <c r="AH34" s="622"/>
      <c r="AI34" s="622"/>
      <c r="AJ34" s="622"/>
      <c r="AK34" s="622"/>
      <c r="AL34" s="623" t="s">
        <v>129</v>
      </c>
      <c r="AM34" s="624"/>
      <c r="AN34" s="624"/>
      <c r="AO34" s="625"/>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19">
        <v>2300390</v>
      </c>
      <c r="CS34" s="620"/>
      <c r="CT34" s="620"/>
      <c r="CU34" s="620"/>
      <c r="CV34" s="620"/>
      <c r="CW34" s="620"/>
      <c r="CX34" s="620"/>
      <c r="CY34" s="621"/>
      <c r="CZ34" s="623">
        <v>13.9</v>
      </c>
      <c r="DA34" s="666"/>
      <c r="DB34" s="666"/>
      <c r="DC34" s="667"/>
      <c r="DD34" s="638">
        <v>1368677</v>
      </c>
      <c r="DE34" s="620"/>
      <c r="DF34" s="620"/>
      <c r="DG34" s="620"/>
      <c r="DH34" s="620"/>
      <c r="DI34" s="620"/>
      <c r="DJ34" s="620"/>
      <c r="DK34" s="621"/>
      <c r="DL34" s="638">
        <v>1124682</v>
      </c>
      <c r="DM34" s="620"/>
      <c r="DN34" s="620"/>
      <c r="DO34" s="620"/>
      <c r="DP34" s="620"/>
      <c r="DQ34" s="620"/>
      <c r="DR34" s="620"/>
      <c r="DS34" s="620"/>
      <c r="DT34" s="620"/>
      <c r="DU34" s="620"/>
      <c r="DV34" s="621"/>
      <c r="DW34" s="623">
        <v>11.3</v>
      </c>
      <c r="DX34" s="666"/>
      <c r="DY34" s="666"/>
      <c r="DZ34" s="666"/>
      <c r="EA34" s="666"/>
      <c r="EB34" s="666"/>
      <c r="EC34" s="671"/>
    </row>
    <row r="35" spans="2:133" ht="11.25" customHeight="1">
      <c r="B35" s="616" t="s">
        <v>322</v>
      </c>
      <c r="C35" s="617"/>
      <c r="D35" s="617"/>
      <c r="E35" s="617"/>
      <c r="F35" s="617"/>
      <c r="G35" s="617"/>
      <c r="H35" s="617"/>
      <c r="I35" s="617"/>
      <c r="J35" s="617"/>
      <c r="K35" s="617"/>
      <c r="L35" s="617"/>
      <c r="M35" s="617"/>
      <c r="N35" s="617"/>
      <c r="O35" s="617"/>
      <c r="P35" s="617"/>
      <c r="Q35" s="618"/>
      <c r="R35" s="619">
        <v>159592</v>
      </c>
      <c r="S35" s="620"/>
      <c r="T35" s="620"/>
      <c r="U35" s="620"/>
      <c r="V35" s="620"/>
      <c r="W35" s="620"/>
      <c r="X35" s="620"/>
      <c r="Y35" s="621"/>
      <c r="Z35" s="615">
        <v>0.9</v>
      </c>
      <c r="AA35" s="615"/>
      <c r="AB35" s="615"/>
      <c r="AC35" s="615"/>
      <c r="AD35" s="622">
        <v>12115</v>
      </c>
      <c r="AE35" s="622"/>
      <c r="AF35" s="622"/>
      <c r="AG35" s="622"/>
      <c r="AH35" s="622"/>
      <c r="AI35" s="622"/>
      <c r="AJ35" s="622"/>
      <c r="AK35" s="622"/>
      <c r="AL35" s="623">
        <v>0.1</v>
      </c>
      <c r="AM35" s="624"/>
      <c r="AN35" s="624"/>
      <c r="AO35" s="625"/>
      <c r="AP35" s="218"/>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44" t="s">
        <v>325</v>
      </c>
      <c r="CE35" s="645"/>
      <c r="CF35" s="645"/>
      <c r="CG35" s="645"/>
      <c r="CH35" s="645"/>
      <c r="CI35" s="645"/>
      <c r="CJ35" s="645"/>
      <c r="CK35" s="645"/>
      <c r="CL35" s="645"/>
      <c r="CM35" s="645"/>
      <c r="CN35" s="645"/>
      <c r="CO35" s="645"/>
      <c r="CP35" s="645"/>
      <c r="CQ35" s="646"/>
      <c r="CR35" s="619">
        <v>92827</v>
      </c>
      <c r="CS35" s="663"/>
      <c r="CT35" s="663"/>
      <c r="CU35" s="663"/>
      <c r="CV35" s="663"/>
      <c r="CW35" s="663"/>
      <c r="CX35" s="663"/>
      <c r="CY35" s="664"/>
      <c r="CZ35" s="623">
        <v>0.6</v>
      </c>
      <c r="DA35" s="666"/>
      <c r="DB35" s="666"/>
      <c r="DC35" s="667"/>
      <c r="DD35" s="638">
        <v>78301</v>
      </c>
      <c r="DE35" s="663"/>
      <c r="DF35" s="663"/>
      <c r="DG35" s="663"/>
      <c r="DH35" s="663"/>
      <c r="DI35" s="663"/>
      <c r="DJ35" s="663"/>
      <c r="DK35" s="664"/>
      <c r="DL35" s="638">
        <v>78301</v>
      </c>
      <c r="DM35" s="663"/>
      <c r="DN35" s="663"/>
      <c r="DO35" s="663"/>
      <c r="DP35" s="663"/>
      <c r="DQ35" s="663"/>
      <c r="DR35" s="663"/>
      <c r="DS35" s="663"/>
      <c r="DT35" s="663"/>
      <c r="DU35" s="663"/>
      <c r="DV35" s="664"/>
      <c r="DW35" s="623">
        <v>0.8</v>
      </c>
      <c r="DX35" s="666"/>
      <c r="DY35" s="666"/>
      <c r="DZ35" s="666"/>
      <c r="EA35" s="666"/>
      <c r="EB35" s="666"/>
      <c r="EC35" s="671"/>
    </row>
    <row r="36" spans="2:133" ht="11.25" customHeight="1">
      <c r="B36" s="616" t="s">
        <v>326</v>
      </c>
      <c r="C36" s="617"/>
      <c r="D36" s="617"/>
      <c r="E36" s="617"/>
      <c r="F36" s="617"/>
      <c r="G36" s="617"/>
      <c r="H36" s="617"/>
      <c r="I36" s="617"/>
      <c r="J36" s="617"/>
      <c r="K36" s="617"/>
      <c r="L36" s="617"/>
      <c r="M36" s="617"/>
      <c r="N36" s="617"/>
      <c r="O36" s="617"/>
      <c r="P36" s="617"/>
      <c r="Q36" s="618"/>
      <c r="R36" s="619">
        <v>692681</v>
      </c>
      <c r="S36" s="620"/>
      <c r="T36" s="620"/>
      <c r="U36" s="620"/>
      <c r="V36" s="620"/>
      <c r="W36" s="620"/>
      <c r="X36" s="620"/>
      <c r="Y36" s="621"/>
      <c r="Z36" s="615">
        <v>4</v>
      </c>
      <c r="AA36" s="615"/>
      <c r="AB36" s="615"/>
      <c r="AC36" s="615"/>
      <c r="AD36" s="622" t="s">
        <v>129</v>
      </c>
      <c r="AE36" s="622"/>
      <c r="AF36" s="622"/>
      <c r="AG36" s="622"/>
      <c r="AH36" s="622"/>
      <c r="AI36" s="622"/>
      <c r="AJ36" s="622"/>
      <c r="AK36" s="622"/>
      <c r="AL36" s="623" t="s">
        <v>129</v>
      </c>
      <c r="AM36" s="624"/>
      <c r="AN36" s="624"/>
      <c r="AO36" s="625"/>
      <c r="AP36" s="218"/>
      <c r="AQ36" s="704" t="s">
        <v>327</v>
      </c>
      <c r="AR36" s="705"/>
      <c r="AS36" s="705"/>
      <c r="AT36" s="705"/>
      <c r="AU36" s="705"/>
      <c r="AV36" s="705"/>
      <c r="AW36" s="705"/>
      <c r="AX36" s="705"/>
      <c r="AY36" s="706"/>
      <c r="AZ36" s="630">
        <v>2002017</v>
      </c>
      <c r="BA36" s="631"/>
      <c r="BB36" s="631"/>
      <c r="BC36" s="631"/>
      <c r="BD36" s="631"/>
      <c r="BE36" s="631"/>
      <c r="BF36" s="703"/>
      <c r="BG36" s="640" t="s">
        <v>328</v>
      </c>
      <c r="BH36" s="641"/>
      <c r="BI36" s="641"/>
      <c r="BJ36" s="641"/>
      <c r="BK36" s="641"/>
      <c r="BL36" s="641"/>
      <c r="BM36" s="641"/>
      <c r="BN36" s="641"/>
      <c r="BO36" s="641"/>
      <c r="BP36" s="641"/>
      <c r="BQ36" s="641"/>
      <c r="BR36" s="641"/>
      <c r="BS36" s="641"/>
      <c r="BT36" s="641"/>
      <c r="BU36" s="642"/>
      <c r="BV36" s="630">
        <v>14835</v>
      </c>
      <c r="BW36" s="631"/>
      <c r="BX36" s="631"/>
      <c r="BY36" s="631"/>
      <c r="BZ36" s="631"/>
      <c r="CA36" s="631"/>
      <c r="CB36" s="703"/>
      <c r="CD36" s="644" t="s">
        <v>329</v>
      </c>
      <c r="CE36" s="645"/>
      <c r="CF36" s="645"/>
      <c r="CG36" s="645"/>
      <c r="CH36" s="645"/>
      <c r="CI36" s="645"/>
      <c r="CJ36" s="645"/>
      <c r="CK36" s="645"/>
      <c r="CL36" s="645"/>
      <c r="CM36" s="645"/>
      <c r="CN36" s="645"/>
      <c r="CO36" s="645"/>
      <c r="CP36" s="645"/>
      <c r="CQ36" s="646"/>
      <c r="CR36" s="619">
        <v>1970801</v>
      </c>
      <c r="CS36" s="620"/>
      <c r="CT36" s="620"/>
      <c r="CU36" s="620"/>
      <c r="CV36" s="620"/>
      <c r="CW36" s="620"/>
      <c r="CX36" s="620"/>
      <c r="CY36" s="621"/>
      <c r="CZ36" s="623">
        <v>11.9</v>
      </c>
      <c r="DA36" s="666"/>
      <c r="DB36" s="666"/>
      <c r="DC36" s="667"/>
      <c r="DD36" s="638">
        <v>1300664</v>
      </c>
      <c r="DE36" s="620"/>
      <c r="DF36" s="620"/>
      <c r="DG36" s="620"/>
      <c r="DH36" s="620"/>
      <c r="DI36" s="620"/>
      <c r="DJ36" s="620"/>
      <c r="DK36" s="621"/>
      <c r="DL36" s="638">
        <v>948926</v>
      </c>
      <c r="DM36" s="620"/>
      <c r="DN36" s="620"/>
      <c r="DO36" s="620"/>
      <c r="DP36" s="620"/>
      <c r="DQ36" s="620"/>
      <c r="DR36" s="620"/>
      <c r="DS36" s="620"/>
      <c r="DT36" s="620"/>
      <c r="DU36" s="620"/>
      <c r="DV36" s="621"/>
      <c r="DW36" s="623">
        <v>9.5</v>
      </c>
      <c r="DX36" s="666"/>
      <c r="DY36" s="666"/>
      <c r="DZ36" s="666"/>
      <c r="EA36" s="666"/>
      <c r="EB36" s="666"/>
      <c r="EC36" s="671"/>
    </row>
    <row r="37" spans="2:133" ht="11.25" customHeight="1">
      <c r="B37" s="616" t="s">
        <v>330</v>
      </c>
      <c r="C37" s="617"/>
      <c r="D37" s="617"/>
      <c r="E37" s="617"/>
      <c r="F37" s="617"/>
      <c r="G37" s="617"/>
      <c r="H37" s="617"/>
      <c r="I37" s="617"/>
      <c r="J37" s="617"/>
      <c r="K37" s="617"/>
      <c r="L37" s="617"/>
      <c r="M37" s="617"/>
      <c r="N37" s="617"/>
      <c r="O37" s="617"/>
      <c r="P37" s="617"/>
      <c r="Q37" s="618"/>
      <c r="R37" s="619">
        <v>237161</v>
      </c>
      <c r="S37" s="620"/>
      <c r="T37" s="620"/>
      <c r="U37" s="620"/>
      <c r="V37" s="620"/>
      <c r="W37" s="620"/>
      <c r="X37" s="620"/>
      <c r="Y37" s="621"/>
      <c r="Z37" s="615">
        <v>1.4</v>
      </c>
      <c r="AA37" s="615"/>
      <c r="AB37" s="615"/>
      <c r="AC37" s="615"/>
      <c r="AD37" s="622" t="s">
        <v>129</v>
      </c>
      <c r="AE37" s="622"/>
      <c r="AF37" s="622"/>
      <c r="AG37" s="622"/>
      <c r="AH37" s="622"/>
      <c r="AI37" s="622"/>
      <c r="AJ37" s="622"/>
      <c r="AK37" s="622"/>
      <c r="AL37" s="623" t="s">
        <v>129</v>
      </c>
      <c r="AM37" s="624"/>
      <c r="AN37" s="624"/>
      <c r="AO37" s="625"/>
      <c r="AQ37" s="707" t="s">
        <v>331</v>
      </c>
      <c r="AR37" s="708"/>
      <c r="AS37" s="708"/>
      <c r="AT37" s="708"/>
      <c r="AU37" s="708"/>
      <c r="AV37" s="708"/>
      <c r="AW37" s="708"/>
      <c r="AX37" s="708"/>
      <c r="AY37" s="709"/>
      <c r="AZ37" s="619">
        <v>259278</v>
      </c>
      <c r="BA37" s="620"/>
      <c r="BB37" s="620"/>
      <c r="BC37" s="620"/>
      <c r="BD37" s="663"/>
      <c r="BE37" s="663"/>
      <c r="BF37" s="695"/>
      <c r="BG37" s="644" t="s">
        <v>332</v>
      </c>
      <c r="BH37" s="645"/>
      <c r="BI37" s="645"/>
      <c r="BJ37" s="645"/>
      <c r="BK37" s="645"/>
      <c r="BL37" s="645"/>
      <c r="BM37" s="645"/>
      <c r="BN37" s="645"/>
      <c r="BO37" s="645"/>
      <c r="BP37" s="645"/>
      <c r="BQ37" s="645"/>
      <c r="BR37" s="645"/>
      <c r="BS37" s="645"/>
      <c r="BT37" s="645"/>
      <c r="BU37" s="646"/>
      <c r="BV37" s="619">
        <v>-69096</v>
      </c>
      <c r="BW37" s="620"/>
      <c r="BX37" s="620"/>
      <c r="BY37" s="620"/>
      <c r="BZ37" s="620"/>
      <c r="CA37" s="620"/>
      <c r="CB37" s="639"/>
      <c r="CD37" s="644" t="s">
        <v>333</v>
      </c>
      <c r="CE37" s="645"/>
      <c r="CF37" s="645"/>
      <c r="CG37" s="645"/>
      <c r="CH37" s="645"/>
      <c r="CI37" s="645"/>
      <c r="CJ37" s="645"/>
      <c r="CK37" s="645"/>
      <c r="CL37" s="645"/>
      <c r="CM37" s="645"/>
      <c r="CN37" s="645"/>
      <c r="CO37" s="645"/>
      <c r="CP37" s="645"/>
      <c r="CQ37" s="646"/>
      <c r="CR37" s="619">
        <v>289652</v>
      </c>
      <c r="CS37" s="663"/>
      <c r="CT37" s="663"/>
      <c r="CU37" s="663"/>
      <c r="CV37" s="663"/>
      <c r="CW37" s="663"/>
      <c r="CX37" s="663"/>
      <c r="CY37" s="664"/>
      <c r="CZ37" s="623">
        <v>1.7</v>
      </c>
      <c r="DA37" s="666"/>
      <c r="DB37" s="666"/>
      <c r="DC37" s="667"/>
      <c r="DD37" s="638">
        <v>281975</v>
      </c>
      <c r="DE37" s="663"/>
      <c r="DF37" s="663"/>
      <c r="DG37" s="663"/>
      <c r="DH37" s="663"/>
      <c r="DI37" s="663"/>
      <c r="DJ37" s="663"/>
      <c r="DK37" s="664"/>
      <c r="DL37" s="638">
        <v>281975</v>
      </c>
      <c r="DM37" s="663"/>
      <c r="DN37" s="663"/>
      <c r="DO37" s="663"/>
      <c r="DP37" s="663"/>
      <c r="DQ37" s="663"/>
      <c r="DR37" s="663"/>
      <c r="DS37" s="663"/>
      <c r="DT37" s="663"/>
      <c r="DU37" s="663"/>
      <c r="DV37" s="664"/>
      <c r="DW37" s="623">
        <v>2.8</v>
      </c>
      <c r="DX37" s="666"/>
      <c r="DY37" s="666"/>
      <c r="DZ37" s="666"/>
      <c r="EA37" s="666"/>
      <c r="EB37" s="666"/>
      <c r="EC37" s="671"/>
    </row>
    <row r="38" spans="2:133" ht="11.25" customHeight="1">
      <c r="B38" s="616" t="s">
        <v>334</v>
      </c>
      <c r="C38" s="617"/>
      <c r="D38" s="617"/>
      <c r="E38" s="617"/>
      <c r="F38" s="617"/>
      <c r="G38" s="617"/>
      <c r="H38" s="617"/>
      <c r="I38" s="617"/>
      <c r="J38" s="617"/>
      <c r="K38" s="617"/>
      <c r="L38" s="617"/>
      <c r="M38" s="617"/>
      <c r="N38" s="617"/>
      <c r="O38" s="617"/>
      <c r="P38" s="617"/>
      <c r="Q38" s="618"/>
      <c r="R38" s="619">
        <v>795210</v>
      </c>
      <c r="S38" s="620"/>
      <c r="T38" s="620"/>
      <c r="U38" s="620"/>
      <c r="V38" s="620"/>
      <c r="W38" s="620"/>
      <c r="X38" s="620"/>
      <c r="Y38" s="621"/>
      <c r="Z38" s="615">
        <v>4.5999999999999996</v>
      </c>
      <c r="AA38" s="615"/>
      <c r="AB38" s="615"/>
      <c r="AC38" s="615"/>
      <c r="AD38" s="622" t="s">
        <v>129</v>
      </c>
      <c r="AE38" s="622"/>
      <c r="AF38" s="622"/>
      <c r="AG38" s="622"/>
      <c r="AH38" s="622"/>
      <c r="AI38" s="622"/>
      <c r="AJ38" s="622"/>
      <c r="AK38" s="622"/>
      <c r="AL38" s="623" t="s">
        <v>129</v>
      </c>
      <c r="AM38" s="624"/>
      <c r="AN38" s="624"/>
      <c r="AO38" s="625"/>
      <c r="AQ38" s="707" t="s">
        <v>335</v>
      </c>
      <c r="AR38" s="708"/>
      <c r="AS38" s="708"/>
      <c r="AT38" s="708"/>
      <c r="AU38" s="708"/>
      <c r="AV38" s="708"/>
      <c r="AW38" s="708"/>
      <c r="AX38" s="708"/>
      <c r="AY38" s="709"/>
      <c r="AZ38" s="619">
        <v>250597</v>
      </c>
      <c r="BA38" s="620"/>
      <c r="BB38" s="620"/>
      <c r="BC38" s="620"/>
      <c r="BD38" s="663"/>
      <c r="BE38" s="663"/>
      <c r="BF38" s="695"/>
      <c r="BG38" s="644" t="s">
        <v>336</v>
      </c>
      <c r="BH38" s="645"/>
      <c r="BI38" s="645"/>
      <c r="BJ38" s="645"/>
      <c r="BK38" s="645"/>
      <c r="BL38" s="645"/>
      <c r="BM38" s="645"/>
      <c r="BN38" s="645"/>
      <c r="BO38" s="645"/>
      <c r="BP38" s="645"/>
      <c r="BQ38" s="645"/>
      <c r="BR38" s="645"/>
      <c r="BS38" s="645"/>
      <c r="BT38" s="645"/>
      <c r="BU38" s="646"/>
      <c r="BV38" s="619">
        <v>4081</v>
      </c>
      <c r="BW38" s="620"/>
      <c r="BX38" s="620"/>
      <c r="BY38" s="620"/>
      <c r="BZ38" s="620"/>
      <c r="CA38" s="620"/>
      <c r="CB38" s="639"/>
      <c r="CD38" s="644" t="s">
        <v>337</v>
      </c>
      <c r="CE38" s="645"/>
      <c r="CF38" s="645"/>
      <c r="CG38" s="645"/>
      <c r="CH38" s="645"/>
      <c r="CI38" s="645"/>
      <c r="CJ38" s="645"/>
      <c r="CK38" s="645"/>
      <c r="CL38" s="645"/>
      <c r="CM38" s="645"/>
      <c r="CN38" s="645"/>
      <c r="CO38" s="645"/>
      <c r="CP38" s="645"/>
      <c r="CQ38" s="646"/>
      <c r="CR38" s="619">
        <v>1492142</v>
      </c>
      <c r="CS38" s="620"/>
      <c r="CT38" s="620"/>
      <c r="CU38" s="620"/>
      <c r="CV38" s="620"/>
      <c r="CW38" s="620"/>
      <c r="CX38" s="620"/>
      <c r="CY38" s="621"/>
      <c r="CZ38" s="623">
        <v>9</v>
      </c>
      <c r="DA38" s="666"/>
      <c r="DB38" s="666"/>
      <c r="DC38" s="667"/>
      <c r="DD38" s="638">
        <v>1230186</v>
      </c>
      <c r="DE38" s="620"/>
      <c r="DF38" s="620"/>
      <c r="DG38" s="620"/>
      <c r="DH38" s="620"/>
      <c r="DI38" s="620"/>
      <c r="DJ38" s="620"/>
      <c r="DK38" s="621"/>
      <c r="DL38" s="638">
        <v>1040413</v>
      </c>
      <c r="DM38" s="620"/>
      <c r="DN38" s="620"/>
      <c r="DO38" s="620"/>
      <c r="DP38" s="620"/>
      <c r="DQ38" s="620"/>
      <c r="DR38" s="620"/>
      <c r="DS38" s="620"/>
      <c r="DT38" s="620"/>
      <c r="DU38" s="620"/>
      <c r="DV38" s="621"/>
      <c r="DW38" s="623">
        <v>10.4</v>
      </c>
      <c r="DX38" s="666"/>
      <c r="DY38" s="666"/>
      <c r="DZ38" s="666"/>
      <c r="EA38" s="666"/>
      <c r="EB38" s="666"/>
      <c r="EC38" s="671"/>
    </row>
    <row r="39" spans="2:133" ht="11.25" customHeight="1">
      <c r="B39" s="616" t="s">
        <v>338</v>
      </c>
      <c r="C39" s="617"/>
      <c r="D39" s="617"/>
      <c r="E39" s="617"/>
      <c r="F39" s="617"/>
      <c r="G39" s="617"/>
      <c r="H39" s="617"/>
      <c r="I39" s="617"/>
      <c r="J39" s="617"/>
      <c r="K39" s="617"/>
      <c r="L39" s="617"/>
      <c r="M39" s="617"/>
      <c r="N39" s="617"/>
      <c r="O39" s="617"/>
      <c r="P39" s="617"/>
      <c r="Q39" s="618"/>
      <c r="R39" s="619">
        <v>207533</v>
      </c>
      <c r="S39" s="620"/>
      <c r="T39" s="620"/>
      <c r="U39" s="620"/>
      <c r="V39" s="620"/>
      <c r="W39" s="620"/>
      <c r="X39" s="620"/>
      <c r="Y39" s="621"/>
      <c r="Z39" s="615">
        <v>1.2</v>
      </c>
      <c r="AA39" s="615"/>
      <c r="AB39" s="615"/>
      <c r="AC39" s="615"/>
      <c r="AD39" s="622">
        <v>30197</v>
      </c>
      <c r="AE39" s="622"/>
      <c r="AF39" s="622"/>
      <c r="AG39" s="622"/>
      <c r="AH39" s="622"/>
      <c r="AI39" s="622"/>
      <c r="AJ39" s="622"/>
      <c r="AK39" s="622"/>
      <c r="AL39" s="623">
        <v>0.3</v>
      </c>
      <c r="AM39" s="624"/>
      <c r="AN39" s="624"/>
      <c r="AO39" s="625"/>
      <c r="AQ39" s="707" t="s">
        <v>339</v>
      </c>
      <c r="AR39" s="708"/>
      <c r="AS39" s="708"/>
      <c r="AT39" s="708"/>
      <c r="AU39" s="708"/>
      <c r="AV39" s="708"/>
      <c r="AW39" s="708"/>
      <c r="AX39" s="708"/>
      <c r="AY39" s="709"/>
      <c r="AZ39" s="619">
        <v>159520</v>
      </c>
      <c r="BA39" s="620"/>
      <c r="BB39" s="620"/>
      <c r="BC39" s="620"/>
      <c r="BD39" s="663"/>
      <c r="BE39" s="663"/>
      <c r="BF39" s="695"/>
      <c r="BG39" s="644" t="s">
        <v>340</v>
      </c>
      <c r="BH39" s="645"/>
      <c r="BI39" s="645"/>
      <c r="BJ39" s="645"/>
      <c r="BK39" s="645"/>
      <c r="BL39" s="645"/>
      <c r="BM39" s="645"/>
      <c r="BN39" s="645"/>
      <c r="BO39" s="645"/>
      <c r="BP39" s="645"/>
      <c r="BQ39" s="645"/>
      <c r="BR39" s="645"/>
      <c r="BS39" s="645"/>
      <c r="BT39" s="645"/>
      <c r="BU39" s="646"/>
      <c r="BV39" s="619">
        <v>6267</v>
      </c>
      <c r="BW39" s="620"/>
      <c r="BX39" s="620"/>
      <c r="BY39" s="620"/>
      <c r="BZ39" s="620"/>
      <c r="CA39" s="620"/>
      <c r="CB39" s="639"/>
      <c r="CD39" s="644" t="s">
        <v>341</v>
      </c>
      <c r="CE39" s="645"/>
      <c r="CF39" s="645"/>
      <c r="CG39" s="645"/>
      <c r="CH39" s="645"/>
      <c r="CI39" s="645"/>
      <c r="CJ39" s="645"/>
      <c r="CK39" s="645"/>
      <c r="CL39" s="645"/>
      <c r="CM39" s="645"/>
      <c r="CN39" s="645"/>
      <c r="CO39" s="645"/>
      <c r="CP39" s="645"/>
      <c r="CQ39" s="646"/>
      <c r="CR39" s="619">
        <v>576296</v>
      </c>
      <c r="CS39" s="663"/>
      <c r="CT39" s="663"/>
      <c r="CU39" s="663"/>
      <c r="CV39" s="663"/>
      <c r="CW39" s="663"/>
      <c r="CX39" s="663"/>
      <c r="CY39" s="664"/>
      <c r="CZ39" s="623">
        <v>3.5</v>
      </c>
      <c r="DA39" s="666"/>
      <c r="DB39" s="666"/>
      <c r="DC39" s="667"/>
      <c r="DD39" s="638">
        <v>224048</v>
      </c>
      <c r="DE39" s="663"/>
      <c r="DF39" s="663"/>
      <c r="DG39" s="663"/>
      <c r="DH39" s="663"/>
      <c r="DI39" s="663"/>
      <c r="DJ39" s="663"/>
      <c r="DK39" s="664"/>
      <c r="DL39" s="638" t="s">
        <v>129</v>
      </c>
      <c r="DM39" s="663"/>
      <c r="DN39" s="663"/>
      <c r="DO39" s="663"/>
      <c r="DP39" s="663"/>
      <c r="DQ39" s="663"/>
      <c r="DR39" s="663"/>
      <c r="DS39" s="663"/>
      <c r="DT39" s="663"/>
      <c r="DU39" s="663"/>
      <c r="DV39" s="664"/>
      <c r="DW39" s="623" t="s">
        <v>129</v>
      </c>
      <c r="DX39" s="666"/>
      <c r="DY39" s="666"/>
      <c r="DZ39" s="666"/>
      <c r="EA39" s="666"/>
      <c r="EB39" s="666"/>
      <c r="EC39" s="671"/>
    </row>
    <row r="40" spans="2:133" ht="11.25" customHeight="1">
      <c r="B40" s="616" t="s">
        <v>342</v>
      </c>
      <c r="C40" s="617"/>
      <c r="D40" s="617"/>
      <c r="E40" s="617"/>
      <c r="F40" s="617"/>
      <c r="G40" s="617"/>
      <c r="H40" s="617"/>
      <c r="I40" s="617"/>
      <c r="J40" s="617"/>
      <c r="K40" s="617"/>
      <c r="L40" s="617"/>
      <c r="M40" s="617"/>
      <c r="N40" s="617"/>
      <c r="O40" s="617"/>
      <c r="P40" s="617"/>
      <c r="Q40" s="618"/>
      <c r="R40" s="619">
        <v>1276821</v>
      </c>
      <c r="S40" s="620"/>
      <c r="T40" s="620"/>
      <c r="U40" s="620"/>
      <c r="V40" s="620"/>
      <c r="W40" s="620"/>
      <c r="X40" s="620"/>
      <c r="Y40" s="621"/>
      <c r="Z40" s="615">
        <v>7.3</v>
      </c>
      <c r="AA40" s="615"/>
      <c r="AB40" s="615"/>
      <c r="AC40" s="615"/>
      <c r="AD40" s="622" t="s">
        <v>129</v>
      </c>
      <c r="AE40" s="622"/>
      <c r="AF40" s="622"/>
      <c r="AG40" s="622"/>
      <c r="AH40" s="622"/>
      <c r="AI40" s="622"/>
      <c r="AJ40" s="622"/>
      <c r="AK40" s="622"/>
      <c r="AL40" s="623" t="s">
        <v>129</v>
      </c>
      <c r="AM40" s="624"/>
      <c r="AN40" s="624"/>
      <c r="AO40" s="625"/>
      <c r="AQ40" s="707" t="s">
        <v>343</v>
      </c>
      <c r="AR40" s="708"/>
      <c r="AS40" s="708"/>
      <c r="AT40" s="708"/>
      <c r="AU40" s="708"/>
      <c r="AV40" s="708"/>
      <c r="AW40" s="708"/>
      <c r="AX40" s="708"/>
      <c r="AY40" s="709"/>
      <c r="AZ40" s="619">
        <v>30697</v>
      </c>
      <c r="BA40" s="620"/>
      <c r="BB40" s="620"/>
      <c r="BC40" s="620"/>
      <c r="BD40" s="663"/>
      <c r="BE40" s="663"/>
      <c r="BF40" s="695"/>
      <c r="BG40" s="713" t="s">
        <v>344</v>
      </c>
      <c r="BH40" s="714"/>
      <c r="BI40" s="714"/>
      <c r="BJ40" s="714"/>
      <c r="BK40" s="714"/>
      <c r="BL40" s="363"/>
      <c r="BM40" s="645" t="s">
        <v>345</v>
      </c>
      <c r="BN40" s="645"/>
      <c r="BO40" s="645"/>
      <c r="BP40" s="645"/>
      <c r="BQ40" s="645"/>
      <c r="BR40" s="645"/>
      <c r="BS40" s="645"/>
      <c r="BT40" s="645"/>
      <c r="BU40" s="646"/>
      <c r="BV40" s="619">
        <v>74</v>
      </c>
      <c r="BW40" s="620"/>
      <c r="BX40" s="620"/>
      <c r="BY40" s="620"/>
      <c r="BZ40" s="620"/>
      <c r="CA40" s="620"/>
      <c r="CB40" s="639"/>
      <c r="CD40" s="644" t="s">
        <v>346</v>
      </c>
      <c r="CE40" s="645"/>
      <c r="CF40" s="645"/>
      <c r="CG40" s="645"/>
      <c r="CH40" s="645"/>
      <c r="CI40" s="645"/>
      <c r="CJ40" s="645"/>
      <c r="CK40" s="645"/>
      <c r="CL40" s="645"/>
      <c r="CM40" s="645"/>
      <c r="CN40" s="645"/>
      <c r="CO40" s="645"/>
      <c r="CP40" s="645"/>
      <c r="CQ40" s="646"/>
      <c r="CR40" s="619">
        <v>68985</v>
      </c>
      <c r="CS40" s="620"/>
      <c r="CT40" s="620"/>
      <c r="CU40" s="620"/>
      <c r="CV40" s="620"/>
      <c r="CW40" s="620"/>
      <c r="CX40" s="620"/>
      <c r="CY40" s="621"/>
      <c r="CZ40" s="623">
        <v>0.4</v>
      </c>
      <c r="DA40" s="666"/>
      <c r="DB40" s="666"/>
      <c r="DC40" s="667"/>
      <c r="DD40" s="638">
        <v>65478</v>
      </c>
      <c r="DE40" s="620"/>
      <c r="DF40" s="620"/>
      <c r="DG40" s="620"/>
      <c r="DH40" s="620"/>
      <c r="DI40" s="620"/>
      <c r="DJ40" s="620"/>
      <c r="DK40" s="621"/>
      <c r="DL40" s="638" t="s">
        <v>129</v>
      </c>
      <c r="DM40" s="620"/>
      <c r="DN40" s="620"/>
      <c r="DO40" s="620"/>
      <c r="DP40" s="620"/>
      <c r="DQ40" s="620"/>
      <c r="DR40" s="620"/>
      <c r="DS40" s="620"/>
      <c r="DT40" s="620"/>
      <c r="DU40" s="620"/>
      <c r="DV40" s="621"/>
      <c r="DW40" s="623" t="s">
        <v>129</v>
      </c>
      <c r="DX40" s="666"/>
      <c r="DY40" s="666"/>
      <c r="DZ40" s="666"/>
      <c r="EA40" s="666"/>
      <c r="EB40" s="666"/>
      <c r="EC40" s="671"/>
    </row>
    <row r="41" spans="2:133" ht="11.25" customHeight="1">
      <c r="B41" s="616" t="s">
        <v>347</v>
      </c>
      <c r="C41" s="617"/>
      <c r="D41" s="617"/>
      <c r="E41" s="617"/>
      <c r="F41" s="617"/>
      <c r="G41" s="617"/>
      <c r="H41" s="617"/>
      <c r="I41" s="617"/>
      <c r="J41" s="617"/>
      <c r="K41" s="617"/>
      <c r="L41" s="617"/>
      <c r="M41" s="617"/>
      <c r="N41" s="617"/>
      <c r="O41" s="617"/>
      <c r="P41" s="617"/>
      <c r="Q41" s="618"/>
      <c r="R41" s="619" t="s">
        <v>129</v>
      </c>
      <c r="S41" s="620"/>
      <c r="T41" s="620"/>
      <c r="U41" s="620"/>
      <c r="V41" s="620"/>
      <c r="W41" s="620"/>
      <c r="X41" s="620"/>
      <c r="Y41" s="621"/>
      <c r="Z41" s="615" t="s">
        <v>129</v>
      </c>
      <c r="AA41" s="615"/>
      <c r="AB41" s="615"/>
      <c r="AC41" s="615"/>
      <c r="AD41" s="622" t="s">
        <v>129</v>
      </c>
      <c r="AE41" s="622"/>
      <c r="AF41" s="622"/>
      <c r="AG41" s="622"/>
      <c r="AH41" s="622"/>
      <c r="AI41" s="622"/>
      <c r="AJ41" s="622"/>
      <c r="AK41" s="622"/>
      <c r="AL41" s="623" t="s">
        <v>129</v>
      </c>
      <c r="AM41" s="624"/>
      <c r="AN41" s="624"/>
      <c r="AO41" s="625"/>
      <c r="AQ41" s="707" t="s">
        <v>348</v>
      </c>
      <c r="AR41" s="708"/>
      <c r="AS41" s="708"/>
      <c r="AT41" s="708"/>
      <c r="AU41" s="708"/>
      <c r="AV41" s="708"/>
      <c r="AW41" s="708"/>
      <c r="AX41" s="708"/>
      <c r="AY41" s="709"/>
      <c r="AZ41" s="619">
        <v>299370</v>
      </c>
      <c r="BA41" s="620"/>
      <c r="BB41" s="620"/>
      <c r="BC41" s="620"/>
      <c r="BD41" s="663"/>
      <c r="BE41" s="663"/>
      <c r="BF41" s="695"/>
      <c r="BG41" s="713"/>
      <c r="BH41" s="714"/>
      <c r="BI41" s="714"/>
      <c r="BJ41" s="714"/>
      <c r="BK41" s="714"/>
      <c r="BL41" s="363"/>
      <c r="BM41" s="645" t="s">
        <v>349</v>
      </c>
      <c r="BN41" s="645"/>
      <c r="BO41" s="645"/>
      <c r="BP41" s="645"/>
      <c r="BQ41" s="645"/>
      <c r="BR41" s="645"/>
      <c r="BS41" s="645"/>
      <c r="BT41" s="645"/>
      <c r="BU41" s="646"/>
      <c r="BV41" s="619" t="s">
        <v>129</v>
      </c>
      <c r="BW41" s="620"/>
      <c r="BX41" s="620"/>
      <c r="BY41" s="620"/>
      <c r="BZ41" s="620"/>
      <c r="CA41" s="620"/>
      <c r="CB41" s="639"/>
      <c r="CD41" s="644" t="s">
        <v>350</v>
      </c>
      <c r="CE41" s="645"/>
      <c r="CF41" s="645"/>
      <c r="CG41" s="645"/>
      <c r="CH41" s="645"/>
      <c r="CI41" s="645"/>
      <c r="CJ41" s="645"/>
      <c r="CK41" s="645"/>
      <c r="CL41" s="645"/>
      <c r="CM41" s="645"/>
      <c r="CN41" s="645"/>
      <c r="CO41" s="645"/>
      <c r="CP41" s="645"/>
      <c r="CQ41" s="646"/>
      <c r="CR41" s="619" t="s">
        <v>129</v>
      </c>
      <c r="CS41" s="663"/>
      <c r="CT41" s="663"/>
      <c r="CU41" s="663"/>
      <c r="CV41" s="663"/>
      <c r="CW41" s="663"/>
      <c r="CX41" s="663"/>
      <c r="CY41" s="664"/>
      <c r="CZ41" s="623" t="s">
        <v>129</v>
      </c>
      <c r="DA41" s="666"/>
      <c r="DB41" s="666"/>
      <c r="DC41" s="667"/>
      <c r="DD41" s="638" t="s">
        <v>129</v>
      </c>
      <c r="DE41" s="663"/>
      <c r="DF41" s="663"/>
      <c r="DG41" s="663"/>
      <c r="DH41" s="663"/>
      <c r="DI41" s="663"/>
      <c r="DJ41" s="663"/>
      <c r="DK41" s="664"/>
      <c r="DL41" s="710"/>
      <c r="DM41" s="711"/>
      <c r="DN41" s="711"/>
      <c r="DO41" s="711"/>
      <c r="DP41" s="711"/>
      <c r="DQ41" s="711"/>
      <c r="DR41" s="711"/>
      <c r="DS41" s="711"/>
      <c r="DT41" s="711"/>
      <c r="DU41" s="711"/>
      <c r="DV41" s="712"/>
      <c r="DW41" s="719"/>
      <c r="DX41" s="720"/>
      <c r="DY41" s="720"/>
      <c r="DZ41" s="720"/>
      <c r="EA41" s="720"/>
      <c r="EB41" s="720"/>
      <c r="EC41" s="721"/>
    </row>
    <row r="42" spans="2:133" ht="11.25" customHeight="1">
      <c r="B42" s="616" t="s">
        <v>351</v>
      </c>
      <c r="C42" s="617"/>
      <c r="D42" s="617"/>
      <c r="E42" s="617"/>
      <c r="F42" s="617"/>
      <c r="G42" s="617"/>
      <c r="H42" s="617"/>
      <c r="I42" s="617"/>
      <c r="J42" s="617"/>
      <c r="K42" s="617"/>
      <c r="L42" s="617"/>
      <c r="M42" s="617"/>
      <c r="N42" s="617"/>
      <c r="O42" s="617"/>
      <c r="P42" s="617"/>
      <c r="Q42" s="618"/>
      <c r="R42" s="619" t="s">
        <v>129</v>
      </c>
      <c r="S42" s="620"/>
      <c r="T42" s="620"/>
      <c r="U42" s="620"/>
      <c r="V42" s="620"/>
      <c r="W42" s="620"/>
      <c r="X42" s="620"/>
      <c r="Y42" s="621"/>
      <c r="Z42" s="615" t="s">
        <v>129</v>
      </c>
      <c r="AA42" s="615"/>
      <c r="AB42" s="615"/>
      <c r="AC42" s="615"/>
      <c r="AD42" s="622" t="s">
        <v>129</v>
      </c>
      <c r="AE42" s="622"/>
      <c r="AF42" s="622"/>
      <c r="AG42" s="622"/>
      <c r="AH42" s="622"/>
      <c r="AI42" s="622"/>
      <c r="AJ42" s="622"/>
      <c r="AK42" s="622"/>
      <c r="AL42" s="623" t="s">
        <v>129</v>
      </c>
      <c r="AM42" s="624"/>
      <c r="AN42" s="624"/>
      <c r="AO42" s="625"/>
      <c r="AQ42" s="722" t="s">
        <v>352</v>
      </c>
      <c r="AR42" s="723"/>
      <c r="AS42" s="723"/>
      <c r="AT42" s="723"/>
      <c r="AU42" s="723"/>
      <c r="AV42" s="723"/>
      <c r="AW42" s="723"/>
      <c r="AX42" s="723"/>
      <c r="AY42" s="724"/>
      <c r="AZ42" s="717">
        <v>1002555</v>
      </c>
      <c r="BA42" s="718"/>
      <c r="BB42" s="718"/>
      <c r="BC42" s="718"/>
      <c r="BD42" s="688"/>
      <c r="BE42" s="688"/>
      <c r="BF42" s="689"/>
      <c r="BG42" s="715"/>
      <c r="BH42" s="716"/>
      <c r="BI42" s="716"/>
      <c r="BJ42" s="716"/>
      <c r="BK42" s="716"/>
      <c r="BL42" s="364"/>
      <c r="BM42" s="659" t="s">
        <v>353</v>
      </c>
      <c r="BN42" s="659"/>
      <c r="BO42" s="659"/>
      <c r="BP42" s="659"/>
      <c r="BQ42" s="659"/>
      <c r="BR42" s="659"/>
      <c r="BS42" s="659"/>
      <c r="BT42" s="659"/>
      <c r="BU42" s="660"/>
      <c r="BV42" s="717">
        <v>352</v>
      </c>
      <c r="BW42" s="718"/>
      <c r="BX42" s="718"/>
      <c r="BY42" s="718"/>
      <c r="BZ42" s="718"/>
      <c r="CA42" s="718"/>
      <c r="CB42" s="725"/>
      <c r="CD42" s="616" t="s">
        <v>354</v>
      </c>
      <c r="CE42" s="617"/>
      <c r="CF42" s="617"/>
      <c r="CG42" s="617"/>
      <c r="CH42" s="617"/>
      <c r="CI42" s="617"/>
      <c r="CJ42" s="617"/>
      <c r="CK42" s="617"/>
      <c r="CL42" s="617"/>
      <c r="CM42" s="617"/>
      <c r="CN42" s="617"/>
      <c r="CO42" s="617"/>
      <c r="CP42" s="617"/>
      <c r="CQ42" s="618"/>
      <c r="CR42" s="619">
        <v>2286134</v>
      </c>
      <c r="CS42" s="663"/>
      <c r="CT42" s="663"/>
      <c r="CU42" s="663"/>
      <c r="CV42" s="663"/>
      <c r="CW42" s="663"/>
      <c r="CX42" s="663"/>
      <c r="CY42" s="664"/>
      <c r="CZ42" s="623">
        <v>13.8</v>
      </c>
      <c r="DA42" s="666"/>
      <c r="DB42" s="666"/>
      <c r="DC42" s="667"/>
      <c r="DD42" s="638">
        <v>646459</v>
      </c>
      <c r="DE42" s="663"/>
      <c r="DF42" s="663"/>
      <c r="DG42" s="663"/>
      <c r="DH42" s="663"/>
      <c r="DI42" s="663"/>
      <c r="DJ42" s="663"/>
      <c r="DK42" s="664"/>
      <c r="DL42" s="710"/>
      <c r="DM42" s="711"/>
      <c r="DN42" s="711"/>
      <c r="DO42" s="711"/>
      <c r="DP42" s="711"/>
      <c r="DQ42" s="711"/>
      <c r="DR42" s="711"/>
      <c r="DS42" s="711"/>
      <c r="DT42" s="711"/>
      <c r="DU42" s="711"/>
      <c r="DV42" s="712"/>
      <c r="DW42" s="719"/>
      <c r="DX42" s="720"/>
      <c r="DY42" s="720"/>
      <c r="DZ42" s="720"/>
      <c r="EA42" s="720"/>
      <c r="EB42" s="720"/>
      <c r="EC42" s="721"/>
    </row>
    <row r="43" spans="2:133" ht="11.25" customHeight="1">
      <c r="B43" s="616" t="s">
        <v>355</v>
      </c>
      <c r="C43" s="617"/>
      <c r="D43" s="617"/>
      <c r="E43" s="617"/>
      <c r="F43" s="617"/>
      <c r="G43" s="617"/>
      <c r="H43" s="617"/>
      <c r="I43" s="617"/>
      <c r="J43" s="617"/>
      <c r="K43" s="617"/>
      <c r="L43" s="617"/>
      <c r="M43" s="617"/>
      <c r="N43" s="617"/>
      <c r="O43" s="617"/>
      <c r="P43" s="617"/>
      <c r="Q43" s="618"/>
      <c r="R43" s="619">
        <v>324721</v>
      </c>
      <c r="S43" s="620"/>
      <c r="T43" s="620"/>
      <c r="U43" s="620"/>
      <c r="V43" s="620"/>
      <c r="W43" s="620"/>
      <c r="X43" s="620"/>
      <c r="Y43" s="621"/>
      <c r="Z43" s="615">
        <v>1.9</v>
      </c>
      <c r="AA43" s="615"/>
      <c r="AB43" s="615"/>
      <c r="AC43" s="615"/>
      <c r="AD43" s="622" t="s">
        <v>129</v>
      </c>
      <c r="AE43" s="622"/>
      <c r="AF43" s="622"/>
      <c r="AG43" s="622"/>
      <c r="AH43" s="622"/>
      <c r="AI43" s="622"/>
      <c r="AJ43" s="622"/>
      <c r="AK43" s="622"/>
      <c r="AL43" s="623" t="s">
        <v>129</v>
      </c>
      <c r="AM43" s="624"/>
      <c r="AN43" s="624"/>
      <c r="AO43" s="625"/>
      <c r="BV43" s="219"/>
      <c r="BW43" s="219"/>
      <c r="BX43" s="219"/>
      <c r="BY43" s="219"/>
      <c r="BZ43" s="219"/>
      <c r="CA43" s="219"/>
      <c r="CB43" s="219"/>
      <c r="CD43" s="616" t="s">
        <v>356</v>
      </c>
      <c r="CE43" s="617"/>
      <c r="CF43" s="617"/>
      <c r="CG43" s="617"/>
      <c r="CH43" s="617"/>
      <c r="CI43" s="617"/>
      <c r="CJ43" s="617"/>
      <c r="CK43" s="617"/>
      <c r="CL43" s="617"/>
      <c r="CM43" s="617"/>
      <c r="CN43" s="617"/>
      <c r="CO43" s="617"/>
      <c r="CP43" s="617"/>
      <c r="CQ43" s="618"/>
      <c r="CR43" s="619">
        <v>31438</v>
      </c>
      <c r="CS43" s="663"/>
      <c r="CT43" s="663"/>
      <c r="CU43" s="663"/>
      <c r="CV43" s="663"/>
      <c r="CW43" s="663"/>
      <c r="CX43" s="663"/>
      <c r="CY43" s="664"/>
      <c r="CZ43" s="623">
        <v>0.2</v>
      </c>
      <c r="DA43" s="666"/>
      <c r="DB43" s="666"/>
      <c r="DC43" s="667"/>
      <c r="DD43" s="638">
        <v>20336</v>
      </c>
      <c r="DE43" s="663"/>
      <c r="DF43" s="663"/>
      <c r="DG43" s="663"/>
      <c r="DH43" s="663"/>
      <c r="DI43" s="663"/>
      <c r="DJ43" s="663"/>
      <c r="DK43" s="664"/>
      <c r="DL43" s="710"/>
      <c r="DM43" s="711"/>
      <c r="DN43" s="711"/>
      <c r="DO43" s="711"/>
      <c r="DP43" s="711"/>
      <c r="DQ43" s="711"/>
      <c r="DR43" s="711"/>
      <c r="DS43" s="711"/>
      <c r="DT43" s="711"/>
      <c r="DU43" s="711"/>
      <c r="DV43" s="712"/>
      <c r="DW43" s="719"/>
      <c r="DX43" s="720"/>
      <c r="DY43" s="720"/>
      <c r="DZ43" s="720"/>
      <c r="EA43" s="720"/>
      <c r="EB43" s="720"/>
      <c r="EC43" s="721"/>
    </row>
    <row r="44" spans="2:133" ht="11.25" customHeight="1">
      <c r="B44" s="673" t="s">
        <v>357</v>
      </c>
      <c r="C44" s="674"/>
      <c r="D44" s="674"/>
      <c r="E44" s="674"/>
      <c r="F44" s="674"/>
      <c r="G44" s="674"/>
      <c r="H44" s="674"/>
      <c r="I44" s="674"/>
      <c r="J44" s="674"/>
      <c r="K44" s="674"/>
      <c r="L44" s="674"/>
      <c r="M44" s="674"/>
      <c r="N44" s="674"/>
      <c r="O44" s="674"/>
      <c r="P44" s="674"/>
      <c r="Q44" s="675"/>
      <c r="R44" s="717">
        <v>17443149</v>
      </c>
      <c r="S44" s="718"/>
      <c r="T44" s="718"/>
      <c r="U44" s="718"/>
      <c r="V44" s="718"/>
      <c r="W44" s="718"/>
      <c r="X44" s="718"/>
      <c r="Y44" s="726"/>
      <c r="Z44" s="727">
        <v>100</v>
      </c>
      <c r="AA44" s="727"/>
      <c r="AB44" s="727"/>
      <c r="AC44" s="727"/>
      <c r="AD44" s="728">
        <v>9632909</v>
      </c>
      <c r="AE44" s="728"/>
      <c r="AF44" s="728"/>
      <c r="AG44" s="728"/>
      <c r="AH44" s="728"/>
      <c r="AI44" s="728"/>
      <c r="AJ44" s="728"/>
      <c r="AK44" s="728"/>
      <c r="AL44" s="729">
        <v>100</v>
      </c>
      <c r="AM44" s="687"/>
      <c r="AN44" s="687"/>
      <c r="AO44" s="730"/>
      <c r="CD44" s="731" t="s">
        <v>304</v>
      </c>
      <c r="CE44" s="732"/>
      <c r="CF44" s="616" t="s">
        <v>358</v>
      </c>
      <c r="CG44" s="617"/>
      <c r="CH44" s="617"/>
      <c r="CI44" s="617"/>
      <c r="CJ44" s="617"/>
      <c r="CK44" s="617"/>
      <c r="CL44" s="617"/>
      <c r="CM44" s="617"/>
      <c r="CN44" s="617"/>
      <c r="CO44" s="617"/>
      <c r="CP44" s="617"/>
      <c r="CQ44" s="618"/>
      <c r="CR44" s="619">
        <v>2129284</v>
      </c>
      <c r="CS44" s="620"/>
      <c r="CT44" s="620"/>
      <c r="CU44" s="620"/>
      <c r="CV44" s="620"/>
      <c r="CW44" s="620"/>
      <c r="CX44" s="620"/>
      <c r="CY44" s="621"/>
      <c r="CZ44" s="623">
        <v>12.9</v>
      </c>
      <c r="DA44" s="624"/>
      <c r="DB44" s="624"/>
      <c r="DC44" s="647"/>
      <c r="DD44" s="638">
        <v>582092</v>
      </c>
      <c r="DE44" s="620"/>
      <c r="DF44" s="620"/>
      <c r="DG44" s="620"/>
      <c r="DH44" s="620"/>
      <c r="DI44" s="620"/>
      <c r="DJ44" s="620"/>
      <c r="DK44" s="621"/>
      <c r="DL44" s="710"/>
      <c r="DM44" s="711"/>
      <c r="DN44" s="711"/>
      <c r="DO44" s="711"/>
      <c r="DP44" s="711"/>
      <c r="DQ44" s="711"/>
      <c r="DR44" s="711"/>
      <c r="DS44" s="711"/>
      <c r="DT44" s="711"/>
      <c r="DU44" s="711"/>
      <c r="DV44" s="712"/>
      <c r="DW44" s="719"/>
      <c r="DX44" s="720"/>
      <c r="DY44" s="720"/>
      <c r="DZ44" s="720"/>
      <c r="EA44" s="720"/>
      <c r="EB44" s="720"/>
      <c r="EC44" s="721"/>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16" t="s">
        <v>359</v>
      </c>
      <c r="CG45" s="617"/>
      <c r="CH45" s="617"/>
      <c r="CI45" s="617"/>
      <c r="CJ45" s="617"/>
      <c r="CK45" s="617"/>
      <c r="CL45" s="617"/>
      <c r="CM45" s="617"/>
      <c r="CN45" s="617"/>
      <c r="CO45" s="617"/>
      <c r="CP45" s="617"/>
      <c r="CQ45" s="618"/>
      <c r="CR45" s="619">
        <v>1014041</v>
      </c>
      <c r="CS45" s="663"/>
      <c r="CT45" s="663"/>
      <c r="CU45" s="663"/>
      <c r="CV45" s="663"/>
      <c r="CW45" s="663"/>
      <c r="CX45" s="663"/>
      <c r="CY45" s="664"/>
      <c r="CZ45" s="623">
        <v>6.1</v>
      </c>
      <c r="DA45" s="666"/>
      <c r="DB45" s="666"/>
      <c r="DC45" s="667"/>
      <c r="DD45" s="638">
        <v>34776</v>
      </c>
      <c r="DE45" s="663"/>
      <c r="DF45" s="663"/>
      <c r="DG45" s="663"/>
      <c r="DH45" s="663"/>
      <c r="DI45" s="663"/>
      <c r="DJ45" s="663"/>
      <c r="DK45" s="664"/>
      <c r="DL45" s="710"/>
      <c r="DM45" s="711"/>
      <c r="DN45" s="711"/>
      <c r="DO45" s="711"/>
      <c r="DP45" s="711"/>
      <c r="DQ45" s="711"/>
      <c r="DR45" s="711"/>
      <c r="DS45" s="711"/>
      <c r="DT45" s="711"/>
      <c r="DU45" s="711"/>
      <c r="DV45" s="712"/>
      <c r="DW45" s="719"/>
      <c r="DX45" s="720"/>
      <c r="DY45" s="720"/>
      <c r="DZ45" s="720"/>
      <c r="EA45" s="720"/>
      <c r="EB45" s="720"/>
      <c r="EC45" s="721"/>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16" t="s">
        <v>361</v>
      </c>
      <c r="CG46" s="617"/>
      <c r="CH46" s="617"/>
      <c r="CI46" s="617"/>
      <c r="CJ46" s="617"/>
      <c r="CK46" s="617"/>
      <c r="CL46" s="617"/>
      <c r="CM46" s="617"/>
      <c r="CN46" s="617"/>
      <c r="CO46" s="617"/>
      <c r="CP46" s="617"/>
      <c r="CQ46" s="618"/>
      <c r="CR46" s="619">
        <v>992706</v>
      </c>
      <c r="CS46" s="620"/>
      <c r="CT46" s="620"/>
      <c r="CU46" s="620"/>
      <c r="CV46" s="620"/>
      <c r="CW46" s="620"/>
      <c r="CX46" s="620"/>
      <c r="CY46" s="621"/>
      <c r="CZ46" s="623">
        <v>6</v>
      </c>
      <c r="DA46" s="624"/>
      <c r="DB46" s="624"/>
      <c r="DC46" s="647"/>
      <c r="DD46" s="638">
        <v>497579</v>
      </c>
      <c r="DE46" s="620"/>
      <c r="DF46" s="620"/>
      <c r="DG46" s="620"/>
      <c r="DH46" s="620"/>
      <c r="DI46" s="620"/>
      <c r="DJ46" s="620"/>
      <c r="DK46" s="621"/>
      <c r="DL46" s="710"/>
      <c r="DM46" s="711"/>
      <c r="DN46" s="711"/>
      <c r="DO46" s="711"/>
      <c r="DP46" s="711"/>
      <c r="DQ46" s="711"/>
      <c r="DR46" s="711"/>
      <c r="DS46" s="711"/>
      <c r="DT46" s="711"/>
      <c r="DU46" s="711"/>
      <c r="DV46" s="712"/>
      <c r="DW46" s="719"/>
      <c r="DX46" s="720"/>
      <c r="DY46" s="720"/>
      <c r="DZ46" s="720"/>
      <c r="EA46" s="720"/>
      <c r="EB46" s="720"/>
      <c r="EC46" s="721"/>
    </row>
    <row r="47" spans="2:133" ht="11.25" customHeight="1">
      <c r="B47" s="738" t="s">
        <v>362</v>
      </c>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c r="AS47" s="738"/>
      <c r="AT47" s="738"/>
      <c r="AU47" s="738"/>
      <c r="AV47" s="738"/>
      <c r="AW47" s="738"/>
      <c r="AX47" s="738"/>
      <c r="AY47" s="738"/>
      <c r="AZ47" s="738"/>
      <c r="BA47" s="738"/>
      <c r="BB47" s="738"/>
      <c r="BC47" s="738"/>
      <c r="BD47" s="738"/>
      <c r="BE47" s="738"/>
      <c r="BF47" s="738"/>
      <c r="BG47" s="738"/>
      <c r="BH47" s="738"/>
      <c r="BI47" s="738"/>
      <c r="BJ47" s="738"/>
      <c r="BK47" s="738"/>
      <c r="BL47" s="738"/>
      <c r="BM47" s="738"/>
      <c r="BN47" s="738"/>
      <c r="BO47" s="738"/>
      <c r="BP47" s="738"/>
      <c r="BQ47" s="738"/>
      <c r="BR47" s="738"/>
      <c r="BS47" s="738"/>
      <c r="BT47" s="738"/>
      <c r="BU47" s="738"/>
      <c r="BV47" s="738"/>
      <c r="BW47" s="738"/>
      <c r="BX47" s="738"/>
      <c r="BY47" s="738"/>
      <c r="BZ47" s="738"/>
      <c r="CA47" s="738"/>
      <c r="CB47" s="738"/>
      <c r="CD47" s="733"/>
      <c r="CE47" s="734"/>
      <c r="CF47" s="616" t="s">
        <v>363</v>
      </c>
      <c r="CG47" s="617"/>
      <c r="CH47" s="617"/>
      <c r="CI47" s="617"/>
      <c r="CJ47" s="617"/>
      <c r="CK47" s="617"/>
      <c r="CL47" s="617"/>
      <c r="CM47" s="617"/>
      <c r="CN47" s="617"/>
      <c r="CO47" s="617"/>
      <c r="CP47" s="617"/>
      <c r="CQ47" s="618"/>
      <c r="CR47" s="619">
        <v>156850</v>
      </c>
      <c r="CS47" s="663"/>
      <c r="CT47" s="663"/>
      <c r="CU47" s="663"/>
      <c r="CV47" s="663"/>
      <c r="CW47" s="663"/>
      <c r="CX47" s="663"/>
      <c r="CY47" s="664"/>
      <c r="CZ47" s="623">
        <v>0.9</v>
      </c>
      <c r="DA47" s="666"/>
      <c r="DB47" s="666"/>
      <c r="DC47" s="667"/>
      <c r="DD47" s="638">
        <v>64367</v>
      </c>
      <c r="DE47" s="663"/>
      <c r="DF47" s="663"/>
      <c r="DG47" s="663"/>
      <c r="DH47" s="663"/>
      <c r="DI47" s="663"/>
      <c r="DJ47" s="663"/>
      <c r="DK47" s="664"/>
      <c r="DL47" s="710"/>
      <c r="DM47" s="711"/>
      <c r="DN47" s="711"/>
      <c r="DO47" s="711"/>
      <c r="DP47" s="711"/>
      <c r="DQ47" s="711"/>
      <c r="DR47" s="711"/>
      <c r="DS47" s="711"/>
      <c r="DT47" s="711"/>
      <c r="DU47" s="711"/>
      <c r="DV47" s="712"/>
      <c r="DW47" s="719"/>
      <c r="DX47" s="720"/>
      <c r="DY47" s="720"/>
      <c r="DZ47" s="720"/>
      <c r="EA47" s="720"/>
      <c r="EB47" s="720"/>
      <c r="EC47" s="721"/>
    </row>
    <row r="48" spans="2:133" ht="11.25">
      <c r="B48" s="737" t="s">
        <v>364</v>
      </c>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c r="AI48" s="737"/>
      <c r="AJ48" s="737"/>
      <c r="AK48" s="737"/>
      <c r="AL48" s="737"/>
      <c r="AM48" s="737"/>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737"/>
      <c r="BT48" s="737"/>
      <c r="BU48" s="737"/>
      <c r="BV48" s="737"/>
      <c r="BW48" s="737"/>
      <c r="BX48" s="737"/>
      <c r="BY48" s="737"/>
      <c r="BZ48" s="737"/>
      <c r="CA48" s="737"/>
      <c r="CB48" s="737"/>
      <c r="CD48" s="735"/>
      <c r="CE48" s="736"/>
      <c r="CF48" s="616" t="s">
        <v>365</v>
      </c>
      <c r="CG48" s="617"/>
      <c r="CH48" s="617"/>
      <c r="CI48" s="617"/>
      <c r="CJ48" s="617"/>
      <c r="CK48" s="617"/>
      <c r="CL48" s="617"/>
      <c r="CM48" s="617"/>
      <c r="CN48" s="617"/>
      <c r="CO48" s="617"/>
      <c r="CP48" s="617"/>
      <c r="CQ48" s="618"/>
      <c r="CR48" s="619" t="s">
        <v>129</v>
      </c>
      <c r="CS48" s="620"/>
      <c r="CT48" s="620"/>
      <c r="CU48" s="620"/>
      <c r="CV48" s="620"/>
      <c r="CW48" s="620"/>
      <c r="CX48" s="620"/>
      <c r="CY48" s="621"/>
      <c r="CZ48" s="623" t="s">
        <v>129</v>
      </c>
      <c r="DA48" s="624"/>
      <c r="DB48" s="624"/>
      <c r="DC48" s="647"/>
      <c r="DD48" s="638" t="s">
        <v>129</v>
      </c>
      <c r="DE48" s="620"/>
      <c r="DF48" s="620"/>
      <c r="DG48" s="620"/>
      <c r="DH48" s="620"/>
      <c r="DI48" s="620"/>
      <c r="DJ48" s="620"/>
      <c r="DK48" s="621"/>
      <c r="DL48" s="710"/>
      <c r="DM48" s="711"/>
      <c r="DN48" s="711"/>
      <c r="DO48" s="711"/>
      <c r="DP48" s="711"/>
      <c r="DQ48" s="711"/>
      <c r="DR48" s="711"/>
      <c r="DS48" s="711"/>
      <c r="DT48" s="711"/>
      <c r="DU48" s="711"/>
      <c r="DV48" s="712"/>
      <c r="DW48" s="719"/>
      <c r="DX48" s="720"/>
      <c r="DY48" s="720"/>
      <c r="DZ48" s="720"/>
      <c r="EA48" s="720"/>
      <c r="EB48" s="720"/>
      <c r="EC48" s="721"/>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366</v>
      </c>
      <c r="CE49" s="674"/>
      <c r="CF49" s="674"/>
      <c r="CG49" s="674"/>
      <c r="CH49" s="674"/>
      <c r="CI49" s="674"/>
      <c r="CJ49" s="674"/>
      <c r="CK49" s="674"/>
      <c r="CL49" s="674"/>
      <c r="CM49" s="674"/>
      <c r="CN49" s="674"/>
      <c r="CO49" s="674"/>
      <c r="CP49" s="674"/>
      <c r="CQ49" s="675"/>
      <c r="CR49" s="717">
        <v>16566543</v>
      </c>
      <c r="CS49" s="688"/>
      <c r="CT49" s="688"/>
      <c r="CU49" s="688"/>
      <c r="CV49" s="688"/>
      <c r="CW49" s="688"/>
      <c r="CX49" s="688"/>
      <c r="CY49" s="739"/>
      <c r="CZ49" s="729">
        <v>100</v>
      </c>
      <c r="DA49" s="740"/>
      <c r="DB49" s="740"/>
      <c r="DC49" s="741"/>
      <c r="DD49" s="742">
        <v>10910663</v>
      </c>
      <c r="DE49" s="688"/>
      <c r="DF49" s="688"/>
      <c r="DG49" s="688"/>
      <c r="DH49" s="688"/>
      <c r="DI49" s="688"/>
      <c r="DJ49" s="688"/>
      <c r="DK49" s="739"/>
      <c r="DL49" s="743"/>
      <c r="DM49" s="744"/>
      <c r="DN49" s="744"/>
      <c r="DO49" s="744"/>
      <c r="DP49" s="744"/>
      <c r="DQ49" s="744"/>
      <c r="DR49" s="744"/>
      <c r="DS49" s="744"/>
      <c r="DT49" s="744"/>
      <c r="DU49" s="744"/>
      <c r="DV49" s="745"/>
      <c r="DW49" s="746"/>
      <c r="DX49" s="747"/>
      <c r="DY49" s="747"/>
      <c r="DZ49" s="747"/>
      <c r="EA49" s="747"/>
      <c r="EB49" s="747"/>
      <c r="EC49" s="748"/>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wS9Pfnp6+QieLvZVhvsK+ZKSxoeeggVu68LaSpC+LTD6V/72Tx+OIUjM7eEIVXA0bhZ2Fk6AoEOpQMIXi+Mtw==" saltValue="hZ0jsWUMlnFQeso+Y+tsug=="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L43:DV43"/>
    <mergeCell ref="DW43:EC43"/>
    <mergeCell ref="Z42:AC42"/>
    <mergeCell ref="AD42:AK42"/>
    <mergeCell ref="AL42:AO42"/>
    <mergeCell ref="AQ42:AY42"/>
    <mergeCell ref="BM42:BU42"/>
    <mergeCell ref="BV42:CB42"/>
    <mergeCell ref="CD42:CQ42"/>
    <mergeCell ref="CR42:CY42"/>
    <mergeCell ref="B43:Q43"/>
    <mergeCell ref="R43:Y43"/>
    <mergeCell ref="Z43:AC43"/>
    <mergeCell ref="AD43:AK43"/>
    <mergeCell ref="AL43:AO43"/>
    <mergeCell ref="CD43:CQ43"/>
    <mergeCell ref="CR43:CY43"/>
    <mergeCell ref="CZ43:DC43"/>
    <mergeCell ref="DD43:DK43"/>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G39:BU39"/>
    <mergeCell ref="BG38:BU38"/>
    <mergeCell ref="BV38:CB38"/>
    <mergeCell ref="CD41:CQ41"/>
    <mergeCell ref="CR41:CY41"/>
    <mergeCell ref="CZ41:DC41"/>
    <mergeCell ref="DD41:DK41"/>
    <mergeCell ref="DL41:DV41"/>
    <mergeCell ref="AZ41:BF41"/>
    <mergeCell ref="BM41:BU41"/>
    <mergeCell ref="BV41:CB41"/>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D31:DK31"/>
    <mergeCell ref="DL31:DV31"/>
    <mergeCell ref="DW31:EC31"/>
    <mergeCell ref="BX31:CB31"/>
    <mergeCell ref="CF31:CQ31"/>
    <mergeCell ref="CR32:CY32"/>
    <mergeCell ref="CZ32:DC32"/>
    <mergeCell ref="DD32:DK32"/>
    <mergeCell ref="DL32:DV32"/>
    <mergeCell ref="DW32:EC32"/>
    <mergeCell ref="CR31:CY31"/>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389</v>
      </c>
      <c r="C7" s="778"/>
      <c r="D7" s="778"/>
      <c r="E7" s="778"/>
      <c r="F7" s="778"/>
      <c r="G7" s="778"/>
      <c r="H7" s="778"/>
      <c r="I7" s="778"/>
      <c r="J7" s="778"/>
      <c r="K7" s="778"/>
      <c r="L7" s="778"/>
      <c r="M7" s="778"/>
      <c r="N7" s="778"/>
      <c r="O7" s="778"/>
      <c r="P7" s="779"/>
      <c r="Q7" s="780">
        <v>17400</v>
      </c>
      <c r="R7" s="781"/>
      <c r="S7" s="781"/>
      <c r="T7" s="781"/>
      <c r="U7" s="781"/>
      <c r="V7" s="781">
        <v>16530</v>
      </c>
      <c r="W7" s="781"/>
      <c r="X7" s="781"/>
      <c r="Y7" s="781"/>
      <c r="Z7" s="781"/>
      <c r="AA7" s="781">
        <v>870</v>
      </c>
      <c r="AB7" s="781"/>
      <c r="AC7" s="781"/>
      <c r="AD7" s="781"/>
      <c r="AE7" s="782"/>
      <c r="AF7" s="783">
        <v>763</v>
      </c>
      <c r="AG7" s="784"/>
      <c r="AH7" s="784"/>
      <c r="AI7" s="784"/>
      <c r="AJ7" s="785"/>
      <c r="AK7" s="786" t="s">
        <v>596</v>
      </c>
      <c r="AL7" s="787"/>
      <c r="AM7" s="787"/>
      <c r="AN7" s="787"/>
      <c r="AO7" s="787"/>
      <c r="AP7" s="787">
        <v>16915</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594</v>
      </c>
      <c r="BT7" s="775"/>
      <c r="BU7" s="775"/>
      <c r="BV7" s="775"/>
      <c r="BW7" s="775"/>
      <c r="BX7" s="775"/>
      <c r="BY7" s="775"/>
      <c r="BZ7" s="775"/>
      <c r="CA7" s="775"/>
      <c r="CB7" s="775"/>
      <c r="CC7" s="775"/>
      <c r="CD7" s="775"/>
      <c r="CE7" s="775"/>
      <c r="CF7" s="775"/>
      <c r="CG7" s="790"/>
      <c r="CH7" s="771">
        <v>0</v>
      </c>
      <c r="CI7" s="772"/>
      <c r="CJ7" s="772"/>
      <c r="CK7" s="772"/>
      <c r="CL7" s="773"/>
      <c r="CM7" s="771">
        <v>39</v>
      </c>
      <c r="CN7" s="772"/>
      <c r="CO7" s="772"/>
      <c r="CP7" s="772"/>
      <c r="CQ7" s="773"/>
      <c r="CR7" s="771">
        <v>10</v>
      </c>
      <c r="CS7" s="772"/>
      <c r="CT7" s="772"/>
      <c r="CU7" s="772"/>
      <c r="CV7" s="773"/>
      <c r="CW7" s="771" t="s">
        <v>581</v>
      </c>
      <c r="CX7" s="772"/>
      <c r="CY7" s="772"/>
      <c r="CZ7" s="772"/>
      <c r="DA7" s="773"/>
      <c r="DB7" s="771" t="s">
        <v>581</v>
      </c>
      <c r="DC7" s="772"/>
      <c r="DD7" s="772"/>
      <c r="DE7" s="772"/>
      <c r="DF7" s="773"/>
      <c r="DG7" s="771" t="s">
        <v>581</v>
      </c>
      <c r="DH7" s="772"/>
      <c r="DI7" s="772"/>
      <c r="DJ7" s="772"/>
      <c r="DK7" s="773"/>
      <c r="DL7" s="771" t="s">
        <v>581</v>
      </c>
      <c r="DM7" s="772"/>
      <c r="DN7" s="772"/>
      <c r="DO7" s="772"/>
      <c r="DP7" s="773"/>
      <c r="DQ7" s="771" t="s">
        <v>581</v>
      </c>
      <c r="DR7" s="772"/>
      <c r="DS7" s="772"/>
      <c r="DT7" s="772"/>
      <c r="DU7" s="773"/>
      <c r="DV7" s="774"/>
      <c r="DW7" s="775"/>
      <c r="DX7" s="775"/>
      <c r="DY7" s="775"/>
      <c r="DZ7" s="776"/>
      <c r="EA7" s="230"/>
    </row>
    <row r="8" spans="1:131" s="231" customFormat="1" ht="26.25" customHeight="1">
      <c r="A8" s="234">
        <v>2</v>
      </c>
      <c r="B8" s="808" t="s">
        <v>390</v>
      </c>
      <c r="C8" s="809"/>
      <c r="D8" s="809"/>
      <c r="E8" s="809"/>
      <c r="F8" s="809"/>
      <c r="G8" s="809"/>
      <c r="H8" s="809"/>
      <c r="I8" s="809"/>
      <c r="J8" s="809"/>
      <c r="K8" s="809"/>
      <c r="L8" s="809"/>
      <c r="M8" s="809"/>
      <c r="N8" s="809"/>
      <c r="O8" s="809"/>
      <c r="P8" s="810"/>
      <c r="Q8" s="811">
        <v>93</v>
      </c>
      <c r="R8" s="812"/>
      <c r="S8" s="812"/>
      <c r="T8" s="812"/>
      <c r="U8" s="812"/>
      <c r="V8" s="812">
        <v>86</v>
      </c>
      <c r="W8" s="812"/>
      <c r="X8" s="812"/>
      <c r="Y8" s="812"/>
      <c r="Z8" s="812"/>
      <c r="AA8" s="812">
        <v>7</v>
      </c>
      <c r="AB8" s="812"/>
      <c r="AC8" s="812"/>
      <c r="AD8" s="812"/>
      <c r="AE8" s="813"/>
      <c r="AF8" s="814">
        <v>7</v>
      </c>
      <c r="AG8" s="815"/>
      <c r="AH8" s="815"/>
      <c r="AI8" s="815"/>
      <c r="AJ8" s="816"/>
      <c r="AK8" s="797" t="s">
        <v>596</v>
      </c>
      <c r="AL8" s="798"/>
      <c r="AM8" s="798"/>
      <c r="AN8" s="798"/>
      <c r="AO8" s="798"/>
      <c r="AP8" s="798" t="s">
        <v>596</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595</v>
      </c>
      <c r="BT8" s="802"/>
      <c r="BU8" s="802"/>
      <c r="BV8" s="802"/>
      <c r="BW8" s="802"/>
      <c r="BX8" s="802"/>
      <c r="BY8" s="802"/>
      <c r="BZ8" s="802"/>
      <c r="CA8" s="802"/>
      <c r="CB8" s="802"/>
      <c r="CC8" s="802"/>
      <c r="CD8" s="802"/>
      <c r="CE8" s="802"/>
      <c r="CF8" s="802"/>
      <c r="CG8" s="803"/>
      <c r="CH8" s="804">
        <v>-6</v>
      </c>
      <c r="CI8" s="805"/>
      <c r="CJ8" s="805"/>
      <c r="CK8" s="805"/>
      <c r="CL8" s="806"/>
      <c r="CM8" s="804">
        <v>128</v>
      </c>
      <c r="CN8" s="805"/>
      <c r="CO8" s="805"/>
      <c r="CP8" s="805"/>
      <c r="CQ8" s="806"/>
      <c r="CR8" s="804">
        <v>215</v>
      </c>
      <c r="CS8" s="805"/>
      <c r="CT8" s="805"/>
      <c r="CU8" s="805"/>
      <c r="CV8" s="806"/>
      <c r="CW8" s="804" t="s">
        <v>581</v>
      </c>
      <c r="CX8" s="805"/>
      <c r="CY8" s="805"/>
      <c r="CZ8" s="805"/>
      <c r="DA8" s="806"/>
      <c r="DB8" s="804" t="s">
        <v>581</v>
      </c>
      <c r="DC8" s="805"/>
      <c r="DD8" s="805"/>
      <c r="DE8" s="805"/>
      <c r="DF8" s="806"/>
      <c r="DG8" s="804" t="s">
        <v>581</v>
      </c>
      <c r="DH8" s="805"/>
      <c r="DI8" s="805"/>
      <c r="DJ8" s="805"/>
      <c r="DK8" s="806"/>
      <c r="DL8" s="804" t="s">
        <v>581</v>
      </c>
      <c r="DM8" s="805"/>
      <c r="DN8" s="805"/>
      <c r="DO8" s="805"/>
      <c r="DP8" s="806"/>
      <c r="DQ8" s="804" t="s">
        <v>581</v>
      </c>
      <c r="DR8" s="805"/>
      <c r="DS8" s="805"/>
      <c r="DT8" s="805"/>
      <c r="DU8" s="806"/>
      <c r="DV8" s="801"/>
      <c r="DW8" s="802"/>
      <c r="DX8" s="802"/>
      <c r="DY8" s="802"/>
      <c r="DZ8" s="807"/>
      <c r="EA8" s="230"/>
    </row>
    <row r="9" spans="1:131" s="231" customFormat="1" ht="26.25" customHeight="1">
      <c r="A9" s="234">
        <v>3</v>
      </c>
      <c r="B9" s="808" t="s">
        <v>391</v>
      </c>
      <c r="C9" s="809"/>
      <c r="D9" s="809"/>
      <c r="E9" s="809"/>
      <c r="F9" s="809"/>
      <c r="G9" s="809"/>
      <c r="H9" s="809"/>
      <c r="I9" s="809"/>
      <c r="J9" s="809"/>
      <c r="K9" s="809"/>
      <c r="L9" s="809"/>
      <c r="M9" s="809"/>
      <c r="N9" s="809"/>
      <c r="O9" s="809"/>
      <c r="P9" s="810"/>
      <c r="Q9" s="811">
        <v>86</v>
      </c>
      <c r="R9" s="812"/>
      <c r="S9" s="812"/>
      <c r="T9" s="812"/>
      <c r="U9" s="812"/>
      <c r="V9" s="812">
        <v>86</v>
      </c>
      <c r="W9" s="812"/>
      <c r="X9" s="812"/>
      <c r="Y9" s="812"/>
      <c r="Z9" s="812"/>
      <c r="AA9" s="812">
        <v>0</v>
      </c>
      <c r="AB9" s="812"/>
      <c r="AC9" s="812"/>
      <c r="AD9" s="812"/>
      <c r="AE9" s="813"/>
      <c r="AF9" s="814" t="s">
        <v>129</v>
      </c>
      <c r="AG9" s="815"/>
      <c r="AH9" s="815"/>
      <c r="AI9" s="815"/>
      <c r="AJ9" s="816"/>
      <c r="AK9" s="797" t="s">
        <v>596</v>
      </c>
      <c r="AL9" s="798"/>
      <c r="AM9" s="798"/>
      <c r="AN9" s="798"/>
      <c r="AO9" s="798"/>
      <c r="AP9" s="798" t="s">
        <v>596</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393</v>
      </c>
      <c r="B23" s="817" t="s">
        <v>394</v>
      </c>
      <c r="C23" s="818"/>
      <c r="D23" s="818"/>
      <c r="E23" s="818"/>
      <c r="F23" s="818"/>
      <c r="G23" s="818"/>
      <c r="H23" s="818"/>
      <c r="I23" s="818"/>
      <c r="J23" s="818"/>
      <c r="K23" s="818"/>
      <c r="L23" s="818"/>
      <c r="M23" s="818"/>
      <c r="N23" s="818"/>
      <c r="O23" s="818"/>
      <c r="P23" s="819"/>
      <c r="Q23" s="820">
        <v>17579</v>
      </c>
      <c r="R23" s="821"/>
      <c r="S23" s="821"/>
      <c r="T23" s="821"/>
      <c r="U23" s="821"/>
      <c r="V23" s="821">
        <v>16702</v>
      </c>
      <c r="W23" s="821"/>
      <c r="X23" s="821"/>
      <c r="Y23" s="821"/>
      <c r="Z23" s="821"/>
      <c r="AA23" s="821">
        <v>877</v>
      </c>
      <c r="AB23" s="821"/>
      <c r="AC23" s="821"/>
      <c r="AD23" s="821"/>
      <c r="AE23" s="822"/>
      <c r="AF23" s="823">
        <v>770</v>
      </c>
      <c r="AG23" s="821"/>
      <c r="AH23" s="821"/>
      <c r="AI23" s="821"/>
      <c r="AJ23" s="824"/>
      <c r="AK23" s="825"/>
      <c r="AL23" s="826"/>
      <c r="AM23" s="826"/>
      <c r="AN23" s="826"/>
      <c r="AO23" s="826"/>
      <c r="AP23" s="821">
        <v>16915</v>
      </c>
      <c r="AQ23" s="821"/>
      <c r="AR23" s="821"/>
      <c r="AS23" s="821"/>
      <c r="AT23" s="821"/>
      <c r="AU23" s="837"/>
      <c r="AV23" s="837"/>
      <c r="AW23" s="837"/>
      <c r="AX23" s="837"/>
      <c r="AY23" s="838"/>
      <c r="AZ23" s="839" t="s">
        <v>395</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372</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406</v>
      </c>
      <c r="C28" s="778"/>
      <c r="D28" s="778"/>
      <c r="E28" s="778"/>
      <c r="F28" s="778"/>
      <c r="G28" s="778"/>
      <c r="H28" s="778"/>
      <c r="I28" s="778"/>
      <c r="J28" s="778"/>
      <c r="K28" s="778"/>
      <c r="L28" s="778"/>
      <c r="M28" s="778"/>
      <c r="N28" s="778"/>
      <c r="O28" s="778"/>
      <c r="P28" s="779"/>
      <c r="Q28" s="850">
        <v>3024</v>
      </c>
      <c r="R28" s="851"/>
      <c r="S28" s="851"/>
      <c r="T28" s="851"/>
      <c r="U28" s="851"/>
      <c r="V28" s="851">
        <v>3009</v>
      </c>
      <c r="W28" s="851"/>
      <c r="X28" s="851"/>
      <c r="Y28" s="851"/>
      <c r="Z28" s="851"/>
      <c r="AA28" s="851">
        <f>Q28-V28</f>
        <v>15</v>
      </c>
      <c r="AB28" s="851"/>
      <c r="AC28" s="851"/>
      <c r="AD28" s="851"/>
      <c r="AE28" s="852"/>
      <c r="AF28" s="853">
        <v>15</v>
      </c>
      <c r="AG28" s="851"/>
      <c r="AH28" s="851"/>
      <c r="AI28" s="851"/>
      <c r="AJ28" s="854"/>
      <c r="AK28" s="855">
        <v>299</v>
      </c>
      <c r="AL28" s="856"/>
      <c r="AM28" s="856"/>
      <c r="AN28" s="856"/>
      <c r="AO28" s="856"/>
      <c r="AP28" s="856" t="s">
        <v>596</v>
      </c>
      <c r="AQ28" s="856"/>
      <c r="AR28" s="856"/>
      <c r="AS28" s="856"/>
      <c r="AT28" s="856"/>
      <c r="AU28" s="856" t="s">
        <v>596</v>
      </c>
      <c r="AV28" s="856"/>
      <c r="AW28" s="856"/>
      <c r="AX28" s="856"/>
      <c r="AY28" s="856"/>
      <c r="AZ28" s="857" t="s">
        <v>596</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407</v>
      </c>
      <c r="C29" s="809"/>
      <c r="D29" s="809"/>
      <c r="E29" s="809"/>
      <c r="F29" s="809"/>
      <c r="G29" s="809"/>
      <c r="H29" s="809"/>
      <c r="I29" s="809"/>
      <c r="J29" s="809"/>
      <c r="K29" s="809"/>
      <c r="L29" s="809"/>
      <c r="M29" s="809"/>
      <c r="N29" s="809"/>
      <c r="O29" s="809"/>
      <c r="P29" s="810"/>
      <c r="Q29" s="811">
        <v>3225</v>
      </c>
      <c r="R29" s="812"/>
      <c r="S29" s="812"/>
      <c r="T29" s="812"/>
      <c r="U29" s="812"/>
      <c r="V29" s="812">
        <v>3198</v>
      </c>
      <c r="W29" s="812"/>
      <c r="X29" s="812"/>
      <c r="Y29" s="812"/>
      <c r="Z29" s="812"/>
      <c r="AA29" s="812">
        <f>Q29-V29</f>
        <v>27</v>
      </c>
      <c r="AB29" s="812"/>
      <c r="AC29" s="812"/>
      <c r="AD29" s="812"/>
      <c r="AE29" s="813"/>
      <c r="AF29" s="814">
        <v>27</v>
      </c>
      <c r="AG29" s="815"/>
      <c r="AH29" s="815"/>
      <c r="AI29" s="815"/>
      <c r="AJ29" s="816"/>
      <c r="AK29" s="862">
        <v>541</v>
      </c>
      <c r="AL29" s="858"/>
      <c r="AM29" s="858"/>
      <c r="AN29" s="858"/>
      <c r="AO29" s="858"/>
      <c r="AP29" s="858" t="s">
        <v>596</v>
      </c>
      <c r="AQ29" s="858"/>
      <c r="AR29" s="858"/>
      <c r="AS29" s="858"/>
      <c r="AT29" s="858"/>
      <c r="AU29" s="858" t="s">
        <v>596</v>
      </c>
      <c r="AV29" s="858"/>
      <c r="AW29" s="858"/>
      <c r="AX29" s="858"/>
      <c r="AY29" s="858"/>
      <c r="AZ29" s="859" t="s">
        <v>596</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408</v>
      </c>
      <c r="C30" s="809"/>
      <c r="D30" s="809"/>
      <c r="E30" s="809"/>
      <c r="F30" s="809"/>
      <c r="G30" s="809"/>
      <c r="H30" s="809"/>
      <c r="I30" s="809"/>
      <c r="J30" s="809"/>
      <c r="K30" s="809"/>
      <c r="L30" s="809"/>
      <c r="M30" s="809"/>
      <c r="N30" s="809"/>
      <c r="O30" s="809"/>
      <c r="P30" s="810"/>
      <c r="Q30" s="811">
        <v>334</v>
      </c>
      <c r="R30" s="812"/>
      <c r="S30" s="812"/>
      <c r="T30" s="812"/>
      <c r="U30" s="812"/>
      <c r="V30" s="812">
        <v>321</v>
      </c>
      <c r="W30" s="812"/>
      <c r="X30" s="812"/>
      <c r="Y30" s="812"/>
      <c r="Z30" s="812"/>
      <c r="AA30" s="812">
        <f t="shared" ref="AA30:AA35" si="0">Q30-V30</f>
        <v>13</v>
      </c>
      <c r="AB30" s="812"/>
      <c r="AC30" s="812"/>
      <c r="AD30" s="812"/>
      <c r="AE30" s="813"/>
      <c r="AF30" s="814">
        <v>13</v>
      </c>
      <c r="AG30" s="815"/>
      <c r="AH30" s="815"/>
      <c r="AI30" s="815"/>
      <c r="AJ30" s="816"/>
      <c r="AK30" s="862">
        <v>115</v>
      </c>
      <c r="AL30" s="858"/>
      <c r="AM30" s="858"/>
      <c r="AN30" s="858"/>
      <c r="AO30" s="858"/>
      <c r="AP30" s="858" t="s">
        <v>596</v>
      </c>
      <c r="AQ30" s="858"/>
      <c r="AR30" s="858"/>
      <c r="AS30" s="858"/>
      <c r="AT30" s="858"/>
      <c r="AU30" s="858" t="s">
        <v>596</v>
      </c>
      <c r="AV30" s="858"/>
      <c r="AW30" s="858"/>
      <c r="AX30" s="858"/>
      <c r="AY30" s="858"/>
      <c r="AZ30" s="859" t="s">
        <v>596</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409</v>
      </c>
      <c r="C31" s="809"/>
      <c r="D31" s="809"/>
      <c r="E31" s="809"/>
      <c r="F31" s="809"/>
      <c r="G31" s="809"/>
      <c r="H31" s="809"/>
      <c r="I31" s="809"/>
      <c r="J31" s="809"/>
      <c r="K31" s="809"/>
      <c r="L31" s="809"/>
      <c r="M31" s="809"/>
      <c r="N31" s="809"/>
      <c r="O31" s="809"/>
      <c r="P31" s="810"/>
      <c r="Q31" s="811">
        <v>693</v>
      </c>
      <c r="R31" s="812"/>
      <c r="S31" s="812"/>
      <c r="T31" s="812"/>
      <c r="U31" s="812"/>
      <c r="V31" s="812">
        <v>672</v>
      </c>
      <c r="W31" s="812"/>
      <c r="X31" s="812"/>
      <c r="Y31" s="812"/>
      <c r="Z31" s="812"/>
      <c r="AA31" s="812">
        <f t="shared" si="0"/>
        <v>21</v>
      </c>
      <c r="AB31" s="812"/>
      <c r="AC31" s="812"/>
      <c r="AD31" s="812"/>
      <c r="AE31" s="813"/>
      <c r="AF31" s="814">
        <v>864</v>
      </c>
      <c r="AG31" s="815"/>
      <c r="AH31" s="815"/>
      <c r="AI31" s="815"/>
      <c r="AJ31" s="816"/>
      <c r="AK31" s="862">
        <v>251</v>
      </c>
      <c r="AL31" s="858"/>
      <c r="AM31" s="858"/>
      <c r="AN31" s="858"/>
      <c r="AO31" s="858"/>
      <c r="AP31" s="858">
        <v>3254</v>
      </c>
      <c r="AQ31" s="858"/>
      <c r="AR31" s="858"/>
      <c r="AS31" s="858"/>
      <c r="AT31" s="858"/>
      <c r="AU31" s="858">
        <v>1178</v>
      </c>
      <c r="AV31" s="858"/>
      <c r="AW31" s="858"/>
      <c r="AX31" s="858"/>
      <c r="AY31" s="858"/>
      <c r="AZ31" s="859" t="s">
        <v>596</v>
      </c>
      <c r="BA31" s="859"/>
      <c r="BB31" s="859"/>
      <c r="BC31" s="859"/>
      <c r="BD31" s="859"/>
      <c r="BE31" s="860" t="s">
        <v>410</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411</v>
      </c>
      <c r="C32" s="809"/>
      <c r="D32" s="809"/>
      <c r="E32" s="809"/>
      <c r="F32" s="809"/>
      <c r="G32" s="809"/>
      <c r="H32" s="809"/>
      <c r="I32" s="809"/>
      <c r="J32" s="809"/>
      <c r="K32" s="809"/>
      <c r="L32" s="809"/>
      <c r="M32" s="809"/>
      <c r="N32" s="809"/>
      <c r="O32" s="809"/>
      <c r="P32" s="810"/>
      <c r="Q32" s="811">
        <v>682</v>
      </c>
      <c r="R32" s="812"/>
      <c r="S32" s="812"/>
      <c r="T32" s="812"/>
      <c r="U32" s="812"/>
      <c r="V32" s="812">
        <v>659</v>
      </c>
      <c r="W32" s="812"/>
      <c r="X32" s="812"/>
      <c r="Y32" s="812"/>
      <c r="Z32" s="812"/>
      <c r="AA32" s="812">
        <f t="shared" si="0"/>
        <v>23</v>
      </c>
      <c r="AB32" s="812"/>
      <c r="AC32" s="812"/>
      <c r="AD32" s="812"/>
      <c r="AE32" s="813"/>
      <c r="AF32" s="814">
        <v>262</v>
      </c>
      <c r="AG32" s="815"/>
      <c r="AH32" s="815"/>
      <c r="AI32" s="815"/>
      <c r="AJ32" s="816"/>
      <c r="AK32" s="862">
        <v>259</v>
      </c>
      <c r="AL32" s="858"/>
      <c r="AM32" s="858"/>
      <c r="AN32" s="858"/>
      <c r="AO32" s="858"/>
      <c r="AP32" s="858" t="s">
        <v>596</v>
      </c>
      <c r="AQ32" s="858"/>
      <c r="AR32" s="858"/>
      <c r="AS32" s="858"/>
      <c r="AT32" s="858"/>
      <c r="AU32" s="858" t="s">
        <v>596</v>
      </c>
      <c r="AV32" s="858"/>
      <c r="AW32" s="858"/>
      <c r="AX32" s="858"/>
      <c r="AY32" s="858"/>
      <c r="AZ32" s="859" t="s">
        <v>596</v>
      </c>
      <c r="BA32" s="859"/>
      <c r="BB32" s="859"/>
      <c r="BC32" s="859"/>
      <c r="BD32" s="859"/>
      <c r="BE32" s="860" t="s">
        <v>410</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412</v>
      </c>
      <c r="C33" s="809"/>
      <c r="D33" s="809"/>
      <c r="E33" s="809"/>
      <c r="F33" s="809"/>
      <c r="G33" s="809"/>
      <c r="H33" s="809"/>
      <c r="I33" s="809"/>
      <c r="J33" s="809"/>
      <c r="K33" s="809"/>
      <c r="L33" s="809"/>
      <c r="M33" s="809"/>
      <c r="N33" s="809"/>
      <c r="O33" s="809"/>
      <c r="P33" s="810"/>
      <c r="Q33" s="811">
        <v>196</v>
      </c>
      <c r="R33" s="812"/>
      <c r="S33" s="812"/>
      <c r="T33" s="812"/>
      <c r="U33" s="812"/>
      <c r="V33" s="812">
        <v>194</v>
      </c>
      <c r="W33" s="812"/>
      <c r="X33" s="812"/>
      <c r="Y33" s="812"/>
      <c r="Z33" s="812"/>
      <c r="AA33" s="812">
        <f t="shared" si="0"/>
        <v>2</v>
      </c>
      <c r="AB33" s="812"/>
      <c r="AC33" s="812"/>
      <c r="AD33" s="812"/>
      <c r="AE33" s="813"/>
      <c r="AF33" s="814">
        <v>2</v>
      </c>
      <c r="AG33" s="815"/>
      <c r="AH33" s="815"/>
      <c r="AI33" s="815"/>
      <c r="AJ33" s="816"/>
      <c r="AK33" s="862">
        <v>108</v>
      </c>
      <c r="AL33" s="858"/>
      <c r="AM33" s="858"/>
      <c r="AN33" s="858"/>
      <c r="AO33" s="858"/>
      <c r="AP33" s="858">
        <v>584</v>
      </c>
      <c r="AQ33" s="858"/>
      <c r="AR33" s="858"/>
      <c r="AS33" s="858"/>
      <c r="AT33" s="858"/>
      <c r="AU33" s="858">
        <v>690</v>
      </c>
      <c r="AV33" s="858"/>
      <c r="AW33" s="858"/>
      <c r="AX33" s="858"/>
      <c r="AY33" s="858"/>
      <c r="AZ33" s="859" t="s">
        <v>596</v>
      </c>
      <c r="BA33" s="859"/>
      <c r="BB33" s="859"/>
      <c r="BC33" s="859"/>
      <c r="BD33" s="859"/>
      <c r="BE33" s="860" t="s">
        <v>413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t="s">
        <v>414</v>
      </c>
      <c r="C34" s="809"/>
      <c r="D34" s="809"/>
      <c r="E34" s="809"/>
      <c r="F34" s="809"/>
      <c r="G34" s="809"/>
      <c r="H34" s="809"/>
      <c r="I34" s="809"/>
      <c r="J34" s="809"/>
      <c r="K34" s="809"/>
      <c r="L34" s="809"/>
      <c r="M34" s="809"/>
      <c r="N34" s="809"/>
      <c r="O34" s="809"/>
      <c r="P34" s="810"/>
      <c r="Q34" s="811">
        <v>158</v>
      </c>
      <c r="R34" s="812"/>
      <c r="S34" s="812"/>
      <c r="T34" s="812"/>
      <c r="U34" s="812"/>
      <c r="V34" s="812">
        <v>157</v>
      </c>
      <c r="W34" s="812"/>
      <c r="X34" s="812"/>
      <c r="Y34" s="812"/>
      <c r="Z34" s="812"/>
      <c r="AA34" s="812">
        <f t="shared" si="0"/>
        <v>1</v>
      </c>
      <c r="AB34" s="812"/>
      <c r="AC34" s="812"/>
      <c r="AD34" s="812"/>
      <c r="AE34" s="813"/>
      <c r="AF34" s="814">
        <v>1</v>
      </c>
      <c r="AG34" s="815"/>
      <c r="AH34" s="815"/>
      <c r="AI34" s="815"/>
      <c r="AJ34" s="816"/>
      <c r="AK34" s="862">
        <v>52</v>
      </c>
      <c r="AL34" s="858"/>
      <c r="AM34" s="858"/>
      <c r="AN34" s="858"/>
      <c r="AO34" s="858"/>
      <c r="AP34" s="858">
        <v>175</v>
      </c>
      <c r="AQ34" s="858"/>
      <c r="AR34" s="858"/>
      <c r="AS34" s="858"/>
      <c r="AT34" s="858"/>
      <c r="AU34" s="858">
        <v>17</v>
      </c>
      <c r="AV34" s="858"/>
      <c r="AW34" s="858"/>
      <c r="AX34" s="858"/>
      <c r="AY34" s="858"/>
      <c r="AZ34" s="859" t="s">
        <v>596</v>
      </c>
      <c r="BA34" s="859"/>
      <c r="BB34" s="859"/>
      <c r="BC34" s="859"/>
      <c r="BD34" s="859"/>
      <c r="BE34" s="860" t="s">
        <v>415</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t="s">
        <v>416</v>
      </c>
      <c r="C35" s="809"/>
      <c r="D35" s="809"/>
      <c r="E35" s="809"/>
      <c r="F35" s="809"/>
      <c r="G35" s="809"/>
      <c r="H35" s="809"/>
      <c r="I35" s="809"/>
      <c r="J35" s="809"/>
      <c r="K35" s="809"/>
      <c r="L35" s="809"/>
      <c r="M35" s="809"/>
      <c r="N35" s="809"/>
      <c r="O35" s="809"/>
      <c r="P35" s="810"/>
      <c r="Q35" s="811">
        <v>31</v>
      </c>
      <c r="R35" s="812"/>
      <c r="S35" s="812"/>
      <c r="T35" s="812"/>
      <c r="U35" s="812"/>
      <c r="V35" s="812">
        <v>31</v>
      </c>
      <c r="W35" s="812"/>
      <c r="X35" s="812"/>
      <c r="Y35" s="812"/>
      <c r="Z35" s="812"/>
      <c r="AA35" s="812">
        <f t="shared" si="0"/>
        <v>0</v>
      </c>
      <c r="AB35" s="812"/>
      <c r="AC35" s="812"/>
      <c r="AD35" s="812"/>
      <c r="AE35" s="813"/>
      <c r="AF35" s="814">
        <v>0</v>
      </c>
      <c r="AG35" s="815"/>
      <c r="AH35" s="815"/>
      <c r="AI35" s="815"/>
      <c r="AJ35" s="816"/>
      <c r="AK35" s="862">
        <v>31</v>
      </c>
      <c r="AL35" s="858"/>
      <c r="AM35" s="858"/>
      <c r="AN35" s="858"/>
      <c r="AO35" s="858"/>
      <c r="AP35" s="858" t="s">
        <v>596</v>
      </c>
      <c r="AQ35" s="858"/>
      <c r="AR35" s="858"/>
      <c r="AS35" s="858"/>
      <c r="AT35" s="858"/>
      <c r="AU35" s="858" t="s">
        <v>596</v>
      </c>
      <c r="AV35" s="858"/>
      <c r="AW35" s="858"/>
      <c r="AX35" s="858"/>
      <c r="AY35" s="858"/>
      <c r="AZ35" s="859" t="s">
        <v>596</v>
      </c>
      <c r="BA35" s="859"/>
      <c r="BB35" s="859"/>
      <c r="BC35" s="859"/>
      <c r="BD35" s="859"/>
      <c r="BE35" s="860" t="s">
        <v>417</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418</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393</v>
      </c>
      <c r="B63" s="817" t="s">
        <v>419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1184</v>
      </c>
      <c r="AG63" s="872"/>
      <c r="AH63" s="872"/>
      <c r="AI63" s="872"/>
      <c r="AJ63" s="873"/>
      <c r="AK63" s="874"/>
      <c r="AL63" s="869"/>
      <c r="AM63" s="869"/>
      <c r="AN63" s="869"/>
      <c r="AO63" s="869"/>
      <c r="AP63" s="872">
        <v>4013</v>
      </c>
      <c r="AQ63" s="872"/>
      <c r="AR63" s="872"/>
      <c r="AS63" s="872"/>
      <c r="AT63" s="872"/>
      <c r="AU63" s="872">
        <v>1885</v>
      </c>
      <c r="AV63" s="872"/>
      <c r="AW63" s="872"/>
      <c r="AX63" s="872"/>
      <c r="AY63" s="872"/>
      <c r="AZ63" s="876"/>
      <c r="BA63" s="876"/>
      <c r="BB63" s="876"/>
      <c r="BC63" s="876"/>
      <c r="BD63" s="876"/>
      <c r="BE63" s="877"/>
      <c r="BF63" s="877"/>
      <c r="BG63" s="877"/>
      <c r="BH63" s="877"/>
      <c r="BI63" s="878"/>
      <c r="BJ63" s="879" t="s">
        <v>420</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422</v>
      </c>
      <c r="B66" s="756"/>
      <c r="C66" s="756"/>
      <c r="D66" s="756"/>
      <c r="E66" s="756"/>
      <c r="F66" s="756"/>
      <c r="G66" s="756"/>
      <c r="H66" s="756"/>
      <c r="I66" s="756"/>
      <c r="J66" s="756"/>
      <c r="K66" s="756"/>
      <c r="L66" s="756"/>
      <c r="M66" s="756"/>
      <c r="N66" s="756"/>
      <c r="O66" s="756"/>
      <c r="P66" s="757"/>
      <c r="Q66" s="761" t="s">
        <v>398</v>
      </c>
      <c r="R66" s="762"/>
      <c r="S66" s="762"/>
      <c r="T66" s="762"/>
      <c r="U66" s="763"/>
      <c r="V66" s="761" t="s">
        <v>399</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403</v>
      </c>
      <c r="AQ66" s="762"/>
      <c r="AR66" s="762"/>
      <c r="AS66" s="762"/>
      <c r="AT66" s="763"/>
      <c r="AU66" s="761" t="s">
        <v>426</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580</v>
      </c>
      <c r="C68" s="898"/>
      <c r="D68" s="898"/>
      <c r="E68" s="898"/>
      <c r="F68" s="898"/>
      <c r="G68" s="898"/>
      <c r="H68" s="898"/>
      <c r="I68" s="898"/>
      <c r="J68" s="898"/>
      <c r="K68" s="898"/>
      <c r="L68" s="898"/>
      <c r="M68" s="898"/>
      <c r="N68" s="898"/>
      <c r="O68" s="898"/>
      <c r="P68" s="899"/>
      <c r="Q68" s="900">
        <v>37</v>
      </c>
      <c r="R68" s="894"/>
      <c r="S68" s="894"/>
      <c r="T68" s="894"/>
      <c r="U68" s="894"/>
      <c r="V68" s="894">
        <v>35</v>
      </c>
      <c r="W68" s="894"/>
      <c r="X68" s="894"/>
      <c r="Y68" s="894"/>
      <c r="Z68" s="894"/>
      <c r="AA68" s="894">
        <v>2</v>
      </c>
      <c r="AB68" s="894"/>
      <c r="AC68" s="894"/>
      <c r="AD68" s="894"/>
      <c r="AE68" s="894"/>
      <c r="AF68" s="894">
        <v>2</v>
      </c>
      <c r="AG68" s="894"/>
      <c r="AH68" s="894"/>
      <c r="AI68" s="894"/>
      <c r="AJ68" s="894"/>
      <c r="AK68" s="894" t="s">
        <v>581</v>
      </c>
      <c r="AL68" s="894"/>
      <c r="AM68" s="894"/>
      <c r="AN68" s="894"/>
      <c r="AO68" s="894"/>
      <c r="AP68" s="894">
        <v>35</v>
      </c>
      <c r="AQ68" s="894"/>
      <c r="AR68" s="894"/>
      <c r="AS68" s="894"/>
      <c r="AT68" s="894"/>
      <c r="AU68" s="894">
        <v>21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582</v>
      </c>
      <c r="C69" s="902"/>
      <c r="D69" s="902"/>
      <c r="E69" s="902"/>
      <c r="F69" s="902"/>
      <c r="G69" s="902"/>
      <c r="H69" s="902"/>
      <c r="I69" s="902"/>
      <c r="J69" s="902"/>
      <c r="K69" s="902"/>
      <c r="L69" s="902"/>
      <c r="M69" s="902"/>
      <c r="N69" s="902"/>
      <c r="O69" s="902"/>
      <c r="P69" s="903"/>
      <c r="Q69" s="904">
        <v>82</v>
      </c>
      <c r="R69" s="858"/>
      <c r="S69" s="858"/>
      <c r="T69" s="858"/>
      <c r="U69" s="858"/>
      <c r="V69" s="858">
        <v>68</v>
      </c>
      <c r="W69" s="858"/>
      <c r="X69" s="858"/>
      <c r="Y69" s="858"/>
      <c r="Z69" s="858"/>
      <c r="AA69" s="858">
        <v>14</v>
      </c>
      <c r="AB69" s="858"/>
      <c r="AC69" s="858"/>
      <c r="AD69" s="858"/>
      <c r="AE69" s="858"/>
      <c r="AF69" s="858">
        <v>14</v>
      </c>
      <c r="AG69" s="858"/>
      <c r="AH69" s="858"/>
      <c r="AI69" s="858"/>
      <c r="AJ69" s="858"/>
      <c r="AK69" s="858" t="s">
        <v>581</v>
      </c>
      <c r="AL69" s="858"/>
      <c r="AM69" s="858"/>
      <c r="AN69" s="858"/>
      <c r="AO69" s="858"/>
      <c r="AP69" s="858" t="s">
        <v>581</v>
      </c>
      <c r="AQ69" s="858"/>
      <c r="AR69" s="858"/>
      <c r="AS69" s="858"/>
      <c r="AT69" s="858"/>
      <c r="AU69" s="858" t="s">
        <v>581</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583</v>
      </c>
      <c r="C70" s="902"/>
      <c r="D70" s="902"/>
      <c r="E70" s="902"/>
      <c r="F70" s="902"/>
      <c r="G70" s="902"/>
      <c r="H70" s="902"/>
      <c r="I70" s="902"/>
      <c r="J70" s="902"/>
      <c r="K70" s="902"/>
      <c r="L70" s="902"/>
      <c r="M70" s="902"/>
      <c r="N70" s="902"/>
      <c r="O70" s="902"/>
      <c r="P70" s="903"/>
      <c r="Q70" s="904">
        <v>225844</v>
      </c>
      <c r="R70" s="858"/>
      <c r="S70" s="858"/>
      <c r="T70" s="858"/>
      <c r="U70" s="858"/>
      <c r="V70" s="858">
        <v>215538</v>
      </c>
      <c r="W70" s="858"/>
      <c r="X70" s="858"/>
      <c r="Y70" s="858"/>
      <c r="Z70" s="858"/>
      <c r="AA70" s="858">
        <v>10306</v>
      </c>
      <c r="AB70" s="858"/>
      <c r="AC70" s="858"/>
      <c r="AD70" s="858"/>
      <c r="AE70" s="858"/>
      <c r="AF70" s="858">
        <v>10306</v>
      </c>
      <c r="AG70" s="858"/>
      <c r="AH70" s="858"/>
      <c r="AI70" s="858"/>
      <c r="AJ70" s="858"/>
      <c r="AK70" s="858" t="s">
        <v>581</v>
      </c>
      <c r="AL70" s="858"/>
      <c r="AM70" s="858"/>
      <c r="AN70" s="858"/>
      <c r="AO70" s="858"/>
      <c r="AP70" s="858" t="s">
        <v>581</v>
      </c>
      <c r="AQ70" s="858"/>
      <c r="AR70" s="858"/>
      <c r="AS70" s="858"/>
      <c r="AT70" s="858"/>
      <c r="AU70" s="858" t="s">
        <v>581</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584</v>
      </c>
      <c r="C71" s="902"/>
      <c r="D71" s="902"/>
      <c r="E71" s="902"/>
      <c r="F71" s="902"/>
      <c r="G71" s="902"/>
      <c r="H71" s="902"/>
      <c r="I71" s="902"/>
      <c r="J71" s="902"/>
      <c r="K71" s="902"/>
      <c r="L71" s="902"/>
      <c r="M71" s="902"/>
      <c r="N71" s="902"/>
      <c r="O71" s="902"/>
      <c r="P71" s="903"/>
      <c r="Q71" s="904">
        <v>163</v>
      </c>
      <c r="R71" s="858"/>
      <c r="S71" s="858"/>
      <c r="T71" s="858"/>
      <c r="U71" s="858"/>
      <c r="V71" s="858">
        <v>96</v>
      </c>
      <c r="W71" s="858"/>
      <c r="X71" s="858"/>
      <c r="Y71" s="858"/>
      <c r="Z71" s="858"/>
      <c r="AA71" s="858">
        <v>68</v>
      </c>
      <c r="AB71" s="858"/>
      <c r="AC71" s="858"/>
      <c r="AD71" s="858"/>
      <c r="AE71" s="858"/>
      <c r="AF71" s="858">
        <v>68</v>
      </c>
      <c r="AG71" s="858"/>
      <c r="AH71" s="858"/>
      <c r="AI71" s="858"/>
      <c r="AJ71" s="858"/>
      <c r="AK71" s="858" t="s">
        <v>581</v>
      </c>
      <c r="AL71" s="858"/>
      <c r="AM71" s="858"/>
      <c r="AN71" s="858"/>
      <c r="AO71" s="858"/>
      <c r="AP71" s="858" t="s">
        <v>581</v>
      </c>
      <c r="AQ71" s="858"/>
      <c r="AR71" s="858"/>
      <c r="AS71" s="858"/>
      <c r="AT71" s="858"/>
      <c r="AU71" s="858" t="s">
        <v>581</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585</v>
      </c>
      <c r="C72" s="902"/>
      <c r="D72" s="902"/>
      <c r="E72" s="902"/>
      <c r="F72" s="902"/>
      <c r="G72" s="902"/>
      <c r="H72" s="902"/>
      <c r="I72" s="902"/>
      <c r="J72" s="902"/>
      <c r="K72" s="902"/>
      <c r="L72" s="902"/>
      <c r="M72" s="902"/>
      <c r="N72" s="902"/>
      <c r="O72" s="902"/>
      <c r="P72" s="903"/>
      <c r="Q72" s="904">
        <v>179</v>
      </c>
      <c r="R72" s="858"/>
      <c r="S72" s="858"/>
      <c r="T72" s="858"/>
      <c r="U72" s="858"/>
      <c r="V72" s="858">
        <v>164</v>
      </c>
      <c r="W72" s="858"/>
      <c r="X72" s="858"/>
      <c r="Y72" s="858"/>
      <c r="Z72" s="858"/>
      <c r="AA72" s="858">
        <v>15</v>
      </c>
      <c r="AB72" s="858"/>
      <c r="AC72" s="858"/>
      <c r="AD72" s="858"/>
      <c r="AE72" s="858"/>
      <c r="AF72" s="858">
        <v>325</v>
      </c>
      <c r="AG72" s="858"/>
      <c r="AH72" s="858"/>
      <c r="AI72" s="858"/>
      <c r="AJ72" s="858"/>
      <c r="AK72" s="858">
        <v>43</v>
      </c>
      <c r="AL72" s="858"/>
      <c r="AM72" s="858"/>
      <c r="AN72" s="858"/>
      <c r="AO72" s="858"/>
      <c r="AP72" s="858" t="s">
        <v>581</v>
      </c>
      <c r="AQ72" s="858"/>
      <c r="AR72" s="858"/>
      <c r="AS72" s="858"/>
      <c r="AT72" s="858"/>
      <c r="AU72" s="858" t="s">
        <v>581</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586</v>
      </c>
      <c r="C73" s="902"/>
      <c r="D73" s="902"/>
      <c r="E73" s="902"/>
      <c r="F73" s="902"/>
      <c r="G73" s="902"/>
      <c r="H73" s="902"/>
      <c r="I73" s="902"/>
      <c r="J73" s="902"/>
      <c r="K73" s="902"/>
      <c r="L73" s="902"/>
      <c r="M73" s="902"/>
      <c r="N73" s="902"/>
      <c r="O73" s="902"/>
      <c r="P73" s="903"/>
      <c r="Q73" s="904">
        <v>3693</v>
      </c>
      <c r="R73" s="858"/>
      <c r="S73" s="858"/>
      <c r="T73" s="858"/>
      <c r="U73" s="858"/>
      <c r="V73" s="858">
        <v>3233</v>
      </c>
      <c r="W73" s="858"/>
      <c r="X73" s="858"/>
      <c r="Y73" s="858"/>
      <c r="Z73" s="858"/>
      <c r="AA73" s="858">
        <v>459</v>
      </c>
      <c r="AB73" s="858"/>
      <c r="AC73" s="858"/>
      <c r="AD73" s="858"/>
      <c r="AE73" s="858"/>
      <c r="AF73" s="858">
        <v>455</v>
      </c>
      <c r="AG73" s="858"/>
      <c r="AH73" s="858"/>
      <c r="AI73" s="858"/>
      <c r="AJ73" s="858"/>
      <c r="AK73" s="858">
        <v>26</v>
      </c>
      <c r="AL73" s="858"/>
      <c r="AM73" s="858"/>
      <c r="AN73" s="858"/>
      <c r="AO73" s="858"/>
      <c r="AP73" s="858">
        <v>939</v>
      </c>
      <c r="AQ73" s="858"/>
      <c r="AR73" s="858"/>
      <c r="AS73" s="858"/>
      <c r="AT73" s="858"/>
      <c r="AU73" s="858">
        <v>251</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587</v>
      </c>
      <c r="C74" s="902"/>
      <c r="D74" s="902"/>
      <c r="E74" s="902"/>
      <c r="F74" s="902"/>
      <c r="G74" s="902"/>
      <c r="H74" s="902"/>
      <c r="I74" s="902"/>
      <c r="J74" s="902"/>
      <c r="K74" s="902"/>
      <c r="L74" s="902"/>
      <c r="M74" s="902"/>
      <c r="N74" s="902"/>
      <c r="O74" s="902"/>
      <c r="P74" s="903"/>
      <c r="Q74" s="904">
        <v>3367</v>
      </c>
      <c r="R74" s="858"/>
      <c r="S74" s="858"/>
      <c r="T74" s="858"/>
      <c r="U74" s="858"/>
      <c r="V74" s="858">
        <v>2962</v>
      </c>
      <c r="W74" s="858"/>
      <c r="X74" s="858"/>
      <c r="Y74" s="858"/>
      <c r="Z74" s="858"/>
      <c r="AA74" s="858">
        <v>405</v>
      </c>
      <c r="AB74" s="858"/>
      <c r="AC74" s="858"/>
      <c r="AD74" s="858"/>
      <c r="AE74" s="858"/>
      <c r="AF74" s="858">
        <v>393</v>
      </c>
      <c r="AG74" s="858"/>
      <c r="AH74" s="858"/>
      <c r="AI74" s="858"/>
      <c r="AJ74" s="858"/>
      <c r="AK74" s="858" t="s">
        <v>581</v>
      </c>
      <c r="AL74" s="858"/>
      <c r="AM74" s="858"/>
      <c r="AN74" s="858"/>
      <c r="AO74" s="858"/>
      <c r="AP74" s="858">
        <v>190</v>
      </c>
      <c r="AQ74" s="858"/>
      <c r="AR74" s="858"/>
      <c r="AS74" s="858"/>
      <c r="AT74" s="858"/>
      <c r="AU74" s="858">
        <v>10</v>
      </c>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588</v>
      </c>
      <c r="C75" s="902"/>
      <c r="D75" s="902"/>
      <c r="E75" s="902"/>
      <c r="F75" s="902"/>
      <c r="G75" s="902"/>
      <c r="H75" s="902"/>
      <c r="I75" s="902"/>
      <c r="J75" s="902"/>
      <c r="K75" s="902"/>
      <c r="L75" s="902"/>
      <c r="M75" s="902"/>
      <c r="N75" s="902"/>
      <c r="O75" s="902"/>
      <c r="P75" s="903"/>
      <c r="Q75" s="905">
        <v>8128</v>
      </c>
      <c r="R75" s="906"/>
      <c r="S75" s="906"/>
      <c r="T75" s="906"/>
      <c r="U75" s="862"/>
      <c r="V75" s="907">
        <v>7814</v>
      </c>
      <c r="W75" s="906"/>
      <c r="X75" s="906"/>
      <c r="Y75" s="906"/>
      <c r="Z75" s="862"/>
      <c r="AA75" s="907">
        <v>314</v>
      </c>
      <c r="AB75" s="906"/>
      <c r="AC75" s="906"/>
      <c r="AD75" s="906"/>
      <c r="AE75" s="862"/>
      <c r="AF75" s="907">
        <v>314</v>
      </c>
      <c r="AG75" s="906"/>
      <c r="AH75" s="906"/>
      <c r="AI75" s="906"/>
      <c r="AJ75" s="862"/>
      <c r="AK75" s="907">
        <v>3300</v>
      </c>
      <c r="AL75" s="906"/>
      <c r="AM75" s="906"/>
      <c r="AN75" s="906"/>
      <c r="AO75" s="862"/>
      <c r="AP75" s="907" t="s">
        <v>581</v>
      </c>
      <c r="AQ75" s="906"/>
      <c r="AR75" s="906"/>
      <c r="AS75" s="906"/>
      <c r="AT75" s="862"/>
      <c r="AU75" s="907" t="s">
        <v>581</v>
      </c>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t="s">
        <v>589</v>
      </c>
      <c r="C76" s="902"/>
      <c r="D76" s="902"/>
      <c r="E76" s="902"/>
      <c r="F76" s="902"/>
      <c r="G76" s="902"/>
      <c r="H76" s="902"/>
      <c r="I76" s="902"/>
      <c r="J76" s="902"/>
      <c r="K76" s="902"/>
      <c r="L76" s="902"/>
      <c r="M76" s="902"/>
      <c r="N76" s="902"/>
      <c r="O76" s="902"/>
      <c r="P76" s="903"/>
      <c r="Q76" s="905">
        <v>529</v>
      </c>
      <c r="R76" s="906"/>
      <c r="S76" s="906"/>
      <c r="T76" s="906"/>
      <c r="U76" s="862"/>
      <c r="V76" s="907">
        <v>526</v>
      </c>
      <c r="W76" s="906"/>
      <c r="X76" s="906"/>
      <c r="Y76" s="906"/>
      <c r="Z76" s="862"/>
      <c r="AA76" s="907">
        <v>3</v>
      </c>
      <c r="AB76" s="906"/>
      <c r="AC76" s="906"/>
      <c r="AD76" s="906"/>
      <c r="AE76" s="862"/>
      <c r="AF76" s="907">
        <v>3</v>
      </c>
      <c r="AG76" s="906"/>
      <c r="AH76" s="906"/>
      <c r="AI76" s="906"/>
      <c r="AJ76" s="862"/>
      <c r="AK76" s="907" t="s">
        <v>581</v>
      </c>
      <c r="AL76" s="906"/>
      <c r="AM76" s="906"/>
      <c r="AN76" s="906"/>
      <c r="AO76" s="862"/>
      <c r="AP76" s="907" t="s">
        <v>581</v>
      </c>
      <c r="AQ76" s="906"/>
      <c r="AR76" s="906"/>
      <c r="AS76" s="906"/>
      <c r="AT76" s="862"/>
      <c r="AU76" s="907" t="s">
        <v>581</v>
      </c>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t="s">
        <v>590</v>
      </c>
      <c r="C77" s="902"/>
      <c r="D77" s="902"/>
      <c r="E77" s="902"/>
      <c r="F77" s="902"/>
      <c r="G77" s="902"/>
      <c r="H77" s="902"/>
      <c r="I77" s="902"/>
      <c r="J77" s="902"/>
      <c r="K77" s="902"/>
      <c r="L77" s="902"/>
      <c r="M77" s="902"/>
      <c r="N77" s="902"/>
      <c r="O77" s="902"/>
      <c r="P77" s="903"/>
      <c r="Q77" s="905">
        <v>33</v>
      </c>
      <c r="R77" s="906"/>
      <c r="S77" s="906"/>
      <c r="T77" s="906"/>
      <c r="U77" s="862"/>
      <c r="V77" s="907">
        <v>29</v>
      </c>
      <c r="W77" s="906"/>
      <c r="X77" s="906"/>
      <c r="Y77" s="906"/>
      <c r="Z77" s="862"/>
      <c r="AA77" s="907">
        <v>4</v>
      </c>
      <c r="AB77" s="906"/>
      <c r="AC77" s="906"/>
      <c r="AD77" s="906"/>
      <c r="AE77" s="862"/>
      <c r="AF77" s="907">
        <v>4</v>
      </c>
      <c r="AG77" s="906"/>
      <c r="AH77" s="906"/>
      <c r="AI77" s="906"/>
      <c r="AJ77" s="862"/>
      <c r="AK77" s="907" t="s">
        <v>581</v>
      </c>
      <c r="AL77" s="906"/>
      <c r="AM77" s="906"/>
      <c r="AN77" s="906"/>
      <c r="AO77" s="862"/>
      <c r="AP77" s="907" t="s">
        <v>581</v>
      </c>
      <c r="AQ77" s="906"/>
      <c r="AR77" s="906"/>
      <c r="AS77" s="906"/>
      <c r="AT77" s="862"/>
      <c r="AU77" s="907" t="s">
        <v>581</v>
      </c>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t="s">
        <v>591</v>
      </c>
      <c r="C78" s="902"/>
      <c r="D78" s="902"/>
      <c r="E78" s="902"/>
      <c r="F78" s="902"/>
      <c r="G78" s="902"/>
      <c r="H78" s="902"/>
      <c r="I78" s="902"/>
      <c r="J78" s="902"/>
      <c r="K78" s="902"/>
      <c r="L78" s="902"/>
      <c r="M78" s="902"/>
      <c r="N78" s="902"/>
      <c r="O78" s="902"/>
      <c r="P78" s="903"/>
      <c r="Q78" s="904">
        <v>738</v>
      </c>
      <c r="R78" s="858"/>
      <c r="S78" s="858"/>
      <c r="T78" s="858"/>
      <c r="U78" s="858"/>
      <c r="V78" s="858">
        <v>736</v>
      </c>
      <c r="W78" s="858"/>
      <c r="X78" s="858"/>
      <c r="Y78" s="858"/>
      <c r="Z78" s="858"/>
      <c r="AA78" s="858">
        <v>3</v>
      </c>
      <c r="AB78" s="858"/>
      <c r="AC78" s="858"/>
      <c r="AD78" s="858"/>
      <c r="AE78" s="858"/>
      <c r="AF78" s="858">
        <v>3</v>
      </c>
      <c r="AG78" s="858"/>
      <c r="AH78" s="858"/>
      <c r="AI78" s="858"/>
      <c r="AJ78" s="858"/>
      <c r="AK78" s="858">
        <v>571</v>
      </c>
      <c r="AL78" s="858"/>
      <c r="AM78" s="858"/>
      <c r="AN78" s="858"/>
      <c r="AO78" s="858"/>
      <c r="AP78" s="858" t="s">
        <v>581</v>
      </c>
      <c r="AQ78" s="858"/>
      <c r="AR78" s="858"/>
      <c r="AS78" s="858"/>
      <c r="AT78" s="858"/>
      <c r="AU78" s="858" t="s">
        <v>581</v>
      </c>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t="s">
        <v>592</v>
      </c>
      <c r="C79" s="902"/>
      <c r="D79" s="902"/>
      <c r="E79" s="902"/>
      <c r="F79" s="902"/>
      <c r="G79" s="902"/>
      <c r="H79" s="902"/>
      <c r="I79" s="902"/>
      <c r="J79" s="902"/>
      <c r="K79" s="902"/>
      <c r="L79" s="902"/>
      <c r="M79" s="902"/>
      <c r="N79" s="902"/>
      <c r="O79" s="902"/>
      <c r="P79" s="903"/>
      <c r="Q79" s="904">
        <v>1</v>
      </c>
      <c r="R79" s="858"/>
      <c r="S79" s="858"/>
      <c r="T79" s="858"/>
      <c r="U79" s="858"/>
      <c r="V79" s="858">
        <v>0</v>
      </c>
      <c r="W79" s="858"/>
      <c r="X79" s="858"/>
      <c r="Y79" s="858"/>
      <c r="Z79" s="858"/>
      <c r="AA79" s="858">
        <v>0</v>
      </c>
      <c r="AB79" s="858"/>
      <c r="AC79" s="858"/>
      <c r="AD79" s="858"/>
      <c r="AE79" s="858"/>
      <c r="AF79" s="858">
        <v>0</v>
      </c>
      <c r="AG79" s="858"/>
      <c r="AH79" s="858"/>
      <c r="AI79" s="858"/>
      <c r="AJ79" s="858"/>
      <c r="AK79" s="858" t="s">
        <v>581</v>
      </c>
      <c r="AL79" s="858"/>
      <c r="AM79" s="858"/>
      <c r="AN79" s="858"/>
      <c r="AO79" s="858"/>
      <c r="AP79" s="858" t="s">
        <v>581</v>
      </c>
      <c r="AQ79" s="858"/>
      <c r="AR79" s="858"/>
      <c r="AS79" s="858"/>
      <c r="AT79" s="858"/>
      <c r="AU79" s="858" t="s">
        <v>581</v>
      </c>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t="s">
        <v>593</v>
      </c>
      <c r="C80" s="902"/>
      <c r="D80" s="902"/>
      <c r="E80" s="902"/>
      <c r="F80" s="902"/>
      <c r="G80" s="902"/>
      <c r="H80" s="902"/>
      <c r="I80" s="902"/>
      <c r="J80" s="902"/>
      <c r="K80" s="902"/>
      <c r="L80" s="902"/>
      <c r="M80" s="902"/>
      <c r="N80" s="902"/>
      <c r="O80" s="902"/>
      <c r="P80" s="903"/>
      <c r="Q80" s="904">
        <v>37</v>
      </c>
      <c r="R80" s="858"/>
      <c r="S80" s="858"/>
      <c r="T80" s="858"/>
      <c r="U80" s="858"/>
      <c r="V80" s="858">
        <v>37</v>
      </c>
      <c r="W80" s="858"/>
      <c r="X80" s="858"/>
      <c r="Y80" s="858"/>
      <c r="Z80" s="858"/>
      <c r="AA80" s="858">
        <v>0</v>
      </c>
      <c r="AB80" s="858"/>
      <c r="AC80" s="858"/>
      <c r="AD80" s="858"/>
      <c r="AE80" s="858"/>
      <c r="AF80" s="858">
        <v>0</v>
      </c>
      <c r="AG80" s="858"/>
      <c r="AH80" s="858"/>
      <c r="AI80" s="858"/>
      <c r="AJ80" s="858"/>
      <c r="AK80" s="858" t="s">
        <v>581</v>
      </c>
      <c r="AL80" s="858"/>
      <c r="AM80" s="858"/>
      <c r="AN80" s="858"/>
      <c r="AO80" s="858"/>
      <c r="AP80" s="858" t="s">
        <v>581</v>
      </c>
      <c r="AQ80" s="858"/>
      <c r="AR80" s="858"/>
      <c r="AS80" s="858"/>
      <c r="AT80" s="858"/>
      <c r="AU80" s="858" t="s">
        <v>581</v>
      </c>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393</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11887</v>
      </c>
      <c r="AG88" s="872"/>
      <c r="AH88" s="872"/>
      <c r="AI88" s="872"/>
      <c r="AJ88" s="872"/>
      <c r="AK88" s="869"/>
      <c r="AL88" s="869"/>
      <c r="AM88" s="869"/>
      <c r="AN88" s="869"/>
      <c r="AO88" s="869"/>
      <c r="AP88" s="872">
        <v>1164</v>
      </c>
      <c r="AQ88" s="872"/>
      <c r="AR88" s="872"/>
      <c r="AS88" s="872"/>
      <c r="AT88" s="872"/>
      <c r="AU88" s="872">
        <v>282</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225</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306</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306</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306</v>
      </c>
      <c r="DR109" s="921"/>
      <c r="DS109" s="921"/>
      <c r="DT109" s="921"/>
      <c r="DU109" s="922"/>
      <c r="DV109" s="920" t="s">
        <v>438</v>
      </c>
      <c r="DW109" s="921"/>
      <c r="DX109" s="921"/>
      <c r="DY109" s="921"/>
      <c r="DZ109" s="923"/>
    </row>
    <row r="110" spans="1:131" s="226" customFormat="1" ht="26.25" customHeight="1">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2329628</v>
      </c>
      <c r="AB110" s="928"/>
      <c r="AC110" s="928"/>
      <c r="AD110" s="928"/>
      <c r="AE110" s="929"/>
      <c r="AF110" s="930">
        <v>2494391</v>
      </c>
      <c r="AG110" s="928"/>
      <c r="AH110" s="928"/>
      <c r="AI110" s="928"/>
      <c r="AJ110" s="929"/>
      <c r="AK110" s="930">
        <v>2445488</v>
      </c>
      <c r="AL110" s="928"/>
      <c r="AM110" s="928"/>
      <c r="AN110" s="928"/>
      <c r="AO110" s="929"/>
      <c r="AP110" s="931">
        <v>31</v>
      </c>
      <c r="AQ110" s="932"/>
      <c r="AR110" s="932"/>
      <c r="AS110" s="932"/>
      <c r="AT110" s="933"/>
      <c r="AU110" s="934" t="s">
        <v>73</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19271801</v>
      </c>
      <c r="BR110" s="959"/>
      <c r="BS110" s="959"/>
      <c r="BT110" s="959"/>
      <c r="BU110" s="959"/>
      <c r="BV110" s="959">
        <v>18013728</v>
      </c>
      <c r="BW110" s="959"/>
      <c r="BX110" s="959"/>
      <c r="BY110" s="959"/>
      <c r="BZ110" s="959"/>
      <c r="CA110" s="959">
        <v>16914843</v>
      </c>
      <c r="CB110" s="959"/>
      <c r="CC110" s="959"/>
      <c r="CD110" s="959"/>
      <c r="CE110" s="959"/>
      <c r="CF110" s="972">
        <v>214.6</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420</v>
      </c>
      <c r="DH110" s="959"/>
      <c r="DI110" s="959"/>
      <c r="DJ110" s="959"/>
      <c r="DK110" s="959"/>
      <c r="DL110" s="959" t="s">
        <v>420</v>
      </c>
      <c r="DM110" s="959"/>
      <c r="DN110" s="959"/>
      <c r="DO110" s="959"/>
      <c r="DP110" s="959"/>
      <c r="DQ110" s="959" t="s">
        <v>129</v>
      </c>
      <c r="DR110" s="959"/>
      <c r="DS110" s="959"/>
      <c r="DT110" s="959"/>
      <c r="DU110" s="959"/>
      <c r="DV110" s="960" t="s">
        <v>420</v>
      </c>
      <c r="DW110" s="960"/>
      <c r="DX110" s="960"/>
      <c r="DY110" s="960"/>
      <c r="DZ110" s="961"/>
    </row>
    <row r="111" spans="1:131" s="226" customFormat="1" ht="26.25" customHeight="1">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129</v>
      </c>
      <c r="AB111" s="966"/>
      <c r="AC111" s="966"/>
      <c r="AD111" s="966"/>
      <c r="AE111" s="967"/>
      <c r="AF111" s="968" t="s">
        <v>129</v>
      </c>
      <c r="AG111" s="966"/>
      <c r="AH111" s="966"/>
      <c r="AI111" s="966"/>
      <c r="AJ111" s="967"/>
      <c r="AK111" s="968" t="s">
        <v>129</v>
      </c>
      <c r="AL111" s="966"/>
      <c r="AM111" s="966"/>
      <c r="AN111" s="966"/>
      <c r="AO111" s="967"/>
      <c r="AP111" s="969" t="s">
        <v>420</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v>29203</v>
      </c>
      <c r="BR111" s="954"/>
      <c r="BS111" s="954"/>
      <c r="BT111" s="954"/>
      <c r="BU111" s="954"/>
      <c r="BV111" s="954">
        <v>24526</v>
      </c>
      <c r="BW111" s="954"/>
      <c r="BX111" s="954"/>
      <c r="BY111" s="954"/>
      <c r="BZ111" s="954"/>
      <c r="CA111" s="954">
        <v>19755</v>
      </c>
      <c r="CB111" s="954"/>
      <c r="CC111" s="954"/>
      <c r="CD111" s="954"/>
      <c r="CE111" s="954"/>
      <c r="CF111" s="948">
        <v>0.3</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129</v>
      </c>
      <c r="DH111" s="954"/>
      <c r="DI111" s="954"/>
      <c r="DJ111" s="954"/>
      <c r="DK111" s="954"/>
      <c r="DL111" s="954" t="s">
        <v>129</v>
      </c>
      <c r="DM111" s="954"/>
      <c r="DN111" s="954"/>
      <c r="DO111" s="954"/>
      <c r="DP111" s="954"/>
      <c r="DQ111" s="954" t="s">
        <v>129</v>
      </c>
      <c r="DR111" s="954"/>
      <c r="DS111" s="954"/>
      <c r="DT111" s="954"/>
      <c r="DU111" s="954"/>
      <c r="DV111" s="955" t="s">
        <v>129</v>
      </c>
      <c r="DW111" s="955"/>
      <c r="DX111" s="955"/>
      <c r="DY111" s="955"/>
      <c r="DZ111" s="956"/>
    </row>
    <row r="112" spans="1:131" s="226" customFormat="1" ht="26.25" customHeight="1">
      <c r="A112" s="980" t="s">
        <v>447</v>
      </c>
      <c r="B112" s="981"/>
      <c r="C112" s="951" t="s">
        <v>448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395</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2161941</v>
      </c>
      <c r="BR112" s="954"/>
      <c r="BS112" s="954"/>
      <c r="BT112" s="954"/>
      <c r="BU112" s="954"/>
      <c r="BV112" s="954">
        <v>2014584</v>
      </c>
      <c r="BW112" s="954"/>
      <c r="BX112" s="954"/>
      <c r="BY112" s="954"/>
      <c r="BZ112" s="954"/>
      <c r="CA112" s="954">
        <v>1933052</v>
      </c>
      <c r="CB112" s="954"/>
      <c r="CC112" s="954"/>
      <c r="CD112" s="954"/>
      <c r="CE112" s="954"/>
      <c r="CF112" s="948">
        <v>24.5</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395</v>
      </c>
      <c r="DH112" s="954"/>
      <c r="DI112" s="954"/>
      <c r="DJ112" s="954"/>
      <c r="DK112" s="954"/>
      <c r="DL112" s="954" t="s">
        <v>129</v>
      </c>
      <c r="DM112" s="954"/>
      <c r="DN112" s="954"/>
      <c r="DO112" s="954"/>
      <c r="DP112" s="954"/>
      <c r="DQ112" s="954" t="s">
        <v>129</v>
      </c>
      <c r="DR112" s="954"/>
      <c r="DS112" s="954"/>
      <c r="DT112" s="954"/>
      <c r="DU112" s="954"/>
      <c r="DV112" s="955" t="s">
        <v>129</v>
      </c>
      <c r="DW112" s="955"/>
      <c r="DX112" s="955"/>
      <c r="DY112" s="955"/>
      <c r="DZ112" s="956"/>
    </row>
    <row r="113" spans="1:130" s="226" customFormat="1" ht="26.25" customHeight="1">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186619</v>
      </c>
      <c r="AB113" s="966"/>
      <c r="AC113" s="966"/>
      <c r="AD113" s="966"/>
      <c r="AE113" s="967"/>
      <c r="AF113" s="968">
        <v>185292</v>
      </c>
      <c r="AG113" s="966"/>
      <c r="AH113" s="966"/>
      <c r="AI113" s="966"/>
      <c r="AJ113" s="967"/>
      <c r="AK113" s="968">
        <v>200913</v>
      </c>
      <c r="AL113" s="966"/>
      <c r="AM113" s="966"/>
      <c r="AN113" s="966"/>
      <c r="AO113" s="967"/>
      <c r="AP113" s="969">
        <v>2.5</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240986</v>
      </c>
      <c r="BR113" s="954"/>
      <c r="BS113" s="954"/>
      <c r="BT113" s="954"/>
      <c r="BU113" s="954"/>
      <c r="BV113" s="954">
        <v>207226</v>
      </c>
      <c r="BW113" s="954"/>
      <c r="BX113" s="954"/>
      <c r="BY113" s="954"/>
      <c r="BZ113" s="954"/>
      <c r="CA113" s="954">
        <v>172652</v>
      </c>
      <c r="CB113" s="954"/>
      <c r="CC113" s="954"/>
      <c r="CD113" s="954"/>
      <c r="CE113" s="954"/>
      <c r="CF113" s="948">
        <v>2.2000000000000002</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v>16347</v>
      </c>
      <c r="DH113" s="987"/>
      <c r="DI113" s="987"/>
      <c r="DJ113" s="987"/>
      <c r="DK113" s="988"/>
      <c r="DL113" s="989">
        <v>12737</v>
      </c>
      <c r="DM113" s="987"/>
      <c r="DN113" s="987"/>
      <c r="DO113" s="987"/>
      <c r="DP113" s="988"/>
      <c r="DQ113" s="989">
        <v>9053</v>
      </c>
      <c r="DR113" s="987"/>
      <c r="DS113" s="987"/>
      <c r="DT113" s="987"/>
      <c r="DU113" s="988"/>
      <c r="DV113" s="990">
        <v>0.1</v>
      </c>
      <c r="DW113" s="991"/>
      <c r="DX113" s="991"/>
      <c r="DY113" s="991"/>
      <c r="DZ113" s="992"/>
    </row>
    <row r="114" spans="1:130" s="226" customFormat="1" ht="26.25" customHeight="1">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16367</v>
      </c>
      <c r="AB114" s="987"/>
      <c r="AC114" s="987"/>
      <c r="AD114" s="987"/>
      <c r="AE114" s="988"/>
      <c r="AF114" s="989">
        <v>18721</v>
      </c>
      <c r="AG114" s="987"/>
      <c r="AH114" s="987"/>
      <c r="AI114" s="987"/>
      <c r="AJ114" s="988"/>
      <c r="AK114" s="989">
        <v>18828</v>
      </c>
      <c r="AL114" s="987"/>
      <c r="AM114" s="987"/>
      <c r="AN114" s="987"/>
      <c r="AO114" s="988"/>
      <c r="AP114" s="990">
        <v>0.2</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2834739</v>
      </c>
      <c r="BR114" s="954"/>
      <c r="BS114" s="954"/>
      <c r="BT114" s="954"/>
      <c r="BU114" s="954"/>
      <c r="BV114" s="954">
        <v>2763197</v>
      </c>
      <c r="BW114" s="954"/>
      <c r="BX114" s="954"/>
      <c r="BY114" s="954"/>
      <c r="BZ114" s="954"/>
      <c r="CA114" s="954">
        <v>2665089</v>
      </c>
      <c r="CB114" s="954"/>
      <c r="CC114" s="954"/>
      <c r="CD114" s="954"/>
      <c r="CE114" s="954"/>
      <c r="CF114" s="948">
        <v>33.799999999999997</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129</v>
      </c>
      <c r="DH114" s="987"/>
      <c r="DI114" s="987"/>
      <c r="DJ114" s="987"/>
      <c r="DK114" s="988"/>
      <c r="DL114" s="989" t="s">
        <v>395</v>
      </c>
      <c r="DM114" s="987"/>
      <c r="DN114" s="987"/>
      <c r="DO114" s="987"/>
      <c r="DP114" s="988"/>
      <c r="DQ114" s="989" t="s">
        <v>129</v>
      </c>
      <c r="DR114" s="987"/>
      <c r="DS114" s="987"/>
      <c r="DT114" s="987"/>
      <c r="DU114" s="988"/>
      <c r="DV114" s="990" t="s">
        <v>129</v>
      </c>
      <c r="DW114" s="991"/>
      <c r="DX114" s="991"/>
      <c r="DY114" s="991"/>
      <c r="DZ114" s="992"/>
    </row>
    <row r="115" spans="1:130" s="226" customFormat="1" ht="26.25" customHeight="1">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5224</v>
      </c>
      <c r="AB115" s="966"/>
      <c r="AC115" s="966"/>
      <c r="AD115" s="966"/>
      <c r="AE115" s="967"/>
      <c r="AF115" s="968">
        <v>5224</v>
      </c>
      <c r="AG115" s="966"/>
      <c r="AH115" s="966"/>
      <c r="AI115" s="966"/>
      <c r="AJ115" s="967"/>
      <c r="AK115" s="968">
        <v>5225</v>
      </c>
      <c r="AL115" s="966"/>
      <c r="AM115" s="966"/>
      <c r="AN115" s="966"/>
      <c r="AO115" s="967"/>
      <c r="AP115" s="969">
        <v>0.1</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v>200</v>
      </c>
      <c r="BR115" s="954"/>
      <c r="BS115" s="954"/>
      <c r="BT115" s="954"/>
      <c r="BU115" s="954"/>
      <c r="BV115" s="954">
        <v>179</v>
      </c>
      <c r="BW115" s="954"/>
      <c r="BX115" s="954"/>
      <c r="BY115" s="954"/>
      <c r="BZ115" s="954"/>
      <c r="CA115" s="954">
        <v>158</v>
      </c>
      <c r="CB115" s="954"/>
      <c r="CC115" s="954"/>
      <c r="CD115" s="954"/>
      <c r="CE115" s="954"/>
      <c r="CF115" s="948">
        <v>0</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129</v>
      </c>
      <c r="DM115" s="987"/>
      <c r="DN115" s="987"/>
      <c r="DO115" s="987"/>
      <c r="DP115" s="988"/>
      <c r="DQ115" s="989" t="s">
        <v>129</v>
      </c>
      <c r="DR115" s="987"/>
      <c r="DS115" s="987"/>
      <c r="DT115" s="987"/>
      <c r="DU115" s="988"/>
      <c r="DV115" s="990" t="s">
        <v>129</v>
      </c>
      <c r="DW115" s="991"/>
      <c r="DX115" s="991"/>
      <c r="DY115" s="991"/>
      <c r="DZ115" s="992"/>
    </row>
    <row r="116" spans="1:130" s="226" customFormat="1" ht="26.25" customHeight="1">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38</v>
      </c>
      <c r="AB116" s="987"/>
      <c r="AC116" s="987"/>
      <c r="AD116" s="987"/>
      <c r="AE116" s="988"/>
      <c r="AF116" s="989">
        <v>90</v>
      </c>
      <c r="AG116" s="987"/>
      <c r="AH116" s="987"/>
      <c r="AI116" s="987"/>
      <c r="AJ116" s="988"/>
      <c r="AK116" s="989">
        <v>145</v>
      </c>
      <c r="AL116" s="987"/>
      <c r="AM116" s="987"/>
      <c r="AN116" s="987"/>
      <c r="AO116" s="988"/>
      <c r="AP116" s="990">
        <v>0</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129</v>
      </c>
      <c r="BR116" s="954"/>
      <c r="BS116" s="954"/>
      <c r="BT116" s="954"/>
      <c r="BU116" s="954"/>
      <c r="BV116" s="954" t="s">
        <v>129</v>
      </c>
      <c r="BW116" s="954"/>
      <c r="BX116" s="954"/>
      <c r="BY116" s="954"/>
      <c r="BZ116" s="954"/>
      <c r="CA116" s="954" t="s">
        <v>129</v>
      </c>
      <c r="CB116" s="954"/>
      <c r="CC116" s="954"/>
      <c r="CD116" s="954"/>
      <c r="CE116" s="954"/>
      <c r="CF116" s="948" t="s">
        <v>129</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129</v>
      </c>
      <c r="DH116" s="987"/>
      <c r="DI116" s="987"/>
      <c r="DJ116" s="987"/>
      <c r="DK116" s="988"/>
      <c r="DL116" s="989" t="s">
        <v>129</v>
      </c>
      <c r="DM116" s="987"/>
      <c r="DN116" s="987"/>
      <c r="DO116" s="987"/>
      <c r="DP116" s="988"/>
      <c r="DQ116" s="989" t="s">
        <v>129</v>
      </c>
      <c r="DR116" s="987"/>
      <c r="DS116" s="987"/>
      <c r="DT116" s="987"/>
      <c r="DU116" s="988"/>
      <c r="DV116" s="990" t="s">
        <v>129</v>
      </c>
      <c r="DW116" s="991"/>
      <c r="DX116" s="991"/>
      <c r="DY116" s="991"/>
      <c r="DZ116" s="992"/>
    </row>
    <row r="117" spans="1:130" s="226" customFormat="1" ht="26.25" customHeight="1">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2537876</v>
      </c>
      <c r="AB117" s="1007"/>
      <c r="AC117" s="1007"/>
      <c r="AD117" s="1007"/>
      <c r="AE117" s="1008"/>
      <c r="AF117" s="1009">
        <v>2703718</v>
      </c>
      <c r="AG117" s="1007"/>
      <c r="AH117" s="1007"/>
      <c r="AI117" s="1007"/>
      <c r="AJ117" s="1008"/>
      <c r="AK117" s="1009">
        <v>2670599</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129</v>
      </c>
      <c r="CB117" s="954"/>
      <c r="CC117" s="954"/>
      <c r="CD117" s="954"/>
      <c r="CE117" s="954"/>
      <c r="CF117" s="948" t="s">
        <v>129</v>
      </c>
      <c r="CG117" s="949"/>
      <c r="CH117" s="949"/>
      <c r="CI117" s="949"/>
      <c r="CJ117" s="949"/>
      <c r="CK117" s="976"/>
      <c r="CL117" s="977"/>
      <c r="CM117" s="950" t="s">
        <v>465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129</v>
      </c>
      <c r="DH117" s="987"/>
      <c r="DI117" s="987"/>
      <c r="DJ117" s="987"/>
      <c r="DK117" s="988"/>
      <c r="DL117" s="989" t="s">
        <v>129</v>
      </c>
      <c r="DM117" s="987"/>
      <c r="DN117" s="987"/>
      <c r="DO117" s="987"/>
      <c r="DP117" s="988"/>
      <c r="DQ117" s="989" t="s">
        <v>395</v>
      </c>
      <c r="DR117" s="987"/>
      <c r="DS117" s="987"/>
      <c r="DT117" s="987"/>
      <c r="DU117" s="988"/>
      <c r="DV117" s="990" t="s">
        <v>129</v>
      </c>
      <c r="DW117" s="991"/>
      <c r="DX117" s="991"/>
      <c r="DY117" s="991"/>
      <c r="DZ117" s="992"/>
    </row>
    <row r="118" spans="1:130" s="226" customFormat="1" ht="26.25" customHeight="1">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306</v>
      </c>
      <c r="AL118" s="921"/>
      <c r="AM118" s="921"/>
      <c r="AN118" s="921"/>
      <c r="AO118" s="922"/>
      <c r="AP118" s="998" t="s">
        <v>438</v>
      </c>
      <c r="AQ118" s="999"/>
      <c r="AR118" s="999"/>
      <c r="AS118" s="999"/>
      <c r="AT118" s="1000"/>
      <c r="AU118" s="936"/>
      <c r="AV118" s="937"/>
      <c r="AW118" s="937"/>
      <c r="AX118" s="937"/>
      <c r="AY118" s="937"/>
      <c r="AZ118" s="1001" t="s">
        <v>466</v>
      </c>
      <c r="BA118" s="993"/>
      <c r="BB118" s="993"/>
      <c r="BC118" s="993"/>
      <c r="BD118" s="993"/>
      <c r="BE118" s="993"/>
      <c r="BF118" s="993"/>
      <c r="BG118" s="993"/>
      <c r="BH118" s="993"/>
      <c r="BI118" s="993"/>
      <c r="BJ118" s="993"/>
      <c r="BK118" s="993"/>
      <c r="BL118" s="993"/>
      <c r="BM118" s="993"/>
      <c r="BN118" s="993"/>
      <c r="BO118" s="993"/>
      <c r="BP118" s="994"/>
      <c r="BQ118" s="1027" t="s">
        <v>129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467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129</v>
      </c>
      <c r="DR118" s="987"/>
      <c r="DS118" s="987"/>
      <c r="DT118" s="987"/>
      <c r="DU118" s="988"/>
      <c r="DV118" s="990" t="s">
        <v>129</v>
      </c>
      <c r="DW118" s="991"/>
      <c r="DX118" s="991"/>
      <c r="DY118" s="991"/>
      <c r="DZ118" s="992"/>
    </row>
    <row r="119" spans="1:130" s="226" customFormat="1" ht="26.25" customHeight="1">
      <c r="A119" s="1084"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129</v>
      </c>
      <c r="AG119" s="928"/>
      <c r="AH119" s="928"/>
      <c r="AI119" s="928"/>
      <c r="AJ119" s="929"/>
      <c r="AK119" s="930" t="s">
        <v>129</v>
      </c>
      <c r="AL119" s="928"/>
      <c r="AM119" s="928"/>
      <c r="AN119" s="928"/>
      <c r="AO119" s="929"/>
      <c r="AP119" s="931" t="s">
        <v>129</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468</v>
      </c>
      <c r="BP119" s="1033"/>
      <c r="BQ119" s="1027">
        <v>24538870</v>
      </c>
      <c r="BR119" s="1028"/>
      <c r="BS119" s="1028"/>
      <c r="BT119" s="1028"/>
      <c r="BU119" s="1028"/>
      <c r="BV119" s="1028">
        <v>23023440</v>
      </c>
      <c r="BW119" s="1028"/>
      <c r="BX119" s="1028"/>
      <c r="BY119" s="1028"/>
      <c r="BZ119" s="1028"/>
      <c r="CA119" s="1028">
        <v>21705549</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12856</v>
      </c>
      <c r="DH119" s="1014"/>
      <c r="DI119" s="1014"/>
      <c r="DJ119" s="1014"/>
      <c r="DK119" s="1015"/>
      <c r="DL119" s="1013">
        <v>11789</v>
      </c>
      <c r="DM119" s="1014"/>
      <c r="DN119" s="1014"/>
      <c r="DO119" s="1014"/>
      <c r="DP119" s="1015"/>
      <c r="DQ119" s="1013">
        <v>10702</v>
      </c>
      <c r="DR119" s="1014"/>
      <c r="DS119" s="1014"/>
      <c r="DT119" s="1014"/>
      <c r="DU119" s="1015"/>
      <c r="DV119" s="1016">
        <v>0.1</v>
      </c>
      <c r="DW119" s="1017"/>
      <c r="DX119" s="1017"/>
      <c r="DY119" s="1017"/>
      <c r="DZ119" s="1018"/>
    </row>
    <row r="120" spans="1:130" s="226" customFormat="1" ht="26.25" customHeight="1">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129</v>
      </c>
      <c r="AB120" s="987"/>
      <c r="AC120" s="987"/>
      <c r="AD120" s="987"/>
      <c r="AE120" s="988"/>
      <c r="AF120" s="989" t="s">
        <v>129</v>
      </c>
      <c r="AG120" s="987"/>
      <c r="AH120" s="987"/>
      <c r="AI120" s="987"/>
      <c r="AJ120" s="988"/>
      <c r="AK120" s="989" t="s">
        <v>129</v>
      </c>
      <c r="AL120" s="987"/>
      <c r="AM120" s="987"/>
      <c r="AN120" s="987"/>
      <c r="AO120" s="988"/>
      <c r="AP120" s="990" t="s">
        <v>129</v>
      </c>
      <c r="AQ120" s="991"/>
      <c r="AR120" s="991"/>
      <c r="AS120" s="991"/>
      <c r="AT120" s="992"/>
      <c r="AU120" s="1019" t="s">
        <v>470</v>
      </c>
      <c r="AV120" s="1020"/>
      <c r="AW120" s="1020"/>
      <c r="AX120" s="1020"/>
      <c r="AY120" s="1021"/>
      <c r="AZ120" s="957" t="s">
        <v>471</v>
      </c>
      <c r="BA120" s="925"/>
      <c r="BB120" s="925"/>
      <c r="BC120" s="925"/>
      <c r="BD120" s="925"/>
      <c r="BE120" s="925"/>
      <c r="BF120" s="925"/>
      <c r="BG120" s="925"/>
      <c r="BH120" s="925"/>
      <c r="BI120" s="925"/>
      <c r="BJ120" s="925"/>
      <c r="BK120" s="925"/>
      <c r="BL120" s="925"/>
      <c r="BM120" s="925"/>
      <c r="BN120" s="925"/>
      <c r="BO120" s="925"/>
      <c r="BP120" s="926"/>
      <c r="BQ120" s="958">
        <v>8518661</v>
      </c>
      <c r="BR120" s="959"/>
      <c r="BS120" s="959"/>
      <c r="BT120" s="959"/>
      <c r="BU120" s="959"/>
      <c r="BV120" s="959">
        <v>8251130</v>
      </c>
      <c r="BW120" s="959"/>
      <c r="BX120" s="959"/>
      <c r="BY120" s="959"/>
      <c r="BZ120" s="959"/>
      <c r="CA120" s="959">
        <v>8585270</v>
      </c>
      <c r="CB120" s="959"/>
      <c r="CC120" s="959"/>
      <c r="CD120" s="959"/>
      <c r="CE120" s="959"/>
      <c r="CF120" s="972">
        <v>108.9</v>
      </c>
      <c r="CG120" s="973"/>
      <c r="CH120" s="973"/>
      <c r="CI120" s="973"/>
      <c r="CJ120" s="973"/>
      <c r="CK120" s="1034" t="s">
        <v>472</v>
      </c>
      <c r="CL120" s="1035"/>
      <c r="CM120" s="1035"/>
      <c r="CN120" s="1035"/>
      <c r="CO120" s="1036"/>
      <c r="CP120" s="1042" t="s">
        <v>473</v>
      </c>
      <c r="CQ120" s="1043"/>
      <c r="CR120" s="1043"/>
      <c r="CS120" s="1043"/>
      <c r="CT120" s="1043"/>
      <c r="CU120" s="1043"/>
      <c r="CV120" s="1043"/>
      <c r="CW120" s="1043"/>
      <c r="CX120" s="1043"/>
      <c r="CY120" s="1043"/>
      <c r="CZ120" s="1043"/>
      <c r="DA120" s="1043"/>
      <c r="DB120" s="1043"/>
      <c r="DC120" s="1043"/>
      <c r="DD120" s="1043"/>
      <c r="DE120" s="1043"/>
      <c r="DF120" s="1044"/>
      <c r="DG120" s="958">
        <v>1289188</v>
      </c>
      <c r="DH120" s="959"/>
      <c r="DI120" s="959"/>
      <c r="DJ120" s="959"/>
      <c r="DK120" s="959"/>
      <c r="DL120" s="959">
        <v>1199727</v>
      </c>
      <c r="DM120" s="959"/>
      <c r="DN120" s="959"/>
      <c r="DO120" s="959"/>
      <c r="DP120" s="959"/>
      <c r="DQ120" s="959">
        <v>1178090</v>
      </c>
      <c r="DR120" s="959"/>
      <c r="DS120" s="959"/>
      <c r="DT120" s="959"/>
      <c r="DU120" s="959"/>
      <c r="DV120" s="960">
        <v>14.9</v>
      </c>
      <c r="DW120" s="960"/>
      <c r="DX120" s="960"/>
      <c r="DY120" s="960"/>
      <c r="DZ120" s="961"/>
    </row>
    <row r="121" spans="1:130" s="226" customFormat="1" ht="26.25" customHeight="1">
      <c r="A121" s="1085"/>
      <c r="B121" s="977"/>
      <c r="C121" s="1002" t="s">
        <v>474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3926</v>
      </c>
      <c r="AB121" s="987"/>
      <c r="AC121" s="987"/>
      <c r="AD121" s="987"/>
      <c r="AE121" s="988"/>
      <c r="AF121" s="989">
        <v>3926</v>
      </c>
      <c r="AG121" s="987"/>
      <c r="AH121" s="987"/>
      <c r="AI121" s="987"/>
      <c r="AJ121" s="988"/>
      <c r="AK121" s="989">
        <v>3926</v>
      </c>
      <c r="AL121" s="987"/>
      <c r="AM121" s="987"/>
      <c r="AN121" s="987"/>
      <c r="AO121" s="988"/>
      <c r="AP121" s="990">
        <v>0</v>
      </c>
      <c r="AQ121" s="991"/>
      <c r="AR121" s="991"/>
      <c r="AS121" s="991"/>
      <c r="AT121" s="992"/>
      <c r="AU121" s="1022"/>
      <c r="AV121" s="1023"/>
      <c r="AW121" s="1023"/>
      <c r="AX121" s="1023"/>
      <c r="AY121" s="1024"/>
      <c r="AZ121" s="950" t="s">
        <v>475</v>
      </c>
      <c r="BA121" s="951"/>
      <c r="BB121" s="951"/>
      <c r="BC121" s="951"/>
      <c r="BD121" s="951"/>
      <c r="BE121" s="951"/>
      <c r="BF121" s="951"/>
      <c r="BG121" s="951"/>
      <c r="BH121" s="951"/>
      <c r="BI121" s="951"/>
      <c r="BJ121" s="951"/>
      <c r="BK121" s="951"/>
      <c r="BL121" s="951"/>
      <c r="BM121" s="951"/>
      <c r="BN121" s="951"/>
      <c r="BO121" s="951"/>
      <c r="BP121" s="952"/>
      <c r="BQ121" s="953">
        <v>57131</v>
      </c>
      <c r="BR121" s="954"/>
      <c r="BS121" s="954"/>
      <c r="BT121" s="954"/>
      <c r="BU121" s="954"/>
      <c r="BV121" s="954">
        <v>38733</v>
      </c>
      <c r="BW121" s="954"/>
      <c r="BX121" s="954"/>
      <c r="BY121" s="954"/>
      <c r="BZ121" s="954"/>
      <c r="CA121" s="954">
        <v>27788</v>
      </c>
      <c r="CB121" s="954"/>
      <c r="CC121" s="954"/>
      <c r="CD121" s="954"/>
      <c r="CE121" s="954"/>
      <c r="CF121" s="948">
        <v>0.4</v>
      </c>
      <c r="CG121" s="949"/>
      <c r="CH121" s="949"/>
      <c r="CI121" s="949"/>
      <c r="CJ121" s="949"/>
      <c r="CK121" s="1037"/>
      <c r="CL121" s="1038"/>
      <c r="CM121" s="1038"/>
      <c r="CN121" s="1038"/>
      <c r="CO121" s="1039"/>
      <c r="CP121" s="1047" t="s">
        <v>412</v>
      </c>
      <c r="CQ121" s="1048"/>
      <c r="CR121" s="1048"/>
      <c r="CS121" s="1048"/>
      <c r="CT121" s="1048"/>
      <c r="CU121" s="1048"/>
      <c r="CV121" s="1048"/>
      <c r="CW121" s="1048"/>
      <c r="CX121" s="1048"/>
      <c r="CY121" s="1048"/>
      <c r="CZ121" s="1048"/>
      <c r="DA121" s="1048"/>
      <c r="DB121" s="1048"/>
      <c r="DC121" s="1048"/>
      <c r="DD121" s="1048"/>
      <c r="DE121" s="1048"/>
      <c r="DF121" s="1049"/>
      <c r="DG121" s="953">
        <v>684315</v>
      </c>
      <c r="DH121" s="954"/>
      <c r="DI121" s="954"/>
      <c r="DJ121" s="954"/>
      <c r="DK121" s="954"/>
      <c r="DL121" s="954">
        <v>631085</v>
      </c>
      <c r="DM121" s="954"/>
      <c r="DN121" s="954"/>
      <c r="DO121" s="954"/>
      <c r="DP121" s="954"/>
      <c r="DQ121" s="954">
        <v>579953</v>
      </c>
      <c r="DR121" s="954"/>
      <c r="DS121" s="954"/>
      <c r="DT121" s="954"/>
      <c r="DU121" s="954"/>
      <c r="DV121" s="955">
        <v>7.4</v>
      </c>
      <c r="DW121" s="955"/>
      <c r="DX121" s="955"/>
      <c r="DY121" s="955"/>
      <c r="DZ121" s="956"/>
    </row>
    <row r="122" spans="1:130" s="226" customFormat="1" ht="26.25" customHeight="1">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129</v>
      </c>
      <c r="AB122" s="987"/>
      <c r="AC122" s="987"/>
      <c r="AD122" s="987"/>
      <c r="AE122" s="988"/>
      <c r="AF122" s="989" t="s">
        <v>129</v>
      </c>
      <c r="AG122" s="987"/>
      <c r="AH122" s="987"/>
      <c r="AI122" s="987"/>
      <c r="AJ122" s="988"/>
      <c r="AK122" s="989" t="s">
        <v>395</v>
      </c>
      <c r="AL122" s="987"/>
      <c r="AM122" s="987"/>
      <c r="AN122" s="987"/>
      <c r="AO122" s="988"/>
      <c r="AP122" s="990" t="s">
        <v>395</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16545404</v>
      </c>
      <c r="BR122" s="1028"/>
      <c r="BS122" s="1028"/>
      <c r="BT122" s="1028"/>
      <c r="BU122" s="1028"/>
      <c r="BV122" s="1028">
        <v>15243513</v>
      </c>
      <c r="BW122" s="1028"/>
      <c r="BX122" s="1028"/>
      <c r="BY122" s="1028"/>
      <c r="BZ122" s="1028"/>
      <c r="CA122" s="1028">
        <v>14190913</v>
      </c>
      <c r="CB122" s="1028"/>
      <c r="CC122" s="1028"/>
      <c r="CD122" s="1028"/>
      <c r="CE122" s="1028"/>
      <c r="CF122" s="1045">
        <v>180</v>
      </c>
      <c r="CG122" s="1046"/>
      <c r="CH122" s="1046"/>
      <c r="CI122" s="1046"/>
      <c r="CJ122" s="1046"/>
      <c r="CK122" s="1037"/>
      <c r="CL122" s="1038"/>
      <c r="CM122" s="1038"/>
      <c r="CN122" s="1038"/>
      <c r="CO122" s="1039"/>
      <c r="CP122" s="1047" t="s">
        <v>414</v>
      </c>
      <c r="CQ122" s="1048"/>
      <c r="CR122" s="1048"/>
      <c r="CS122" s="1048"/>
      <c r="CT122" s="1048"/>
      <c r="CU122" s="1048"/>
      <c r="CV122" s="1048"/>
      <c r="CW122" s="1048"/>
      <c r="CX122" s="1048"/>
      <c r="CY122" s="1048"/>
      <c r="CZ122" s="1048"/>
      <c r="DA122" s="1048"/>
      <c r="DB122" s="1048"/>
      <c r="DC122" s="1048"/>
      <c r="DD122" s="1048"/>
      <c r="DE122" s="1048"/>
      <c r="DF122" s="1049"/>
      <c r="DG122" s="953">
        <v>188438</v>
      </c>
      <c r="DH122" s="954"/>
      <c r="DI122" s="954"/>
      <c r="DJ122" s="954"/>
      <c r="DK122" s="954"/>
      <c r="DL122" s="954">
        <v>183772</v>
      </c>
      <c r="DM122" s="954"/>
      <c r="DN122" s="954"/>
      <c r="DO122" s="954"/>
      <c r="DP122" s="954"/>
      <c r="DQ122" s="954">
        <v>175009</v>
      </c>
      <c r="DR122" s="954"/>
      <c r="DS122" s="954"/>
      <c r="DT122" s="954"/>
      <c r="DU122" s="954"/>
      <c r="DV122" s="955">
        <v>2.2000000000000002</v>
      </c>
      <c r="DW122" s="955"/>
      <c r="DX122" s="955"/>
      <c r="DY122" s="955"/>
      <c r="DZ122" s="956"/>
    </row>
    <row r="123" spans="1:130" s="226" customFormat="1" ht="26.25" customHeight="1">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129</v>
      </c>
      <c r="AG123" s="987"/>
      <c r="AH123" s="987"/>
      <c r="AI123" s="987"/>
      <c r="AJ123" s="988"/>
      <c r="AK123" s="989" t="s">
        <v>395</v>
      </c>
      <c r="AL123" s="987"/>
      <c r="AM123" s="987"/>
      <c r="AN123" s="987"/>
      <c r="AO123" s="988"/>
      <c r="AP123" s="990" t="s">
        <v>129</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477</v>
      </c>
      <c r="BP123" s="1033"/>
      <c r="BQ123" s="1091">
        <v>25121196</v>
      </c>
      <c r="BR123" s="1092"/>
      <c r="BS123" s="1092"/>
      <c r="BT123" s="1092"/>
      <c r="BU123" s="1092"/>
      <c r="BV123" s="1092">
        <v>23533376</v>
      </c>
      <c r="BW123" s="1092"/>
      <c r="BX123" s="1092"/>
      <c r="BY123" s="1092"/>
      <c r="BZ123" s="1092"/>
      <c r="CA123" s="1092">
        <v>22803971</v>
      </c>
      <c r="CB123" s="1092"/>
      <c r="CC123" s="1092"/>
      <c r="CD123" s="1092"/>
      <c r="CE123" s="1092"/>
      <c r="CF123" s="1029"/>
      <c r="CG123" s="1030"/>
      <c r="CH123" s="1030"/>
      <c r="CI123" s="1030"/>
      <c r="CJ123" s="1031"/>
      <c r="CK123" s="1037"/>
      <c r="CL123" s="1038"/>
      <c r="CM123" s="1038"/>
      <c r="CN123" s="1038"/>
      <c r="CO123" s="1039"/>
      <c r="CP123" s="1047" t="s">
        <v>411</v>
      </c>
      <c r="CQ123" s="1048"/>
      <c r="CR123" s="1048"/>
      <c r="CS123" s="1048"/>
      <c r="CT123" s="1048"/>
      <c r="CU123" s="1048"/>
      <c r="CV123" s="1048"/>
      <c r="CW123" s="1048"/>
      <c r="CX123" s="1048"/>
      <c r="CY123" s="1048"/>
      <c r="CZ123" s="1048"/>
      <c r="DA123" s="1048"/>
      <c r="DB123" s="1048"/>
      <c r="DC123" s="1048"/>
      <c r="DD123" s="1048"/>
      <c r="DE123" s="1048"/>
      <c r="DF123" s="1049"/>
      <c r="DG123" s="986" t="s">
        <v>129</v>
      </c>
      <c r="DH123" s="987"/>
      <c r="DI123" s="987"/>
      <c r="DJ123" s="987"/>
      <c r="DK123" s="988"/>
      <c r="DL123" s="989" t="s">
        <v>129</v>
      </c>
      <c r="DM123" s="987"/>
      <c r="DN123" s="987"/>
      <c r="DO123" s="987"/>
      <c r="DP123" s="988"/>
      <c r="DQ123" s="989" t="s">
        <v>129</v>
      </c>
      <c r="DR123" s="987"/>
      <c r="DS123" s="987"/>
      <c r="DT123" s="987"/>
      <c r="DU123" s="988"/>
      <c r="DV123" s="990" t="s">
        <v>129</v>
      </c>
      <c r="DW123" s="991"/>
      <c r="DX123" s="991"/>
      <c r="DY123" s="991"/>
      <c r="DZ123" s="992"/>
    </row>
    <row r="124" spans="1:130" s="226" customFormat="1" ht="26.25" customHeight="1" thickBot="1">
      <c r="A124" s="1085"/>
      <c r="B124" s="977"/>
      <c r="C124" s="950" t="s">
        <v>465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129</v>
      </c>
      <c r="AQ124" s="991"/>
      <c r="AR124" s="991"/>
      <c r="AS124" s="991"/>
      <c r="AT124" s="992"/>
      <c r="AU124" s="1087" t="s">
        <v>478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129</v>
      </c>
      <c r="BR124" s="1055"/>
      <c r="BS124" s="1055"/>
      <c r="BT124" s="1055"/>
      <c r="BU124" s="1055"/>
      <c r="BV124" s="1055" t="s">
        <v>129</v>
      </c>
      <c r="BW124" s="1055"/>
      <c r="BX124" s="1055"/>
      <c r="BY124" s="1055"/>
      <c r="BZ124" s="1055"/>
      <c r="CA124" s="1055" t="s">
        <v>129</v>
      </c>
      <c r="CB124" s="1055"/>
      <c r="CC124" s="1055"/>
      <c r="CD124" s="1055"/>
      <c r="CE124" s="1055"/>
      <c r="CF124" s="1056"/>
      <c r="CG124" s="1057"/>
      <c r="CH124" s="1057"/>
      <c r="CI124" s="1057"/>
      <c r="CJ124" s="1058"/>
      <c r="CK124" s="1040"/>
      <c r="CL124" s="1040"/>
      <c r="CM124" s="1040"/>
      <c r="CN124" s="1040"/>
      <c r="CO124" s="1041"/>
      <c r="CP124" s="1047" t="s">
        <v>479</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129</v>
      </c>
      <c r="DM124" s="1014"/>
      <c r="DN124" s="1014"/>
      <c r="DO124" s="1014"/>
      <c r="DP124" s="1015"/>
      <c r="DQ124" s="1013" t="s">
        <v>129</v>
      </c>
      <c r="DR124" s="1014"/>
      <c r="DS124" s="1014"/>
      <c r="DT124" s="1014"/>
      <c r="DU124" s="1015"/>
      <c r="DV124" s="1016" t="s">
        <v>129</v>
      </c>
      <c r="DW124" s="1017"/>
      <c r="DX124" s="1017"/>
      <c r="DY124" s="1017"/>
      <c r="DZ124" s="1018"/>
    </row>
    <row r="125" spans="1:130" s="226" customFormat="1" ht="26.25" customHeight="1">
      <c r="A125" s="1085"/>
      <c r="B125" s="977"/>
      <c r="C125" s="950" t="s">
        <v>467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v>1298</v>
      </c>
      <c r="AB125" s="987"/>
      <c r="AC125" s="987"/>
      <c r="AD125" s="987"/>
      <c r="AE125" s="988"/>
      <c r="AF125" s="989">
        <v>1298</v>
      </c>
      <c r="AG125" s="987"/>
      <c r="AH125" s="987"/>
      <c r="AI125" s="987"/>
      <c r="AJ125" s="988"/>
      <c r="AK125" s="989">
        <v>1299</v>
      </c>
      <c r="AL125" s="987"/>
      <c r="AM125" s="987"/>
      <c r="AN125" s="987"/>
      <c r="AO125" s="988"/>
      <c r="AP125" s="990">
        <v>0</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480</v>
      </c>
      <c r="CL125" s="1035"/>
      <c r="CM125" s="1035"/>
      <c r="CN125" s="1035"/>
      <c r="CO125" s="1036"/>
      <c r="CP125" s="957" t="s">
        <v>481</v>
      </c>
      <c r="CQ125" s="925"/>
      <c r="CR125" s="925"/>
      <c r="CS125" s="925"/>
      <c r="CT125" s="925"/>
      <c r="CU125" s="925"/>
      <c r="CV125" s="925"/>
      <c r="CW125" s="925"/>
      <c r="CX125" s="925"/>
      <c r="CY125" s="925"/>
      <c r="CZ125" s="925"/>
      <c r="DA125" s="925"/>
      <c r="DB125" s="925"/>
      <c r="DC125" s="925"/>
      <c r="DD125" s="925"/>
      <c r="DE125" s="925"/>
      <c r="DF125" s="926"/>
      <c r="DG125" s="958" t="s">
        <v>129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c r="A126" s="1085"/>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129</v>
      </c>
      <c r="AB126" s="987"/>
      <c r="AC126" s="987"/>
      <c r="AD126" s="987"/>
      <c r="AE126" s="988"/>
      <c r="AF126" s="989" t="s">
        <v>129</v>
      </c>
      <c r="AG126" s="987"/>
      <c r="AH126" s="987"/>
      <c r="AI126" s="987"/>
      <c r="AJ126" s="988"/>
      <c r="AK126" s="989" t="s">
        <v>129</v>
      </c>
      <c r="AL126" s="987"/>
      <c r="AM126" s="987"/>
      <c r="AN126" s="987"/>
      <c r="AO126" s="988"/>
      <c r="AP126" s="990" t="s">
        <v>129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482</v>
      </c>
      <c r="CQ126" s="951"/>
      <c r="CR126" s="951"/>
      <c r="CS126" s="951"/>
      <c r="CT126" s="951"/>
      <c r="CU126" s="951"/>
      <c r="CV126" s="951"/>
      <c r="CW126" s="951"/>
      <c r="CX126" s="951"/>
      <c r="CY126" s="951"/>
      <c r="CZ126" s="951"/>
      <c r="DA126" s="951"/>
      <c r="DB126" s="951"/>
      <c r="DC126" s="951"/>
      <c r="DD126" s="951"/>
      <c r="DE126" s="951"/>
      <c r="DF126" s="952"/>
      <c r="DG126" s="953" t="s">
        <v>395</v>
      </c>
      <c r="DH126" s="954"/>
      <c r="DI126" s="954"/>
      <c r="DJ126" s="954"/>
      <c r="DK126" s="954"/>
      <c r="DL126" s="954" t="s">
        <v>129</v>
      </c>
      <c r="DM126" s="954"/>
      <c r="DN126" s="954"/>
      <c r="DO126" s="954"/>
      <c r="DP126" s="954"/>
      <c r="DQ126" s="954" t="s">
        <v>129</v>
      </c>
      <c r="DR126" s="954"/>
      <c r="DS126" s="954"/>
      <c r="DT126" s="954"/>
      <c r="DU126" s="954"/>
      <c r="DV126" s="955" t="s">
        <v>395</v>
      </c>
      <c r="DW126" s="955"/>
      <c r="DX126" s="955"/>
      <c r="DY126" s="955"/>
      <c r="DZ126" s="956"/>
    </row>
    <row r="127" spans="1:130" s="226" customFormat="1" ht="26.25" customHeight="1">
      <c r="A127" s="1086"/>
      <c r="B127" s="979"/>
      <c r="C127" s="1001" t="s">
        <v>483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129</v>
      </c>
      <c r="AB127" s="987"/>
      <c r="AC127" s="987"/>
      <c r="AD127" s="987"/>
      <c r="AE127" s="988"/>
      <c r="AF127" s="989" t="s">
        <v>395</v>
      </c>
      <c r="AG127" s="987"/>
      <c r="AH127" s="987"/>
      <c r="AI127" s="987"/>
      <c r="AJ127" s="988"/>
      <c r="AK127" s="989" t="s">
        <v>129</v>
      </c>
      <c r="AL127" s="987"/>
      <c r="AM127" s="987"/>
      <c r="AN127" s="987"/>
      <c r="AO127" s="988"/>
      <c r="AP127" s="990" t="s">
        <v>129</v>
      </c>
      <c r="AQ127" s="991"/>
      <c r="AR127" s="991"/>
      <c r="AS127" s="991"/>
      <c r="AT127" s="992"/>
      <c r="AU127" s="228"/>
      <c r="AV127" s="228"/>
      <c r="AW127" s="228"/>
      <c r="AX127" s="1059" t="s">
        <v>484</v>
      </c>
      <c r="AY127" s="1060"/>
      <c r="AZ127" s="1060"/>
      <c r="BA127" s="1060"/>
      <c r="BB127" s="1060"/>
      <c r="BC127" s="1060"/>
      <c r="BD127" s="1060"/>
      <c r="BE127" s="1061"/>
      <c r="BF127" s="1062" t="s">
        <v>485</v>
      </c>
      <c r="BG127" s="1060"/>
      <c r="BH127" s="1060"/>
      <c r="BI127" s="1060"/>
      <c r="BJ127" s="1060"/>
      <c r="BK127" s="1060"/>
      <c r="BL127" s="1061"/>
      <c r="BM127" s="1062" t="s">
        <v>486</v>
      </c>
      <c r="BN127" s="1060"/>
      <c r="BO127" s="1060"/>
      <c r="BP127" s="1060"/>
      <c r="BQ127" s="1060"/>
      <c r="BR127" s="1060"/>
      <c r="BS127" s="1061"/>
      <c r="BT127" s="1062" t="s">
        <v>487</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488</v>
      </c>
      <c r="CQ127" s="951"/>
      <c r="CR127" s="951"/>
      <c r="CS127" s="951"/>
      <c r="CT127" s="951"/>
      <c r="CU127" s="951"/>
      <c r="CV127" s="951"/>
      <c r="CW127" s="951"/>
      <c r="CX127" s="951"/>
      <c r="CY127" s="951"/>
      <c r="CZ127" s="951"/>
      <c r="DA127" s="951"/>
      <c r="DB127" s="951"/>
      <c r="DC127" s="951"/>
      <c r="DD127" s="951"/>
      <c r="DE127" s="951"/>
      <c r="DF127" s="952"/>
      <c r="DG127" s="953" t="s">
        <v>395</v>
      </c>
      <c r="DH127" s="954"/>
      <c r="DI127" s="954"/>
      <c r="DJ127" s="954"/>
      <c r="DK127" s="954"/>
      <c r="DL127" s="954" t="s">
        <v>395</v>
      </c>
      <c r="DM127" s="954"/>
      <c r="DN127" s="954"/>
      <c r="DO127" s="954"/>
      <c r="DP127" s="954"/>
      <c r="DQ127" s="954" t="s">
        <v>129</v>
      </c>
      <c r="DR127" s="954"/>
      <c r="DS127" s="954"/>
      <c r="DT127" s="954"/>
      <c r="DU127" s="954"/>
      <c r="DV127" s="955" t="s">
        <v>129</v>
      </c>
      <c r="DW127" s="955"/>
      <c r="DX127" s="955"/>
      <c r="DY127" s="955"/>
      <c r="DZ127" s="956"/>
    </row>
    <row r="128" spans="1:130" s="226" customFormat="1" ht="26.25" customHeight="1" thickBot="1">
      <c r="A128" s="1069" t="s">
        <v>489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490</v>
      </c>
      <c r="X128" s="1071"/>
      <c r="Y128" s="1071"/>
      <c r="Z128" s="1072"/>
      <c r="AA128" s="1073">
        <v>18161</v>
      </c>
      <c r="AB128" s="1074"/>
      <c r="AC128" s="1074"/>
      <c r="AD128" s="1074"/>
      <c r="AE128" s="1075"/>
      <c r="AF128" s="1076">
        <v>18176</v>
      </c>
      <c r="AG128" s="1074"/>
      <c r="AH128" s="1074"/>
      <c r="AI128" s="1074"/>
      <c r="AJ128" s="1075"/>
      <c r="AK128" s="1076">
        <v>10896</v>
      </c>
      <c r="AL128" s="1074"/>
      <c r="AM128" s="1074"/>
      <c r="AN128" s="1074"/>
      <c r="AO128" s="1075"/>
      <c r="AP128" s="1077"/>
      <c r="AQ128" s="1078"/>
      <c r="AR128" s="1078"/>
      <c r="AS128" s="1078"/>
      <c r="AT128" s="1079"/>
      <c r="AU128" s="228"/>
      <c r="AV128" s="228"/>
      <c r="AW128" s="228"/>
      <c r="AX128" s="924" t="s">
        <v>491</v>
      </c>
      <c r="AY128" s="925"/>
      <c r="AZ128" s="925"/>
      <c r="BA128" s="925"/>
      <c r="BB128" s="925"/>
      <c r="BC128" s="925"/>
      <c r="BD128" s="925"/>
      <c r="BE128" s="926"/>
      <c r="BF128" s="1080" t="s">
        <v>395</v>
      </c>
      <c r="BG128" s="1081"/>
      <c r="BH128" s="1081"/>
      <c r="BI128" s="1081"/>
      <c r="BJ128" s="1081"/>
      <c r="BK128" s="1081"/>
      <c r="BL128" s="1082"/>
      <c r="BM128" s="1080">
        <v>13.37</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492</v>
      </c>
      <c r="CQ128" s="754"/>
      <c r="CR128" s="754"/>
      <c r="CS128" s="754"/>
      <c r="CT128" s="754"/>
      <c r="CU128" s="754"/>
      <c r="CV128" s="754"/>
      <c r="CW128" s="754"/>
      <c r="CX128" s="754"/>
      <c r="CY128" s="754"/>
      <c r="CZ128" s="754"/>
      <c r="DA128" s="754"/>
      <c r="DB128" s="754"/>
      <c r="DC128" s="754"/>
      <c r="DD128" s="754"/>
      <c r="DE128" s="754"/>
      <c r="DF128" s="1064"/>
      <c r="DG128" s="1065">
        <v>200</v>
      </c>
      <c r="DH128" s="1066"/>
      <c r="DI128" s="1066"/>
      <c r="DJ128" s="1066"/>
      <c r="DK128" s="1066"/>
      <c r="DL128" s="1066">
        <v>179</v>
      </c>
      <c r="DM128" s="1066"/>
      <c r="DN128" s="1066"/>
      <c r="DO128" s="1066"/>
      <c r="DP128" s="1066"/>
      <c r="DQ128" s="1066">
        <v>158</v>
      </c>
      <c r="DR128" s="1066"/>
      <c r="DS128" s="1066"/>
      <c r="DT128" s="1066"/>
      <c r="DU128" s="1066"/>
      <c r="DV128" s="1067">
        <v>0</v>
      </c>
      <c r="DW128" s="1067"/>
      <c r="DX128" s="1067"/>
      <c r="DY128" s="1067"/>
      <c r="DZ128" s="1068"/>
    </row>
    <row r="129" spans="1:131" s="226" customFormat="1" ht="26.25" customHeight="1">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493</v>
      </c>
      <c r="X129" s="1099"/>
      <c r="Y129" s="1099"/>
      <c r="Z129" s="1100"/>
      <c r="AA129" s="986">
        <v>9265242</v>
      </c>
      <c r="AB129" s="987"/>
      <c r="AC129" s="987"/>
      <c r="AD129" s="987"/>
      <c r="AE129" s="988"/>
      <c r="AF129" s="989">
        <v>9560372</v>
      </c>
      <c r="AG129" s="987"/>
      <c r="AH129" s="987"/>
      <c r="AI129" s="987"/>
      <c r="AJ129" s="988"/>
      <c r="AK129" s="989">
        <v>9807105</v>
      </c>
      <c r="AL129" s="987"/>
      <c r="AM129" s="987"/>
      <c r="AN129" s="987"/>
      <c r="AO129" s="988"/>
      <c r="AP129" s="1101"/>
      <c r="AQ129" s="1102"/>
      <c r="AR129" s="1102"/>
      <c r="AS129" s="1102"/>
      <c r="AT129" s="1103"/>
      <c r="AU129" s="229"/>
      <c r="AV129" s="229"/>
      <c r="AW129" s="229"/>
      <c r="AX129" s="1093" t="s">
        <v>494</v>
      </c>
      <c r="AY129" s="951"/>
      <c r="AZ129" s="951"/>
      <c r="BA129" s="951"/>
      <c r="BB129" s="951"/>
      <c r="BC129" s="951"/>
      <c r="BD129" s="951"/>
      <c r="BE129" s="952"/>
      <c r="BF129" s="1094" t="s">
        <v>129</v>
      </c>
      <c r="BG129" s="1095"/>
      <c r="BH129" s="1095"/>
      <c r="BI129" s="1095"/>
      <c r="BJ129" s="1095"/>
      <c r="BK129" s="1095"/>
      <c r="BL129" s="1096"/>
      <c r="BM129" s="1094">
        <v>18.37</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496</v>
      </c>
      <c r="X130" s="1099"/>
      <c r="Y130" s="1099"/>
      <c r="Z130" s="1100"/>
      <c r="AA130" s="986">
        <v>1879543</v>
      </c>
      <c r="AB130" s="987"/>
      <c r="AC130" s="987"/>
      <c r="AD130" s="987"/>
      <c r="AE130" s="988"/>
      <c r="AF130" s="989">
        <v>1987029</v>
      </c>
      <c r="AG130" s="987"/>
      <c r="AH130" s="987"/>
      <c r="AI130" s="987"/>
      <c r="AJ130" s="988"/>
      <c r="AK130" s="989">
        <v>1923704</v>
      </c>
      <c r="AL130" s="987"/>
      <c r="AM130" s="987"/>
      <c r="AN130" s="987"/>
      <c r="AO130" s="988"/>
      <c r="AP130" s="1101"/>
      <c r="AQ130" s="1102"/>
      <c r="AR130" s="1102"/>
      <c r="AS130" s="1102"/>
      <c r="AT130" s="1103"/>
      <c r="AU130" s="229"/>
      <c r="AV130" s="229"/>
      <c r="AW130" s="229"/>
      <c r="AX130" s="1093" t="s">
        <v>497</v>
      </c>
      <c r="AY130" s="951"/>
      <c r="AZ130" s="951"/>
      <c r="BA130" s="951"/>
      <c r="BB130" s="951"/>
      <c r="BC130" s="951"/>
      <c r="BD130" s="951"/>
      <c r="BE130" s="952"/>
      <c r="BF130" s="1129">
        <v>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498</v>
      </c>
      <c r="X131" s="1136"/>
      <c r="Y131" s="1136"/>
      <c r="Z131" s="1137"/>
      <c r="AA131" s="1032">
        <v>7385699</v>
      </c>
      <c r="AB131" s="1014"/>
      <c r="AC131" s="1014"/>
      <c r="AD131" s="1014"/>
      <c r="AE131" s="1015"/>
      <c r="AF131" s="1013">
        <v>7573343</v>
      </c>
      <c r="AG131" s="1014"/>
      <c r="AH131" s="1014"/>
      <c r="AI131" s="1014"/>
      <c r="AJ131" s="1015"/>
      <c r="AK131" s="1013">
        <v>7883401</v>
      </c>
      <c r="AL131" s="1014"/>
      <c r="AM131" s="1014"/>
      <c r="AN131" s="1014"/>
      <c r="AO131" s="1015"/>
      <c r="AP131" s="1138"/>
      <c r="AQ131" s="1139"/>
      <c r="AR131" s="1139"/>
      <c r="AS131" s="1139"/>
      <c r="AT131" s="1140"/>
      <c r="AU131" s="229"/>
      <c r="AV131" s="229"/>
      <c r="AW131" s="229"/>
      <c r="AX131" s="1111" t="s">
        <v>499</v>
      </c>
      <c r="AY131" s="754"/>
      <c r="AZ131" s="754"/>
      <c r="BA131" s="754"/>
      <c r="BB131" s="754"/>
      <c r="BC131" s="754"/>
      <c r="BD131" s="754"/>
      <c r="BE131" s="1064"/>
      <c r="BF131" s="1112" t="s">
        <v>395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500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501</v>
      </c>
      <c r="W132" s="1122"/>
      <c r="X132" s="1122"/>
      <c r="Y132" s="1122"/>
      <c r="Z132" s="1123"/>
      <c r="AA132" s="1124">
        <v>8.6677239349999997</v>
      </c>
      <c r="AB132" s="1125"/>
      <c r="AC132" s="1125"/>
      <c r="AD132" s="1125"/>
      <c r="AE132" s="1126"/>
      <c r="AF132" s="1127">
        <v>9.2233112909999999</v>
      </c>
      <c r="AG132" s="1125"/>
      <c r="AH132" s="1125"/>
      <c r="AI132" s="1125"/>
      <c r="AJ132" s="1126"/>
      <c r="AK132" s="1127">
        <v>9.3360593989999998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502</v>
      </c>
      <c r="W133" s="1105"/>
      <c r="X133" s="1105"/>
      <c r="Y133" s="1105"/>
      <c r="Z133" s="1106"/>
      <c r="AA133" s="1107">
        <v>7.2</v>
      </c>
      <c r="AB133" s="1108"/>
      <c r="AC133" s="1108"/>
      <c r="AD133" s="1108"/>
      <c r="AE133" s="1109"/>
      <c r="AF133" s="1107">
        <v>8.1</v>
      </c>
      <c r="AG133" s="1108"/>
      <c r="AH133" s="1108"/>
      <c r="AI133" s="1108"/>
      <c r="AJ133" s="1109"/>
      <c r="AK133" s="1107">
        <v>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PUkuzGhtUKFdOD++uCPaE70RNpe0ZcICBnZ0E0yU+RMjLp1pClcfuFaaqGqfBGuOuz8Df8fpjIMYcAnP1+Sxg==" saltValue="33t/KKIYPzw/Z3daMTgv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ReNUvXPnViY7mFaD38iaslDLXBAhbRxNvFzdtWUq3NII321dbGwUbNwzUM/kJf9WRL46/guuqFkKmcMWeltg==" saltValue="iNHS86K4GCj9okuDQgNn5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506</v>
      </c>
      <c r="AP7" s="268"/>
      <c r="AQ7" s="269" t="s">
        <v>507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508</v>
      </c>
      <c r="AQ8" s="275" t="s">
        <v>509</v>
      </c>
      <c r="AR8" s="276" t="s">
        <v>510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511</v>
      </c>
      <c r="AL9" s="1145"/>
      <c r="AM9" s="1145"/>
      <c r="AN9" s="1146"/>
      <c r="AO9" s="277">
        <v>3348327</v>
      </c>
      <c r="AP9" s="277">
        <v>166982</v>
      </c>
      <c r="AQ9" s="278">
        <v>112299</v>
      </c>
      <c r="AR9" s="279">
        <v>48.7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512</v>
      </c>
      <c r="AL10" s="1145"/>
      <c r="AM10" s="1145"/>
      <c r="AN10" s="1146"/>
      <c r="AO10" s="280">
        <v>39624</v>
      </c>
      <c r="AP10" s="280">
        <v>1976</v>
      </c>
      <c r="AQ10" s="281">
        <v>14397</v>
      </c>
      <c r="AR10" s="282">
        <v>-86.3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513</v>
      </c>
      <c r="AL11" s="1145"/>
      <c r="AM11" s="1145"/>
      <c r="AN11" s="1146"/>
      <c r="AO11" s="280">
        <v>271062</v>
      </c>
      <c r="AP11" s="280">
        <v>13518</v>
      </c>
      <c r="AQ11" s="281">
        <v>3270</v>
      </c>
      <c r="AR11" s="282">
        <v>313.39999999999998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514</v>
      </c>
      <c r="AL12" s="1145"/>
      <c r="AM12" s="1145"/>
      <c r="AN12" s="1146"/>
      <c r="AO12" s="280" t="s">
        <v>515</v>
      </c>
      <c r="AP12" s="280" t="s">
        <v>515</v>
      </c>
      <c r="AQ12" s="281" t="s">
        <v>515</v>
      </c>
      <c r="AR12" s="282" t="s">
        <v>515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516</v>
      </c>
      <c r="AL13" s="1145"/>
      <c r="AM13" s="1145"/>
      <c r="AN13" s="1146"/>
      <c r="AO13" s="280">
        <v>122572</v>
      </c>
      <c r="AP13" s="280">
        <v>6113</v>
      </c>
      <c r="AQ13" s="281">
        <v>5340</v>
      </c>
      <c r="AR13" s="282">
        <v>14.5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517</v>
      </c>
      <c r="AL14" s="1145"/>
      <c r="AM14" s="1145"/>
      <c r="AN14" s="1146"/>
      <c r="AO14" s="280">
        <v>31438</v>
      </c>
      <c r="AP14" s="280">
        <v>1568</v>
      </c>
      <c r="AQ14" s="281">
        <v>1646</v>
      </c>
      <c r="AR14" s="282">
        <v>-4.7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518</v>
      </c>
      <c r="AL15" s="1148"/>
      <c r="AM15" s="1148"/>
      <c r="AN15" s="1149"/>
      <c r="AO15" s="280">
        <v>-311378</v>
      </c>
      <c r="AP15" s="280">
        <v>-15529</v>
      </c>
      <c r="AQ15" s="281">
        <v>-8096</v>
      </c>
      <c r="AR15" s="282">
        <v>91.8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3501645</v>
      </c>
      <c r="AP16" s="280">
        <v>174628</v>
      </c>
      <c r="AQ16" s="281">
        <v>128856</v>
      </c>
      <c r="AR16" s="282">
        <v>35.5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523</v>
      </c>
      <c r="AL21" s="1151"/>
      <c r="AM21" s="1151"/>
      <c r="AN21" s="1152"/>
      <c r="AO21" s="293">
        <v>17.309999999999999</v>
      </c>
      <c r="AP21" s="294">
        <v>11.72</v>
      </c>
      <c r="AQ21" s="295">
        <v>5.59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524</v>
      </c>
      <c r="AL22" s="1151"/>
      <c r="AM22" s="1151"/>
      <c r="AN22" s="1152"/>
      <c r="AO22" s="298">
        <v>91.4</v>
      </c>
      <c r="AP22" s="299">
        <v>95.1</v>
      </c>
      <c r="AQ22" s="300">
        <v>-3.7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525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506</v>
      </c>
      <c r="AP30" s="268"/>
      <c r="AQ30" s="269" t="s">
        <v>507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508</v>
      </c>
      <c r="AQ31" s="275" t="s">
        <v>509</v>
      </c>
      <c r="AR31" s="276" t="s">
        <v>510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528</v>
      </c>
      <c r="AL32" s="1159"/>
      <c r="AM32" s="1159"/>
      <c r="AN32" s="1160"/>
      <c r="AO32" s="308">
        <v>2445488</v>
      </c>
      <c r="AP32" s="308">
        <v>121957</v>
      </c>
      <c r="AQ32" s="309">
        <v>78499</v>
      </c>
      <c r="AR32" s="310">
        <v>55.4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529</v>
      </c>
      <c r="AL33" s="1159"/>
      <c r="AM33" s="1159"/>
      <c r="AN33" s="1160"/>
      <c r="AO33" s="308" t="s">
        <v>515</v>
      </c>
      <c r="AP33" s="308" t="s">
        <v>515</v>
      </c>
      <c r="AQ33" s="309" t="s">
        <v>515</v>
      </c>
      <c r="AR33" s="310" t="s">
        <v>515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530</v>
      </c>
      <c r="AL34" s="1159"/>
      <c r="AM34" s="1159"/>
      <c r="AN34" s="1160"/>
      <c r="AO34" s="308" t="s">
        <v>515</v>
      </c>
      <c r="AP34" s="308" t="s">
        <v>515</v>
      </c>
      <c r="AQ34" s="309" t="s">
        <v>515</v>
      </c>
      <c r="AR34" s="310" t="s">
        <v>515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531</v>
      </c>
      <c r="AL35" s="1159"/>
      <c r="AM35" s="1159"/>
      <c r="AN35" s="1160"/>
      <c r="AO35" s="308">
        <v>200913</v>
      </c>
      <c r="AP35" s="308">
        <v>10020</v>
      </c>
      <c r="AQ35" s="309">
        <v>20020</v>
      </c>
      <c r="AR35" s="310">
        <v>-50</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532</v>
      </c>
      <c r="AL36" s="1159"/>
      <c r="AM36" s="1159"/>
      <c r="AN36" s="1160"/>
      <c r="AO36" s="308">
        <v>18828</v>
      </c>
      <c r="AP36" s="308">
        <v>939</v>
      </c>
      <c r="AQ36" s="309">
        <v>2278</v>
      </c>
      <c r="AR36" s="310">
        <v>-58.8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533</v>
      </c>
      <c r="AL37" s="1159"/>
      <c r="AM37" s="1159"/>
      <c r="AN37" s="1160"/>
      <c r="AO37" s="308">
        <v>5225</v>
      </c>
      <c r="AP37" s="308">
        <v>261</v>
      </c>
      <c r="AQ37" s="309">
        <v>744</v>
      </c>
      <c r="AR37" s="310">
        <v>-64.900000000000006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534</v>
      </c>
      <c r="AL38" s="1162"/>
      <c r="AM38" s="1162"/>
      <c r="AN38" s="1163"/>
      <c r="AO38" s="311">
        <v>145</v>
      </c>
      <c r="AP38" s="311">
        <v>7</v>
      </c>
      <c r="AQ38" s="312">
        <v>2</v>
      </c>
      <c r="AR38" s="300">
        <v>250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535</v>
      </c>
      <c r="AL39" s="1162"/>
      <c r="AM39" s="1162"/>
      <c r="AN39" s="1163"/>
      <c r="AO39" s="308">
        <v>-10896</v>
      </c>
      <c r="AP39" s="308">
        <v>-543</v>
      </c>
      <c r="AQ39" s="309">
        <v>-2296</v>
      </c>
      <c r="AR39" s="310">
        <v>-76.400000000000006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536</v>
      </c>
      <c r="AL40" s="1159"/>
      <c r="AM40" s="1159"/>
      <c r="AN40" s="1160"/>
      <c r="AO40" s="308">
        <v>-1923704</v>
      </c>
      <c r="AP40" s="308">
        <v>-95936</v>
      </c>
      <c r="AQ40" s="309">
        <v>-69950</v>
      </c>
      <c r="AR40" s="310">
        <v>37.1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735999</v>
      </c>
      <c r="AP41" s="308">
        <v>36705</v>
      </c>
      <c r="AQ41" s="309">
        <v>29297</v>
      </c>
      <c r="AR41" s="310">
        <v>25.3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506</v>
      </c>
      <c r="AN49" s="1155" t="s">
        <v>540</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541</v>
      </c>
      <c r="AO50" s="325" t="s">
        <v>542</v>
      </c>
      <c r="AP50" s="326" t="s">
        <v>543</v>
      </c>
      <c r="AQ50" s="327" t="s">
        <v>544</v>
      </c>
      <c r="AR50" s="328" t="s">
        <v>545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2091338</v>
      </c>
      <c r="AN51" s="330">
        <v>94979</v>
      </c>
      <c r="AO51" s="331">
        <v>-1.1000000000000001</v>
      </c>
      <c r="AP51" s="332">
        <v>65052</v>
      </c>
      <c r="AQ51" s="333">
        <v>-23.5</v>
      </c>
      <c r="AR51" s="334">
        <v>22.4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1385859</v>
      </c>
      <c r="AN52" s="338">
        <v>62939</v>
      </c>
      <c r="AO52" s="339">
        <v>22.2</v>
      </c>
      <c r="AP52" s="340">
        <v>37035</v>
      </c>
      <c r="AQ52" s="341">
        <v>-18.3</v>
      </c>
      <c r="AR52" s="342">
        <v>40.5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1673882</v>
      </c>
      <c r="AN53" s="330">
        <v>77909</v>
      </c>
      <c r="AO53" s="331">
        <v>-18</v>
      </c>
      <c r="AP53" s="332">
        <v>66364</v>
      </c>
      <c r="AQ53" s="333">
        <v>2</v>
      </c>
      <c r="AR53" s="334">
        <v>-20</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831465</v>
      </c>
      <c r="AN54" s="338">
        <v>38700</v>
      </c>
      <c r="AO54" s="339">
        <v>-38.5</v>
      </c>
      <c r="AP54" s="340">
        <v>24935</v>
      </c>
      <c r="AQ54" s="341">
        <v>-32.700000000000003</v>
      </c>
      <c r="AR54" s="342">
        <v>-5.8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1877058</v>
      </c>
      <c r="AN55" s="330">
        <v>89516</v>
      </c>
      <c r="AO55" s="331">
        <v>14.9</v>
      </c>
      <c r="AP55" s="332">
        <v>68548</v>
      </c>
      <c r="AQ55" s="333">
        <v>3.3</v>
      </c>
      <c r="AR55" s="334">
        <v>11.6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938303</v>
      </c>
      <c r="AN56" s="338">
        <v>44747</v>
      </c>
      <c r="AO56" s="339">
        <v>15.6</v>
      </c>
      <c r="AP56" s="340">
        <v>31673</v>
      </c>
      <c r="AQ56" s="341">
        <v>27</v>
      </c>
      <c r="AR56" s="342">
        <v>-11.4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1950867</v>
      </c>
      <c r="AN57" s="330">
        <v>95187</v>
      </c>
      <c r="AO57" s="331">
        <v>6.3</v>
      </c>
      <c r="AP57" s="332">
        <v>125418</v>
      </c>
      <c r="AQ57" s="333">
        <v>83</v>
      </c>
      <c r="AR57" s="334">
        <v>-76.7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863447</v>
      </c>
      <c r="AN58" s="338">
        <v>42130</v>
      </c>
      <c r="AO58" s="339">
        <v>-5.8</v>
      </c>
      <c r="AP58" s="340">
        <v>60445</v>
      </c>
      <c r="AQ58" s="341">
        <v>90.8</v>
      </c>
      <c r="AR58" s="342">
        <v>-96.6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2129284</v>
      </c>
      <c r="AN59" s="330">
        <v>106188</v>
      </c>
      <c r="AO59" s="331">
        <v>11.6</v>
      </c>
      <c r="AP59" s="332">
        <v>108384</v>
      </c>
      <c r="AQ59" s="333">
        <v>-13.6</v>
      </c>
      <c r="AR59" s="334">
        <v>25.2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992706</v>
      </c>
      <c r="AN60" s="338">
        <v>49507</v>
      </c>
      <c r="AO60" s="339">
        <v>17.5</v>
      </c>
      <c r="AP60" s="340">
        <v>51153</v>
      </c>
      <c r="AQ60" s="341">
        <v>-15.4</v>
      </c>
      <c r="AR60" s="342">
        <v>32.9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1944486</v>
      </c>
      <c r="AN61" s="345">
        <v>92756</v>
      </c>
      <c r="AO61" s="346">
        <v>2.7</v>
      </c>
      <c r="AP61" s="347">
        <v>86753</v>
      </c>
      <c r="AQ61" s="348">
        <v>10.199999999999999</v>
      </c>
      <c r="AR61" s="334">
        <v>-7.5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1002356</v>
      </c>
      <c r="AN62" s="338">
        <v>47605</v>
      </c>
      <c r="AO62" s="339">
        <v>2.2000000000000002</v>
      </c>
      <c r="AP62" s="340">
        <v>41048</v>
      </c>
      <c r="AQ62" s="341">
        <v>10.3</v>
      </c>
      <c r="AR62" s="342">
        <v>-8.1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ishyLzNXmXWU7fGsSmrasXOGODx84u2mz4fJ/h4PwF31tY+paUXV1NooX9aZ0DhHUwjm//1YWFODBMPR2lnUlA==" saltValue="pdSoP4eNhj2iIMC/hgeg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554</v>
      </c>
    </row>
    <row r="120" spans="125:125" ht="13.5" hidden="1" customHeight="1"/>
    <row r="121" spans="125:125" ht="13.5" hidden="1" customHeight="1">
      <c r="DU121" s="255"/>
    </row>
  </sheetData>
  <sheetProtection algorithmName="SHA-512" hashValue="NlIv3Z8Fst68JukqRLrRm3OmlhTJxcU1P1QZLaq4KHKSxEDXSeM9bT7R9vBG96RSvSAsY9nzZSQDNrUdGTD9OQ==" saltValue="amugGAcJ6qaXSuyPF5eg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555</v>
      </c>
    </row>
  </sheetData>
  <sheetProtection algorithmName="SHA-512" hashValue="e7zlBpRGuhZu6VZbg3UiEpa/mSW7+8kU+k1wc1yKsvk7OotahKHN7sNv9g46Ydn4EHdo8MFN4z2U7ZamlXgOTA==" saltValue="My+WTcVbZ4bT/weYmpvB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67" t="s">
        <v>3</v>
      </c>
      <c r="D47" s="1167"/>
      <c r="E47" s="1168"/>
      <c r="F47" s="11">
        <v>46.47</v>
      </c>
      <c r="G47" s="12">
        <v>47.24</v>
      </c>
      <c r="H47" s="12">
        <v>48.46</v>
      </c>
      <c r="I47" s="12">
        <v>42.85</v>
      </c>
      <c r="J47" s="13">
        <v>43.98</v>
      </c>
    </row>
    <row r="48" spans="2:10" ht="57.75" customHeight="1">
      <c r="B48" s="14"/>
      <c r="C48" s="1169" t="s">
        <v>4</v>
      </c>
      <c r="D48" s="1169"/>
      <c r="E48" s="1170"/>
      <c r="F48" s="15">
        <v>8.43</v>
      </c>
      <c r="G48" s="16">
        <v>7.53</v>
      </c>
      <c r="H48" s="16">
        <v>6.9</v>
      </c>
      <c r="I48" s="16">
        <v>6.68</v>
      </c>
      <c r="J48" s="17">
        <v>7.85</v>
      </c>
    </row>
    <row r="49" spans="2:10" ht="57.75" customHeight="1" thickBot="1">
      <c r="B49" s="18"/>
      <c r="C49" s="1171" t="s">
        <v>5</v>
      </c>
      <c r="D49" s="1171"/>
      <c r="E49" s="1172"/>
      <c r="F49" s="19">
        <v>2.66</v>
      </c>
      <c r="G49" s="20" t="s">
        <v>561</v>
      </c>
      <c r="H49" s="20" t="s">
        <v>562</v>
      </c>
      <c r="I49" s="20" t="s">
        <v>563</v>
      </c>
      <c r="J49" s="21">
        <v>3.55</v>
      </c>
    </row>
    <row r="50" spans="2:10"/>
  </sheetData>
  <sheetProtection algorithmName="SHA-512" hashValue="6h9OvJXTzv/kPmHW7UiaNev+g+PD+ddYx25KYtAbSb05qPVWwJwubOiDUbb7v4IVusLmvbqUDoN2VzutTxjerQ==" saltValue="KssiJA+krs+pwXFpnOhc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2023-03-19T23:01:34Z</cp:lastPrinted>
  <dcterms:created xsi:type="dcterms:W3CDTF">2023-02-20T07:01:28Z</dcterms:created>
  <dcterms:modified xsi:type="dcterms:W3CDTF">2023-10-03T01:33:30Z</dcterms:modified>
  <cp:category/>
</cp:coreProperties>
</file>