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財政状況資料集（集約）\08-01 財政状況資料集（R3年度の続き）7～8月くらい\20230906　令和３年度財政状況資料集の作成について（2回目・地方公会計関係）\05 HP公表\HP公表用\"/>
    </mc:Choice>
  </mc:AlternateContent>
  <bookViews>
    <workbookView xWindow="0" yWindow="0" windowWidth="15360" windowHeight="7635" tabRatio="91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C38" i="10"/>
  <c r="CO37" i="10"/>
  <c r="AM37" i="10"/>
  <c r="C37" i="10"/>
  <c r="CO36" i="10"/>
  <c r="AM36" i="10"/>
  <c r="C36" i="10"/>
  <c r="CO35" i="10"/>
  <c r="AM35" i="10"/>
  <c r="CO34" i="10"/>
  <c r="BW34" i="10"/>
  <c r="BW35" i="10" s="1"/>
  <c r="BW36" i="10" s="1"/>
  <c r="BW37" i="10" s="1"/>
  <c r="BW38" i="10" s="1"/>
  <c r="BW39" i="10" s="1"/>
  <c r="BW40" i="10" s="1"/>
  <c r="BW41" i="10" s="1"/>
  <c r="BW42" i="10" s="1"/>
  <c r="BW43" i="10" s="1"/>
  <c r="C34" i="10"/>
  <c r="C35" i="10" l="1"/>
  <c r="U34" i="10" s="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E36" i="10" s="1"/>
  <c r="BE37" i="10" s="1"/>
  <c r="BE38" i="10" s="1"/>
</calcChain>
</file>

<file path=xl/sharedStrings.xml><?xml version="1.0" encoding="utf-8"?>
<sst xmlns="http://schemas.openxmlformats.org/spreadsheetml/2006/main" count="1145" uniqueCount="626">
  <si>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</si>
  <si>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</si>
  <si>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</si>
  <si>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</si>
  <si>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</si>
  <si>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</si>
  <si>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</si>
  <si>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</si>
  <si>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</si>
  <si>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</si>
  <si>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</si>
  <si>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</si>
  <si>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</si>
  <si>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</si>
  <si>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</si>
  <si>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</si>
  <si>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</si>
  <si>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</si>
  <si>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</si>
  <si>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</si>
  <si>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</si>
  <si>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</si>
  <si>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</si>
  <si>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</si>
  <si>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</si>
  <si>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</si>
  <si>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</si>
  <si>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</si>
  <si>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</si>
  <si>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</si>
  <si>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</si>
  <si>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</si>
  <si>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</si>
  <si>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</si>
  <si>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</si>
  <si>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</si>
  <si>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</si>
  <si>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</si>
  <si>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</si>
  <si>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</si>
  <si>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</si>
  <si>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</si>
  <si>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</si>
  <si>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</si>
  <si>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</si>
  <si>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</si>
  <si>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</si>
  <si>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</si>
  <si>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</si>
  <si>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</si>
  <si>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</si>
  <si>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</si>
  <si>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</si>
  <si>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</si>
  <si>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</si>
  <si>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</si>
  <si>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</si>
  <si>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</si>
  <si>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</si>
  <si>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</si>
  <si>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</si>
  <si>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</si>
  <si>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</si>
  <si>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</si>
  <si>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</si>
  <si>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</si>
  <si>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</si>
  <si>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</si>
  <si>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</si>
  <si>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</si>
  <si>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</si>
  <si>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</si>
  <si>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</si>
  <si>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</si>
  <si>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</si>
  <si>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</si>
  <si>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</si>
  <si>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</si>
  <si>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</si>
  <si>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</si>
  <si>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</si>
  <si>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</si>
  <si>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</si>
  <si>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</si>
  <si>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</si>
  <si>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</si>
  <si>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</si>
  <si>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</si>
  <si>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</si>
  <si>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</si>
  <si>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</si>
  <si>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</si>
  <si>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</si>
  <si>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</si>
  <si>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</si>
  <si>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</si>
  <si>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</si>
  <si>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</si>
  <si>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伊方町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</si>
  <si>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</si>
  <si>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</si>
  <si>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</si>
  <si>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</si>
  <si>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</si>
  <si>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</si>
  <si>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</si>
  <si>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</si>
  <si>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</si>
  <si>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</si>
  <si>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</si>
  <si>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</si>
  <si>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</si>
  <si>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</si>
  <si>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</si>
  <si>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</si>
  <si>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</si>
  <si>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</si>
  <si>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</si>
  <si>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</si>
  <si>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</si>
  <si>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</si>
  <si>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</si>
  <si>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</si>
  <si>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</si>
  <si>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</si>
  <si>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</si>
  <si>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</si>
  <si>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</si>
  <si>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</si>
  <si>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</si>
  <si>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</si>
  <si>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</si>
  <si>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</si>
  <si>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</si>
  <si>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</si>
  <si>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</si>
  <si>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</si>
  <si>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</si>
  <si>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</si>
  <si>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</si>
  <si>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</si>
  <si>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</si>
  <si>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</si>
  <si>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</si>
  <si>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</si>
  <si>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</si>
  <si>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</si>
  <si>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</si>
  <si>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</si>
  <si>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</si>
  <si>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</si>
  <si>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</si>
  <si>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</si>
  <si>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</si>
  <si>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</si>
  <si>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</si>
  <si>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</si>
  <si>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</si>
  <si>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</si>
  <si>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</si>
  <si>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</si>
  <si>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</si>
  <si>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</si>
  <si>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</si>
  <si>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</si>
  <si>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</si>
  <si>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</si>
  <si>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</si>
  <si>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</si>
  <si>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</si>
  <si>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</si>
  <si>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</si>
  <si>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</si>
  <si>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</si>
  <si>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</si>
  <si>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</si>
  <si>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</si>
  <si>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</si>
  <si>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</si>
  <si>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</si>
  <si>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</si>
  <si>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</si>
  <si>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</si>
  <si>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</si>
  <si>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</si>
  <si>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</si>
  <si>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</si>
  <si>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</si>
  <si>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</si>
  <si>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</si>
  <si>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</si>
  <si>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</si>
  <si>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</si>
  <si>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</si>
  <si>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</si>
  <si>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</si>
  <si>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</si>
  <si>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</si>
  <si>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</si>
  <si>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</si>
  <si>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</si>
  <si>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</si>
  <si>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</si>
  <si>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</si>
  <si>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</si>
  <si>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</si>
  <si>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</si>
  <si>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</si>
  <si>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</si>
  <si>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</si>
  <si>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</si>
  <si>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</si>
  <si>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愛媛県伊方町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</si>
  <si>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</si>
  <si>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</si>
  <si>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</si>
  <si>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</si>
  <si>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</si>
  <si>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</si>
  <si>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</si>
  <si>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</si>
  <si>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</si>
  <si>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</si>
  <si>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</si>
  <si>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</si>
  <si>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</si>
  <si>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</si>
  <si>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</si>
  <si>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</si>
  <si>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</si>
  <si>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</si>
  <si>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</si>
  <si>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</si>
  <si>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</si>
  <si>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</si>
  <si>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</si>
  <si>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</si>
  <si>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</si>
  <si>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</si>
  <si>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</si>
  <si>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</si>
  <si>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</si>
  <si>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</si>
  <si>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</si>
  <si>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</si>
  <si>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</si>
  <si>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</si>
  <si>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</si>
  <si>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</si>
  <si>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</si>
  <si>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</si>
  <si>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</si>
  <si>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</si>
  <si>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</si>
  <si>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</si>
  <si>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</si>
  <si>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</si>
  <si>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</si>
  <si>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</si>
  <si>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</si>
  <si>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</si>
  <si>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</si>
  <si>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</si>
  <si>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</si>
  <si>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</si>
  <si>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</si>
  <si>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</si>
  <si>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</si>
  <si>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</si>
  <si>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</si>
  <si>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</si>
  <si>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</si>
  <si>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</si>
  <si>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</si>
  <si>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</si>
  <si>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</si>
  <si>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</si>
  <si>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</si>
  <si>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</si>
  <si>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</si>
  <si>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</si>
  <si>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</si>
  <si>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</si>
  <si>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</si>
  <si>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</si>
  <si>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</si>
  <si>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</si>
  <si>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</si>
  <si>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</si>
  <si>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</si>
  <si>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</si>
  <si>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</si>
  <si>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</si>
  <si>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</si>
  <si>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</si>
  <si>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</si>
  <si>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</si>
  <si>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</si>
  <si>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</si>
  <si>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</si>
  <si>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</si>
  <si>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</si>
  <si>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</si>
  <si>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</si>
  <si>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</si>
  <si>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</si>
  <si>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</si>
  <si>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</si>
  <si>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</si>
  <si>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</si>
  <si>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</si>
  <si>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</si>
  <si>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</si>
  <si>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</si>
  <si>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</si>
  <si>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</si>
  <si>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</si>
  <si>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</si>
  <si>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</si>
  <si>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</si>
  <si>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</si>
  <si>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</si>
  <si>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</si>
  <si>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</si>
  <si>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</si>
  <si>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</si>
  <si>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</si>
  <si>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</si>
  <si>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</si>
  <si>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</si>
  <si>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</si>
  <si>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</si>
  <si>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</si>
  <si>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</si>
  <si>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</si>
  <si>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</si>
  <si>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その他</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</si>
  <si>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</si>
  <si>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</si>
  <si>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</si>
  <si>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</si>
  <si>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</si>
  <si>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</si>
  <si>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</si>
  <si>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</si>
  <si>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</si>
  <si>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</si>
  <si>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</si>
  <si>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</si>
  <si>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</si>
  <si>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</si>
  <si>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</si>
  <si>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</si>
  <si>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</si>
  <si>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</si>
  <si>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</si>
  <si>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</si>
  <si>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</si>
  <si>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</si>
  <si>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</si>
  <si>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</si>
  <si>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</si>
  <si>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</si>
  <si>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</si>
  <si>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</si>
  <si>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愛媛県伊方町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</si>
  <si>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</si>
  <si>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</si>
  <si>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</si>
  <si>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</si>
  <si>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</si>
  <si>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</si>
  <si>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</si>
  <si>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</si>
  <si>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</si>
  <si>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</si>
  <si>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</si>
  <si>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</si>
  <si>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</si>
  <si>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</si>
  <si>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</si>
  <si>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</si>
  <si>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</si>
  <si>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</si>
  <si>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</si>
  <si>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</si>
  <si>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</si>
  <si>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</si>
  <si>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</si>
  <si>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</si>
  <si>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</si>
  <si>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</si>
  <si>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</si>
  <si>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</si>
  <si>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</si>
  <si>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</si>
  <si>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</si>
  <si>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</si>
  <si>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</si>
  <si>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</si>
  <si>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</si>
  <si>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</si>
  <si>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国民健康保険（直診）特別会計</t>
    <phoneticPr fontId="5"/>
  </si>
  <si>
    <t>後期高齢者医療保険特別会計</t>
    <phoneticPr fontId="5"/>
  </si>
  <si>
    <t>介護保険（保険）特別会計</t>
    <phoneticPr fontId="5"/>
  </si>
  <si>
    <t>介護保険（サービス）特別会計</t>
    <phoneticPr fontId="5"/>
  </si>
  <si>
    <t>水道事業会計</t>
    <phoneticPr fontId="5"/>
  </si>
  <si>
    <t>法適用企業</t>
    <phoneticPr fontId="5"/>
  </si>
  <si>
    <t>風力発電事業特別会計</t>
    <phoneticPr fontId="5"/>
  </si>
  <si>
    <t>法非適用企業</t>
    <phoneticPr fontId="5"/>
  </si>
  <si>
    <t>港湾整備事業特別会計</t>
    <phoneticPr fontId="5"/>
  </si>
  <si>
    <t>法非適用企業</t>
    <phoneticPr fontId="5"/>
  </si>
  <si>
    <t>公共下水道事業特別会計</t>
    <phoneticPr fontId="5"/>
  </si>
  <si>
    <t>小規模下水道事業特別会計</t>
    <phoneticPr fontId="5"/>
  </si>
  <si>
    <t>法非適用企業</t>
    <phoneticPr fontId="5"/>
  </si>
  <si>
    <t>特定地域生活排水処理事業特別会計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</si>
  <si>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</si>
  <si>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</si>
  <si>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</si>
  <si>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</si>
  <si>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</si>
  <si>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</si>
  <si>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</si>
  <si>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</si>
  <si>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</si>
  <si>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</si>
  <si>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</si>
  <si>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</si>
  <si>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</si>
  <si>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</si>
  <si>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</si>
  <si>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</si>
  <si>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</si>
  <si>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</si>
  <si>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</si>
  <si>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</si>
  <si>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</si>
  <si>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</si>
  <si>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</si>
  <si>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</si>
  <si>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</si>
  <si>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</si>
  <si>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</si>
  <si>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</si>
  <si>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</si>
  <si>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</si>
  <si>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</si>
  <si>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</si>
  <si>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</si>
  <si>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</si>
  <si>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</si>
  <si>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</si>
  <si>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</si>
  <si>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</si>
  <si>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</si>
  <si>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</si>
  <si>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</si>
  <si>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</si>
  <si>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</si>
  <si>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</si>
  <si>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</si>
  <si>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</si>
  <si>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</si>
  <si>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</si>
  <si>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</si>
  <si>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</si>
  <si>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</si>
  <si>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</si>
  <si>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</si>
  <si>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</si>
  <si>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</si>
  <si>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</si>
  <si>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</si>
  <si>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</si>
  <si>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</si>
  <si>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</si>
  <si>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</si>
  <si>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</si>
  <si>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</si>
  <si>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</si>
  <si>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</si>
  <si>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</si>
  <si>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小規模下水道事業特別会計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</si>
  <si>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</si>
  <si>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</si>
  <si>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</si>
  <si>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特定地域生活排水処理事業特別会計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</si>
  <si>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</si>
  <si>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</si>
  <si>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</si>
  <si>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</si>
  <si>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</si>
  <si>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</si>
  <si>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</si>
  <si>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</si>
  <si>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</si>
  <si>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</si>
  <si>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</si>
  <si>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</si>
  <si>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</si>
  <si>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</si>
  <si>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</si>
  <si>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</si>
  <si>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</si>
  <si>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</si>
  <si>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</si>
  <si>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</si>
  <si>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</si>
  <si>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</si>
  <si>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</si>
  <si>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</si>
  <si>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</si>
  <si>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</si>
  <si>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</si>
  <si>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</si>
  <si>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</si>
  <si>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</si>
  <si>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</si>
  <si>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</si>
  <si>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</si>
  <si>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</si>
  <si>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</si>
  <si>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</si>
  <si>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</si>
  <si>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</si>
  <si>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</si>
  <si>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</si>
  <si>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</si>
  <si>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</si>
  <si>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</si>
  <si>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</si>
  <si>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</si>
  <si>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</si>
  <si>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</si>
  <si>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</si>
  <si>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</si>
  <si>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</si>
  <si>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</si>
  <si>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</si>
  <si>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</si>
  <si>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</si>
  <si>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</si>
  <si>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</si>
  <si>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</si>
  <si>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</si>
  <si>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</si>
  <si>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</si>
  <si>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</si>
  <si>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</si>
  <si>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</si>
  <si>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</si>
  <si>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</si>
  <si>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</si>
  <si>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</si>
  <si>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</si>
  <si>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</si>
  <si>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</si>
  <si>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</si>
  <si>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</si>
  <si>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</si>
  <si>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</si>
  <si>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</si>
  <si>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</si>
  <si>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</si>
  <si>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</si>
  <si>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</si>
  <si>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</si>
  <si>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</si>
  <si>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</si>
  <si>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</si>
  <si>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</si>
  <si>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</si>
  <si>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水道事業会計</t>
  </si>
  <si>
    <t>国民健康保険（事業）特別会計</t>
  </si>
  <si>
    <t>介護保険（保険）特別会計</t>
  </si>
  <si>
    <t>風力発電事業特別会計</t>
  </si>
  <si>
    <t>公共下水道事業特別会計</t>
  </si>
  <si>
    <t>学校給食特別会計</t>
  </si>
  <si>
    <t>小規模下水道事業特別会計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</si>
  <si>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</si>
  <si>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</si>
  <si>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</si>
  <si>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</si>
  <si>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</si>
  <si>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</si>
  <si>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</si>
  <si>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</si>
  <si>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</si>
  <si>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</si>
  <si>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愛媛県市町総合事務組合(退職手当事業分)</t>
  </si>
  <si>
    <t>愛媛県市町総合事務組合(消防補償事業分)</t>
    <rPh sb="12" eb="14">
      <t>ショウボウ</t>
    </rPh>
    <rPh sb="14" eb="16">
      <t>ホショウ</t>
    </rPh>
    <phoneticPr fontId="2"/>
  </si>
  <si>
    <t>愛媛県市町総合事務組合(交通災害事業分)</t>
    <rPh sb="12" eb="14">
      <t>コウツウ</t>
    </rPh>
    <rPh sb="14" eb="16">
      <t>サイガイ</t>
    </rPh>
    <rPh sb="16" eb="18">
      <t>ジギョウ</t>
    </rPh>
    <phoneticPr fontId="2"/>
  </si>
  <si>
    <t>愛媛県市町総合事務組合(自治会館事業分)</t>
    <rPh sb="12" eb="16">
      <t>ジチカイカン</t>
    </rPh>
    <rPh sb="16" eb="18">
      <t>ジギョウ</t>
    </rPh>
    <phoneticPr fontId="2"/>
  </si>
  <si>
    <t>愛媛県市町総合事務組合(議員公務災害業分)</t>
    <rPh sb="12" eb="14">
      <t>ギイン</t>
    </rPh>
    <rPh sb="14" eb="16">
      <t>コウム</t>
    </rPh>
    <rPh sb="16" eb="18">
      <t>サイガイ</t>
    </rPh>
    <rPh sb="18" eb="19">
      <t>ギョウ</t>
    </rPh>
    <rPh sb="19" eb="20">
      <t>ブン</t>
    </rPh>
    <phoneticPr fontId="2"/>
  </si>
  <si>
    <t>愛媛県市町総合事務組合(共通経費分)</t>
    <rPh sb="12" eb="14">
      <t>キョウツウ</t>
    </rPh>
    <rPh sb="14" eb="16">
      <t>ケイヒ</t>
    </rPh>
    <rPh sb="16" eb="17">
      <t>ブン</t>
    </rPh>
    <phoneticPr fontId="2"/>
  </si>
  <si>
    <t>八幡浜地区施設事務組合（一般会計）</t>
    <rPh sb="0" eb="3">
      <t>ヤワタハマ</t>
    </rPh>
    <rPh sb="3" eb="5">
      <t>チク</t>
    </rPh>
    <rPh sb="5" eb="7">
      <t>シセツ</t>
    </rPh>
    <rPh sb="7" eb="9">
      <t>ジム</t>
    </rPh>
    <rPh sb="9" eb="11">
      <t>クミアイ</t>
    </rPh>
    <rPh sb="12" eb="14">
      <t>イッパン</t>
    </rPh>
    <rPh sb="14" eb="16">
      <t>カイケイ</t>
    </rPh>
    <phoneticPr fontId="2"/>
  </si>
  <si>
    <t>八幡浜地区施設事務組合（消防事業特別会計）</t>
    <rPh sb="0" eb="3">
      <t>ヤワタハマ</t>
    </rPh>
    <rPh sb="3" eb="5">
      <t>チク</t>
    </rPh>
    <rPh sb="5" eb="7">
      <t>シセツ</t>
    </rPh>
    <rPh sb="7" eb="9">
      <t>ジム</t>
    </rPh>
    <rPh sb="9" eb="11">
      <t>クミアイ</t>
    </rPh>
    <rPh sb="12" eb="14">
      <t>ショウボウ</t>
    </rPh>
    <rPh sb="14" eb="16">
      <t>ジギョウ</t>
    </rPh>
    <rPh sb="16" eb="18">
      <t>トクベツ</t>
    </rPh>
    <rPh sb="18" eb="20">
      <t>カイケイ</t>
    </rPh>
    <phoneticPr fontId="2"/>
  </si>
  <si>
    <t>八幡浜地区施設事務組合（一次救急休日・夜間診療所事業特別会計）</t>
    <rPh sb="0" eb="3">
      <t>ヤワタハマ</t>
    </rPh>
    <rPh sb="3" eb="5">
      <t>チク</t>
    </rPh>
    <rPh sb="5" eb="7">
      <t>シセツ</t>
    </rPh>
    <rPh sb="7" eb="9">
      <t>ジム</t>
    </rPh>
    <rPh sb="9" eb="11">
      <t>クミアイ</t>
    </rPh>
    <rPh sb="12" eb="14">
      <t>イチジ</t>
    </rPh>
    <rPh sb="14" eb="16">
      <t>キュウキュウ</t>
    </rPh>
    <rPh sb="16" eb="18">
      <t>キュウジツ</t>
    </rPh>
    <rPh sb="19" eb="21">
      <t>ヤカン</t>
    </rPh>
    <rPh sb="21" eb="23">
      <t>シンリョウ</t>
    </rPh>
    <rPh sb="23" eb="24">
      <t>ジョ</t>
    </rPh>
    <rPh sb="24" eb="26">
      <t>ジギョウ</t>
    </rPh>
    <rPh sb="26" eb="28">
      <t>トクベツ</t>
    </rPh>
    <rPh sb="28" eb="30">
      <t>カイケイ</t>
    </rPh>
    <phoneticPr fontId="2"/>
  </si>
  <si>
    <t>八幡浜地区施設事務組合（し尿処理事業特別会計）</t>
    <rPh sb="0" eb="3">
      <t>ヤワタハマ</t>
    </rPh>
    <rPh sb="3" eb="5">
      <t>チク</t>
    </rPh>
    <rPh sb="5" eb="7">
      <t>シセツ</t>
    </rPh>
    <rPh sb="7" eb="9">
      <t>ジム</t>
    </rPh>
    <rPh sb="9" eb="11">
      <t>クミアイ</t>
    </rPh>
    <rPh sb="13" eb="14">
      <t>ニョウ</t>
    </rPh>
    <rPh sb="14" eb="16">
      <t>ショリ</t>
    </rPh>
    <rPh sb="16" eb="18">
      <t>ジギョウ</t>
    </rPh>
    <rPh sb="18" eb="20">
      <t>トクベツ</t>
    </rPh>
    <rPh sb="20" eb="22">
      <t>カイケイ</t>
    </rPh>
    <phoneticPr fontId="2"/>
  </si>
  <si>
    <t>八幡浜地区施設事務組合（特別養護老人ホーム事業特別会計）</t>
    <rPh sb="0" eb="3">
      <t>ヤワタハマ</t>
    </rPh>
    <rPh sb="3" eb="5">
      <t>チク</t>
    </rPh>
    <rPh sb="5" eb="7">
      <t>シセツ</t>
    </rPh>
    <rPh sb="7" eb="9">
      <t>ジム</t>
    </rPh>
    <rPh sb="9" eb="11">
      <t>クミアイ</t>
    </rPh>
    <rPh sb="12" eb="14">
      <t>トクベツ</t>
    </rPh>
    <rPh sb="14" eb="16">
      <t>ヨウゴ</t>
    </rPh>
    <rPh sb="16" eb="18">
      <t>ロウジン</t>
    </rPh>
    <rPh sb="21" eb="23">
      <t>ジギョウ</t>
    </rPh>
    <rPh sb="23" eb="25">
      <t>トクベツ</t>
    </rPh>
    <rPh sb="25" eb="27">
      <t>カイケイ</t>
    </rPh>
    <phoneticPr fontId="2"/>
  </si>
  <si>
    <t>八幡浜・大洲地区広域市町村圏組合（一般会計）</t>
  </si>
  <si>
    <t>八幡浜・大洲地区広域市町村圏組合（八幡浜・大洲地方拠点都市対策室特別会計）</t>
  </si>
  <si>
    <t>八幡浜・大洲地区広域市町村圏組合（八幡浜・大洲地区ふるさと市町村圏基金事業特別会計）</t>
  </si>
  <si>
    <t>八幡浜・大洲地区広域市町村圏組合（運動公園特別会計）</t>
  </si>
  <si>
    <t>愛媛地方税滞納整理機構</t>
  </si>
  <si>
    <t>愛媛県後期高齢者医療広域連合（一般会計）</t>
  </si>
  <si>
    <t>愛媛県後期高齢者医療広域連合（後期高齢者医療特別会計）</t>
  </si>
  <si>
    <t>南予水道企業団</t>
  </si>
  <si>
    <t>クリエイト伊方</t>
    <rPh sb="5" eb="7">
      <t>イカタ</t>
    </rPh>
    <phoneticPr fontId="2"/>
  </si>
  <si>
    <t>振興基金</t>
    <rPh sb="0" eb="2">
      <t>シンコウ</t>
    </rPh>
    <rPh sb="2" eb="4">
      <t>キキン</t>
    </rPh>
    <phoneticPr fontId="5"/>
  </si>
  <si>
    <t>災害対策基金</t>
    <rPh sb="0" eb="2">
      <t>サイガイ</t>
    </rPh>
    <rPh sb="2" eb="4">
      <t>タイサク</t>
    </rPh>
    <rPh sb="4" eb="6">
      <t>キキン</t>
    </rPh>
    <phoneticPr fontId="5"/>
  </si>
  <si>
    <t>電源立地地域対策交付金公共用施設維持運営基金</t>
    <phoneticPr fontId="5"/>
  </si>
  <si>
    <t>ふるさとづくり自治活動推進基金</t>
    <phoneticPr fontId="5"/>
  </si>
  <si>
    <t>電源立地地域対策交付金施設維持補修基金</t>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</si>
  <si>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</si>
  <si>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</si>
  <si>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</si>
  <si>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</si>
  <si>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</si>
  <si>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</si>
  <si>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においては将来負担額を充当可能財源等が上回ったため、数字に表れず、実質公債費比率においても地方債の新規抑制や償還終了等の影響により、5.4％と類似団体平均を下回っており、今後も綿密な中長期財政計画を樹立し、当該年度の起債額を判断し、現在の水準以下に抑えるよう努め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</si>
  <si>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</si>
  <si>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</si>
  <si>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</si>
  <si>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将来負担比率においては将来負担額を充当可能財源等が上回ったため数字に表れず、有形固定資産減価償却率においても57.6％と類似団体等と比較して低い水準にあり、今後も第二次伊方町総合計画及び公共施設等総合管理計画により、計画的に更新等を実施し、財政の健全化に努める。
　公共施設の管理については、必要性、対策の内容や時期を再検討し、必要性が認められる施設については、機能転換、用途変更や複合化、集約化を図るとともに、必要性が認められない施設については廃止・撤去を進め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</si>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</sst>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A9CE-416F-8AC1-6935B5CA59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178298</c:v>
                </c:pt>
                <c:pt idx="1">
                  <c:v>117133</c:v>
                </c:pt>
                <c:pt idx="2">
                  <c:v>142602</c:v>
                </c:pt>
                <c:pt idx="3">
                  <c:v>229864</c:v>
                </c:pt>
                <c:pt idx="4">
                  <c:v>147165</c:v>
                </c:pt>
              </c:numCache>
            </c:numRef>
          </c:val>
          <c:smooth val="0"/>
          <c:extLst>
            <c:ext xmlns:c16="http://schemas.microsoft.com/office/drawing/2014/chart" uri="{C3380CC4-5D6E-409C-BE32-E72D297353CC}">
              <c16:uniqueId val="{00000001-A9CE-416F-8AC1-6935B5CA596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7.84</c:v>
                </c:pt>
                <c:pt idx="1">
                  <c:v>13.76</c:v>
                </c:pt>
                <c:pt idx="2">
                  <c:v>9.4700000000000006</c:v>
                </c:pt>
                <c:pt idx="3">
                  <c:v>13.83</c:v>
                </c:pt>
                <c:pt idx="4">
                  <c:v>21.6</c:v>
                </c:pt>
              </c:numCache>
            </c:numRef>
          </c:val>
          <c:extLst>
            <c:ext xmlns:c16="http://schemas.microsoft.com/office/drawing/2014/chart" uri="{C3380CC4-5D6E-409C-BE32-E72D297353CC}">
              <c16:uniqueId val="{00000000-80F6-4644-9403-061B650AD3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59.84</c:v>
                </c:pt>
                <c:pt idx="1">
                  <c:v>66.260000000000005</c:v>
                </c:pt>
                <c:pt idx="2">
                  <c:v>75.19</c:v>
                </c:pt>
                <c:pt idx="3">
                  <c:v>82.27</c:v>
                </c:pt>
                <c:pt idx="4">
                  <c:v>94.92</c:v>
                </c:pt>
              </c:numCache>
            </c:numRef>
          </c:val>
          <c:extLst>
            <c:ext xmlns:c16="http://schemas.microsoft.com/office/drawing/2014/chart" uri="{C3380CC4-5D6E-409C-BE32-E72D297353CC}">
              <c16:uniqueId val="{00000001-80F6-4644-9403-061B650AD33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11.49</c:v>
                </c:pt>
                <c:pt idx="1">
                  <c:v>9.77</c:v>
                </c:pt>
                <c:pt idx="2">
                  <c:v>2.5</c:v>
                </c:pt>
                <c:pt idx="3">
                  <c:v>13</c:v>
                </c:pt>
                <c:pt idx="4">
                  <c:v>23.95</c:v>
                </c:pt>
              </c:numCache>
            </c:numRef>
          </c:val>
          <c:smooth val="0"/>
          <c:extLst>
            <c:ext xmlns:c16="http://schemas.microsoft.com/office/drawing/2014/chart" uri="{C3380CC4-5D6E-409C-BE32-E72D297353CC}">
              <c16:uniqueId val="{00000002-80F6-4644-9403-061B650AD33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0.94</c:v>
                </c:pt>
                <c:pt idx="2">
                  <c:v>#N/A</c:v>
                </c:pt>
                <c:pt idx="3">
                  <c:v>1.22</c:v>
                </c:pt>
                <c:pt idx="4">
                  <c:v>#N/A</c:v>
                </c:pt>
                <c:pt idx="5">
                  <c:v>1.53</c:v>
                </c:pt>
                <c:pt idx="6">
                  <c:v>#N/A</c:v>
                </c:pt>
                <c:pt idx="7">
                  <c:v>1.01</c:v>
                </c:pt>
                <c:pt idx="8">
                  <c:v>#N/A</c:v>
                </c:pt>
                <c:pt idx="9">
                  <c:v>0</c:v>
                </c:pt>
              </c:numCache>
            </c:numRef>
          </c:val>
          <c:extLst>
            <c:ext xmlns:c16="http://schemas.microsoft.com/office/drawing/2014/chart" uri="{C3380CC4-5D6E-409C-BE32-E72D297353CC}">
              <c16:uniqueId val="{00000000-3628-4ABD-B723-607B50FA3B8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628-4ABD-B723-607B50FA3B87}"/>
            </c:ext>
          </c:extLst>
        </c:ser>
        <c:ser>
          <c:idx val="2"/>
          <c:order val="2"/>
          <c:tx>
            <c:strRef>
              <c:f>データシート!$A$29</c:f>
              <c:strCache>
                <c:ptCount val="1"/>
                <c:pt idx="0">
                  <c:v>小規模下水道事業特別会計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628-4ABD-B723-607B50FA3B87}"/>
            </c:ext>
          </c:extLst>
        </c:ser>
        <c:ser>
          <c:idx val="3"/>
          <c:order val="3"/>
          <c:tx>
            <c:strRef>
              <c:f>データシート!$A$30</c:f>
              <c:strCache>
                <c:ptCount val="1"/>
                <c:pt idx="0">
                  <c:v>学校給食特別会計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628-4ABD-B723-607B50FA3B87}"/>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0.04</c:v>
                </c:pt>
              </c:numCache>
            </c:numRef>
          </c:val>
          <c:extLst>
            <c:ext xmlns:c16="http://schemas.microsoft.com/office/drawing/2014/chart" uri="{C3380CC4-5D6E-409C-BE32-E72D297353CC}">
              <c16:uniqueId val="{00000004-3628-4ABD-B723-607B50FA3B87}"/>
            </c:ext>
          </c:extLst>
        </c:ser>
        <c:ser>
          <c:idx val="5"/>
          <c:order val="5"/>
          <c:tx>
            <c:strRef>
              <c:f>データシート!$A$32</c:f>
              <c:strCache>
                <c:ptCount val="1"/>
                <c:pt idx="0">
                  <c:v>風力発電事業特別会計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0.62</c:v>
                </c:pt>
                <c:pt idx="2">
                  <c:v>#N/A</c:v>
                </c:pt>
                <c:pt idx="3">
                  <c:v>0.43</c:v>
                </c:pt>
                <c:pt idx="4">
                  <c:v>#N/A</c:v>
                </c:pt>
                <c:pt idx="5">
                  <c:v>0.38</c:v>
                </c:pt>
                <c:pt idx="6">
                  <c:v>#N/A</c:v>
                </c:pt>
                <c:pt idx="7">
                  <c:v>0.59</c:v>
                </c:pt>
                <c:pt idx="8">
                  <c:v>#N/A</c:v>
                </c:pt>
                <c:pt idx="9">
                  <c:v>0.69</c:v>
                </c:pt>
              </c:numCache>
            </c:numRef>
          </c:val>
          <c:extLst>
            <c:ext xmlns:c16="http://schemas.microsoft.com/office/drawing/2014/chart" uri="{C3380CC4-5D6E-409C-BE32-E72D297353CC}">
              <c16:uniqueId val="{00000005-3628-4ABD-B723-607B50FA3B87}"/>
            </c:ext>
          </c:extLst>
        </c:ser>
        <c:ser>
          <c:idx val="6"/>
          <c:order val="6"/>
          <c:tx>
            <c:strRef>
              <c:f>データシート!$A$33</c:f>
              <c:strCache>
                <c:ptCount val="1"/>
                <c:pt idx="0">
                  <c:v>介護保険（保険）特別会計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0.5</c:v>
                </c:pt>
                <c:pt idx="2">
                  <c:v>#N/A</c:v>
                </c:pt>
                <c:pt idx="3">
                  <c:v>0.68</c:v>
                </c:pt>
                <c:pt idx="4">
                  <c:v>#N/A</c:v>
                </c:pt>
                <c:pt idx="5">
                  <c:v>0.15</c:v>
                </c:pt>
                <c:pt idx="6">
                  <c:v>#N/A</c:v>
                </c:pt>
                <c:pt idx="7">
                  <c:v>0.83</c:v>
                </c:pt>
                <c:pt idx="8">
                  <c:v>#N/A</c:v>
                </c:pt>
                <c:pt idx="9">
                  <c:v>0.76</c:v>
                </c:pt>
              </c:numCache>
            </c:numRef>
          </c:val>
          <c:extLst>
            <c:ext xmlns:c16="http://schemas.microsoft.com/office/drawing/2014/chart" uri="{C3380CC4-5D6E-409C-BE32-E72D297353CC}">
              <c16:uniqueId val="{00000006-3628-4ABD-B723-607B50FA3B87}"/>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0.71</c:v>
                </c:pt>
                <c:pt idx="2">
                  <c:v>#N/A</c:v>
                </c:pt>
                <c:pt idx="3">
                  <c:v>0.78</c:v>
                </c:pt>
                <c:pt idx="4">
                  <c:v>#N/A</c:v>
                </c:pt>
                <c:pt idx="5">
                  <c:v>0.98</c:v>
                </c:pt>
                <c:pt idx="6">
                  <c:v>#N/A</c:v>
                </c:pt>
                <c:pt idx="7">
                  <c:v>1.47</c:v>
                </c:pt>
                <c:pt idx="8">
                  <c:v>#N/A</c:v>
                </c:pt>
                <c:pt idx="9">
                  <c:v>1.2</c:v>
                </c:pt>
              </c:numCache>
            </c:numRef>
          </c:val>
          <c:extLst>
            <c:ext xmlns:c16="http://schemas.microsoft.com/office/drawing/2014/chart" uri="{C3380CC4-5D6E-409C-BE32-E72D297353CC}">
              <c16:uniqueId val="{00000007-3628-4ABD-B723-607B50FA3B8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2.17</c:v>
                </c:pt>
                <c:pt idx="2">
                  <c:v>#N/A</c:v>
                </c:pt>
                <c:pt idx="3">
                  <c:v>2.92</c:v>
                </c:pt>
                <c:pt idx="4">
                  <c:v>#N/A</c:v>
                </c:pt>
                <c:pt idx="5">
                  <c:v>3.31</c:v>
                </c:pt>
                <c:pt idx="6">
                  <c:v>#N/A</c:v>
                </c:pt>
                <c:pt idx="7">
                  <c:v>3.83</c:v>
                </c:pt>
                <c:pt idx="8">
                  <c:v>#N/A</c:v>
                </c:pt>
                <c:pt idx="9">
                  <c:v>4.92</c:v>
                </c:pt>
              </c:numCache>
            </c:numRef>
          </c:val>
          <c:extLst>
            <c:ext xmlns:c16="http://schemas.microsoft.com/office/drawing/2014/chart" uri="{C3380CC4-5D6E-409C-BE32-E72D297353CC}">
              <c16:uniqueId val="{00000008-3628-4ABD-B723-607B50FA3B8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7.83</c:v>
                </c:pt>
                <c:pt idx="2">
                  <c:v>#N/A</c:v>
                </c:pt>
                <c:pt idx="3">
                  <c:v>13.75</c:v>
                </c:pt>
                <c:pt idx="4">
                  <c:v>#N/A</c:v>
                </c:pt>
                <c:pt idx="5">
                  <c:v>9.4600000000000009</c:v>
                </c:pt>
                <c:pt idx="6">
                  <c:v>#N/A</c:v>
                </c:pt>
                <c:pt idx="7">
                  <c:v>13.83</c:v>
                </c:pt>
                <c:pt idx="8">
                  <c:v>#N/A</c:v>
                </c:pt>
                <c:pt idx="9">
                  <c:v>21.59</c:v>
                </c:pt>
              </c:numCache>
            </c:numRef>
          </c:val>
          <c:extLst>
            <c:ext xmlns:c16="http://schemas.microsoft.com/office/drawing/2014/chart" uri="{C3380CC4-5D6E-409C-BE32-E72D297353CC}">
              <c16:uniqueId val="{00000009-3628-4ABD-B723-607B50FA3B8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1012</c:v>
                </c:pt>
                <c:pt idx="5">
                  <c:v>976</c:v>
                </c:pt>
                <c:pt idx="8">
                  <c:v>925</c:v>
                </c:pt>
                <c:pt idx="11">
                  <c:v>891</c:v>
                </c:pt>
                <c:pt idx="14">
                  <c:v>862</c:v>
                </c:pt>
              </c:numCache>
            </c:numRef>
          </c:val>
          <c:extLst>
            <c:ext xmlns:c16="http://schemas.microsoft.com/office/drawing/2014/chart" uri="{C3380CC4-5D6E-409C-BE32-E72D297353CC}">
              <c16:uniqueId val="{00000000-EA41-4494-9AA5-701CB720D16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A41-4494-9AA5-701CB720D16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19</c:v>
                </c:pt>
                <c:pt idx="3">
                  <c:v>11</c:v>
                </c:pt>
                <c:pt idx="6">
                  <c:v>6</c:v>
                </c:pt>
                <c:pt idx="9">
                  <c:v>5</c:v>
                </c:pt>
                <c:pt idx="12">
                  <c:v>2</c:v>
                </c:pt>
              </c:numCache>
            </c:numRef>
          </c:val>
          <c:extLst>
            <c:ext xmlns:c16="http://schemas.microsoft.com/office/drawing/2014/chart" uri="{C3380CC4-5D6E-409C-BE32-E72D297353CC}">
              <c16:uniqueId val="{00000002-EA41-4494-9AA5-701CB720D16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c:v>
                </c:pt>
                <c:pt idx="3">
                  <c:v>1</c:v>
                </c:pt>
                <c:pt idx="6">
                  <c:v>1</c:v>
                </c:pt>
                <c:pt idx="9">
                  <c:v>1</c:v>
                </c:pt>
                <c:pt idx="12">
                  <c:v>13</c:v>
                </c:pt>
              </c:numCache>
            </c:numRef>
          </c:val>
          <c:extLst>
            <c:ext xmlns:c16="http://schemas.microsoft.com/office/drawing/2014/chart" uri="{C3380CC4-5D6E-409C-BE32-E72D297353CC}">
              <c16:uniqueId val="{00000003-EA41-4494-9AA5-701CB720D16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212</c:v>
                </c:pt>
                <c:pt idx="3">
                  <c:v>209</c:v>
                </c:pt>
                <c:pt idx="6">
                  <c:v>204</c:v>
                </c:pt>
                <c:pt idx="9">
                  <c:v>192</c:v>
                </c:pt>
                <c:pt idx="12">
                  <c:v>183</c:v>
                </c:pt>
              </c:numCache>
            </c:numRef>
          </c:val>
          <c:extLst>
            <c:ext xmlns:c16="http://schemas.microsoft.com/office/drawing/2014/chart" uri="{C3380CC4-5D6E-409C-BE32-E72D297353CC}">
              <c16:uniqueId val="{00000004-EA41-4494-9AA5-701CB720D16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41-4494-9AA5-701CB720D16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A41-4494-9AA5-701CB720D16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1044</c:v>
                </c:pt>
                <c:pt idx="3">
                  <c:v>1003</c:v>
                </c:pt>
                <c:pt idx="6">
                  <c:v>948</c:v>
                </c:pt>
                <c:pt idx="9">
                  <c:v>922</c:v>
                </c:pt>
                <c:pt idx="12">
                  <c:v>950</c:v>
                </c:pt>
              </c:numCache>
            </c:numRef>
          </c:val>
          <c:extLst>
            <c:ext xmlns:c16="http://schemas.microsoft.com/office/drawing/2014/chart" uri="{C3380CC4-5D6E-409C-BE32-E72D297353CC}">
              <c16:uniqueId val="{00000007-EA41-4494-9AA5-701CB720D16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264</c:v>
                </c:pt>
                <c:pt idx="2">
                  <c:v>#N/A</c:v>
                </c:pt>
                <c:pt idx="3">
                  <c:v>#N/A</c:v>
                </c:pt>
                <c:pt idx="4">
                  <c:v>248</c:v>
                </c:pt>
                <c:pt idx="5">
                  <c:v>#N/A</c:v>
                </c:pt>
                <c:pt idx="6">
                  <c:v>#N/A</c:v>
                </c:pt>
                <c:pt idx="7">
                  <c:v>234</c:v>
                </c:pt>
                <c:pt idx="8">
                  <c:v>#N/A</c:v>
                </c:pt>
                <c:pt idx="9">
                  <c:v>#N/A</c:v>
                </c:pt>
                <c:pt idx="10">
                  <c:v>229</c:v>
                </c:pt>
                <c:pt idx="11">
                  <c:v>#N/A</c:v>
                </c:pt>
                <c:pt idx="12">
                  <c:v>#N/A</c:v>
                </c:pt>
                <c:pt idx="13">
                  <c:v>286</c:v>
                </c:pt>
                <c:pt idx="14">
                  <c:v>#N/A</c:v>
                </c:pt>
              </c:numCache>
            </c:numRef>
          </c:val>
          <c:smooth val="0"/>
          <c:extLst>
            <c:ext xmlns:c16="http://schemas.microsoft.com/office/drawing/2014/chart" uri="{C3380CC4-5D6E-409C-BE32-E72D297353CC}">
              <c16:uniqueId val="{00000008-EA41-4494-9AA5-701CB720D16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9513</c:v>
                </c:pt>
                <c:pt idx="5">
                  <c:v>8972</c:v>
                </c:pt>
                <c:pt idx="8">
                  <c:v>8364</c:v>
                </c:pt>
                <c:pt idx="11">
                  <c:v>7883</c:v>
                </c:pt>
                <c:pt idx="14">
                  <c:v>7440</c:v>
                </c:pt>
              </c:numCache>
            </c:numRef>
          </c:val>
          <c:extLst>
            <c:ext xmlns:c16="http://schemas.microsoft.com/office/drawing/2014/chart" uri="{C3380CC4-5D6E-409C-BE32-E72D297353CC}">
              <c16:uniqueId val="{00000000-2DB0-46D2-A50D-8CE79C6458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204</c:v>
                </c:pt>
                <c:pt idx="5">
                  <c:v>179</c:v>
                </c:pt>
                <c:pt idx="8">
                  <c:v>155</c:v>
                </c:pt>
                <c:pt idx="11">
                  <c:v>138</c:v>
                </c:pt>
                <c:pt idx="14">
                  <c:v>121</c:v>
                </c:pt>
              </c:numCache>
            </c:numRef>
          </c:val>
          <c:extLst>
            <c:ext xmlns:c16="http://schemas.microsoft.com/office/drawing/2014/chart" uri="{C3380CC4-5D6E-409C-BE32-E72D297353CC}">
              <c16:uniqueId val="{00000001-2DB0-46D2-A50D-8CE79C6458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9434</c:v>
                </c:pt>
                <c:pt idx="5">
                  <c:v>9646</c:v>
                </c:pt>
                <c:pt idx="8">
                  <c:v>10085</c:v>
                </c:pt>
                <c:pt idx="11">
                  <c:v>10594</c:v>
                </c:pt>
                <c:pt idx="14">
                  <c:v>11562</c:v>
                </c:pt>
              </c:numCache>
            </c:numRef>
          </c:val>
          <c:extLst>
            <c:ext xmlns:c16="http://schemas.microsoft.com/office/drawing/2014/chart" uri="{C3380CC4-5D6E-409C-BE32-E72D297353CC}">
              <c16:uniqueId val="{00000002-2DB0-46D2-A50D-8CE79C6458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B0-46D2-A50D-8CE79C6458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B0-46D2-A50D-8CE79C6458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B0-46D2-A50D-8CE79C6458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1248</c:v>
                </c:pt>
                <c:pt idx="3">
                  <c:v>1130</c:v>
                </c:pt>
                <c:pt idx="6">
                  <c:v>952</c:v>
                </c:pt>
                <c:pt idx="9">
                  <c:v>936</c:v>
                </c:pt>
                <c:pt idx="12">
                  <c:v>841</c:v>
                </c:pt>
              </c:numCache>
            </c:numRef>
          </c:val>
          <c:extLst>
            <c:ext xmlns:c16="http://schemas.microsoft.com/office/drawing/2014/chart" uri="{C3380CC4-5D6E-409C-BE32-E72D297353CC}">
              <c16:uniqueId val="{00000006-2DB0-46D2-A50D-8CE79C6458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32</c:v>
                </c:pt>
                <c:pt idx="3">
                  <c:v>45</c:v>
                </c:pt>
                <c:pt idx="6">
                  <c:v>90</c:v>
                </c:pt>
                <c:pt idx="9">
                  <c:v>207</c:v>
                </c:pt>
                <c:pt idx="12">
                  <c:v>191</c:v>
                </c:pt>
              </c:numCache>
            </c:numRef>
          </c:val>
          <c:extLst>
            <c:ext xmlns:c16="http://schemas.microsoft.com/office/drawing/2014/chart" uri="{C3380CC4-5D6E-409C-BE32-E72D297353CC}">
              <c16:uniqueId val="{00000007-2DB0-46D2-A50D-8CE79C6458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2581</c:v>
                </c:pt>
                <c:pt idx="3">
                  <c:v>2540</c:v>
                </c:pt>
                <c:pt idx="6">
                  <c:v>2362</c:v>
                </c:pt>
                <c:pt idx="9">
                  <c:v>2232</c:v>
                </c:pt>
                <c:pt idx="12">
                  <c:v>2096</c:v>
                </c:pt>
              </c:numCache>
            </c:numRef>
          </c:val>
          <c:extLst>
            <c:ext xmlns:c16="http://schemas.microsoft.com/office/drawing/2014/chart" uri="{C3380CC4-5D6E-409C-BE32-E72D297353CC}">
              <c16:uniqueId val="{00000008-2DB0-46D2-A50D-8CE79C6458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132</c:v>
                </c:pt>
                <c:pt idx="3">
                  <c:v>91</c:v>
                </c:pt>
                <c:pt idx="6">
                  <c:v>72</c:v>
                </c:pt>
                <c:pt idx="9">
                  <c:v>136</c:v>
                </c:pt>
                <c:pt idx="12">
                  <c:v>103</c:v>
                </c:pt>
              </c:numCache>
            </c:numRef>
          </c:val>
          <c:extLst>
            <c:ext xmlns:c16="http://schemas.microsoft.com/office/drawing/2014/chart" uri="{C3380CC4-5D6E-409C-BE32-E72D297353CC}">
              <c16:uniqueId val="{00000009-2DB0-46D2-A50D-8CE79C6458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10652</c:v>
                </c:pt>
                <c:pt idx="3">
                  <c:v>10099</c:v>
                </c:pt>
                <c:pt idx="6">
                  <c:v>9506</c:v>
                </c:pt>
                <c:pt idx="9">
                  <c:v>9005</c:v>
                </c:pt>
                <c:pt idx="12">
                  <c:v>8660</c:v>
                </c:pt>
              </c:numCache>
            </c:numRef>
          </c:val>
          <c:extLst>
            <c:ext xmlns:c16="http://schemas.microsoft.com/office/drawing/2014/chart" uri="{C3380CC4-5D6E-409C-BE32-E72D297353CC}">
              <c16:uniqueId val="{0000000A-2DB0-46D2-A50D-8CE79C6458D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DB0-46D2-A50D-8CE79C6458D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3975</c:v>
                </c:pt>
                <c:pt idx="1">
                  <c:v>4431</c:v>
                </c:pt>
                <c:pt idx="2">
                  <c:v>5307</c:v>
                </c:pt>
              </c:numCache>
            </c:numRef>
          </c:val>
          <c:extLst>
            <c:ext xmlns:c16="http://schemas.microsoft.com/office/drawing/2014/chart" uri="{C3380CC4-5D6E-409C-BE32-E72D297353CC}">
              <c16:uniqueId val="{00000000-88DD-4E69-A2C4-2CFB45DF6F9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859</c:v>
                </c:pt>
                <c:pt idx="1">
                  <c:v>900</c:v>
                </c:pt>
                <c:pt idx="2">
                  <c:v>941</c:v>
                </c:pt>
              </c:numCache>
            </c:numRef>
          </c:val>
          <c:extLst>
            <c:ext xmlns:c16="http://schemas.microsoft.com/office/drawing/2014/chart" uri="{C3380CC4-5D6E-409C-BE32-E72D297353CC}">
              <c16:uniqueId val="{00000001-88DD-4E69-A2C4-2CFB45DF6F9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8002</c:v>
                </c:pt>
                <c:pt idx="1">
                  <c:v>7772</c:v>
                </c:pt>
                <c:pt idx="2">
                  <c:v>7612</c:v>
                </c:pt>
              </c:numCache>
            </c:numRef>
          </c:val>
          <c:extLst>
            <c:ext xmlns:c16="http://schemas.microsoft.com/office/drawing/2014/chart" uri="{C3380CC4-5D6E-409C-BE32-E72D297353CC}">
              <c16:uniqueId val="{00000002-88DD-4E69-A2C4-2CFB45DF6F9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{4C31B526-DF2C-400D-81D7-76CE46E37703}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DA0-4EFB-BEA3-A33052684CA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{1E6C04E6-EF12-4D88-BF6F-38C31B39384C}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DA0-4EFB-BEA3-A33052684CA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{C1D9068F-0476-49D5-AF87-0A1E10A00371}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DA0-4EFB-BEA3-A33052684CA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{90F5157A-0F4C-467E-BA24-1F66BA36E360}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DA0-4EFB-BEA3-A33052684CA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{DD013842-B7B9-4D91-B965-35E12D42381A}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DA0-4EFB-BEA3-A33052684CA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{D10C216B-16FA-409E-B21C-F12E62132ABB}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DA0-4EFB-BEA3-A33052684CA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{73D560BD-5B67-4D43-BE9B-FD5F335BBE2B}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DA0-4EFB-BEA3-A33052684CA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{F267C835-12DF-45CC-ACE1-5AD0F6C64A3B}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DA0-4EFB-BEA3-A33052684CA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{65019C8C-1B96-4F97-984E-3D00358FA4ED}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DA0-4EFB-BEA3-A33052684CA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52.6</c:v>
                </c:pt>
                <c:pt idx="8">
                  <c:v>54.1</c:v>
                </c:pt>
                <c:pt idx="16">
                  <c:v>55.5</c:v>
                </c:pt>
                <c:pt idx="24">
                  <c:v>56</c:v>
                </c:pt>
                <c:pt idx="32">
                  <c:v>57.6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DA0-4EFB-BEA3-A33052684CA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{240326FD-B141-494A-9F0A-3B8B2FE99423}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DA0-4EFB-BEA3-A33052684CA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{5A167274-48E4-4BC7-BC1E-6E15C0768E9E}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DA0-4EFB-BEA3-A33052684CA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{6D8948FE-C137-4F71-8845-2E33136C2E3A}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DA0-4EFB-BEA3-A33052684CA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{24B7138A-808D-4202-900A-EA02B98C8E18}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DA0-4EFB-BEA3-A33052684CA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{37C7A8A8-A846-4103-8800-A357F248E017}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DA0-4EFB-BEA3-A33052684CA3}"/>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{E91F288D-5A94-46D9-8237-637FB9E6CF3E}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DA0-4EFB-BEA3-A33052684CA3}"/>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{B6E9DF2C-18B4-4F94-91C8-CDBEDFFE85C1}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DA0-4EFB-BEA3-A33052684CA3}"/>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{F8079766-AE68-4A75-A080-CB88F26374CE}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DA0-4EFB-BEA3-A33052684CA3}"/>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{A5E6EBC3-C228-4747-94B2-1BD2FDC67E41}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DA0-4EFB-BEA3-A33052684CA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DA0-4EFB-BEA3-A33052684CA3}"/>
            </c:ext>
          </c:extLst>
        </c:ser>
        <c:dLbls>
          <c:showLegendKey val="0"/>
          <c:showVal val="1"/>
          <c:showCatName val="0"/>
          <c:showSerName val="0"/>
          <c:showPercent val="0"/>
          <c:showBubbleSize val="0"/>
        </c:dLbls>
        <c:axId val="46179840"/>
        <c:axId val="46181760"/>
      </c:scatterChart>
      <c:valAx>
        <c:axId val="46179840"/>
        <c:scaling>
          <c:orientation val="maxMin"/>
          <c:max val="66"/>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{44309756-0E2F-4D4E-B544-450385226021}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BB3-47D6-AB31-7698E4A03E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{301341D0-2842-4FF2-91D1-1BED22A65E37}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B3-47D6-AB31-7698E4A03E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{ED584F97-2461-4380-A78B-7701A125D66F}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B3-47D6-AB31-7698E4A03E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{99AE8C83-D63E-44E0-BC68-DEACBD52A4F1}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B3-47D6-AB31-7698E4A03E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{6CD3B9B0-304B-4A7F-91A9-6F551D6C0925}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B3-47D6-AB31-7698E4A03E8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{0806724C-6641-4E70-8D1D-750D880500B6}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BB3-47D6-AB31-7698E4A03E8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{830C9041-2BAB-4310-B044-1ABE2143385B}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BB3-47D6-AB31-7698E4A03E8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{E9D5B784-33BC-4EE2-9204-6BE8D9BDF192}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BB3-47D6-AB31-7698E4A03E8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{396B2DCF-2EDA-4486-82D6-CBF7334AE9F2}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BB3-47D6-AB31-7698E4A03E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5.6</c:v>
                </c:pt>
                <c:pt idx="16">
                  <c:v>5.4</c:v>
                </c:pt>
                <c:pt idx="24">
                  <c:v>5.3</c:v>
                </c:pt>
                <c:pt idx="32">
                  <c:v>5.4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BB3-47D6-AB31-7698E4A03E8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{ECA4A54F-CE55-4FAD-A3EF-C54A0FFA3510}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BB3-47D6-AB31-7698E4A03E8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{0764A939-2DC3-4FDC-9219-B45EFA051FE5}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B3-47D6-AB31-7698E4A03E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{B612149B-5818-40B7-85FF-B72092A32E02}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B3-47D6-AB31-7698E4A03E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{B8684493-D47D-4D37-A3AC-F2A41BAB9227}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B3-47D6-AB31-7698E4A03E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{D3FFD121-BC56-4DCC-A6D4-3806D2EB2C4F}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B3-47D6-AB31-7698E4A03E83}"/>
                </c:ext>
              </c:extLst>
            </c:dLbl>
            <c:dLbl>
              <c:idx val="8"/>
              <c:layout>
                <c:manualLayout>
                  <c:x val="-4.509653070695381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{CC9222F1-5393-4438-A7E6-DEBBD108BD7C}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BB3-47D6-AB31-7698E4A03E83}"/>
                </c:ext>
              </c:extLst>
            </c:dLbl>
            <c:dLbl>
              <c:idx val="16"/>
              <c:layout>
                <c:manualLayout>
                  <c:x val="-1.8171803637232468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{2430A136-EC62-4F52-A110-7E8153A6E263}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BB3-47D6-AB31-7698E4A03E83}"/>
                </c:ext>
              </c:extLst>
            </c:dLbl>
            <c:dLbl>
              <c:idx val="24"/>
              <c:layout>
                <c:manualLayout>
                  <c:x val="-4.4905057365901141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{D3BCE03B-DAB6-49B0-BD15-9851DAFBDC4F}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BB3-47D6-AB31-7698E4A03E83}"/>
                </c:ext>
              </c:extLst>
            </c:dLbl>
            <c:dLbl>
              <c:idx val="32"/>
              <c:layout>
                <c:manualLayout>
                  <c:x val="-1.8235628084250027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{27C0ADAC-A674-4B2C-8CC0-935AB7475225}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BB3-47D6-AB31-7698E4A03E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BB3-47D6-AB31-7698E4A03E83}"/>
            </c:ext>
          </c:extLst>
        </c:ser>
        <c:dLbls>
          <c:showLegendKey val="0"/>
          <c:showVal val="1"/>
          <c:showCatName val="0"/>
          <c:showSerName val="0"/>
          <c:showPercent val="0"/>
          <c:showBubbleSize val="0"/>
        </c:dLbls>
        <c:axId val="84219776"/>
        <c:axId val="84234240"/>
      </c:scatterChart>
      <c:valAx>
        <c:axId val="842197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89F7C94A-BE30-4729-908F-24235CA9FB38}"/>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2046E61D-54CF-44E6-8619-2FD3E4E303F5}"/>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元利償還金は新規地方債抑制により減少傾向にある。</a:t>
          </a:r>
        </a:p>
        <a:p>
          <a:r>
            <a:rPr kumimoji="1" lang="ja-JP" altLang="en-US" sz="1400">
              <a:latin typeface="ＭＳ ゴシック" pitchFamily="49" charset="-128"/>
              <a:ea typeface="ＭＳ ゴシック" pitchFamily="49" charset="-128"/>
            </a:rPr>
            <a:t>　綿密な中長期財政計画を樹立し、今後も当該年度の起債額を判断し、現在の水準以下に抑えるよう努める。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満期一括償還地方債の償還の財源のための積立はない。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地方債の新規抑制に努めたため地方債現在高は減少している。</a:t>
          </a:r>
        </a:p>
        <a:p>
          <a:r>
            <a:rPr kumimoji="1" lang="ja-JP" altLang="en-US" sz="1400">
              <a:latin typeface="ＭＳ ゴシック" pitchFamily="49" charset="-128"/>
              <a:ea typeface="ＭＳ ゴシック" pitchFamily="49" charset="-128"/>
            </a:rPr>
            <a:t>　一方、充当可能財源等については、財政調整基金及び減債基金の積み立てにより充当可能基金を確保している。</a:t>
          </a:r>
        </a:p>
        <a:p>
          <a:r>
            <a:rPr kumimoji="1" lang="ja-JP" altLang="en-US" sz="1400">
              <a:latin typeface="ＭＳ ゴシック" pitchFamily="49" charset="-128"/>
              <a:ea typeface="ＭＳ ゴシック" pitchFamily="49" charset="-128"/>
            </a:rPr>
            <a:t>　将来負担額が減少し引き続きマイナスとなっている。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愛媛県伊方町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百万円の増加となっている。主な要因としては、財政調整基金に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百万円、一般廃棄物最終処分場整備基金に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百万円を積み立てた一方、公共施設の維持管理経費に充てるため、電源立地地域対策交付金公共用施設維持運営基金を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百万円取崩したことがあげられる。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大規模事業の財源として基金の組み替えや、想定外の自然災害等に備えるため、災害対策基金への積み立て等、将来的な財政状況を見極めながら適切な基金運営を実施していく。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町合併前の旧伊方地域の農林水産業の振興に資する事業、商工業の振興に資する事業、町道、農道、漁港及び港湾等の社会資本の整備に資</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する事業、各種地元負担金の軽減に資する事業に充てられる。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・災害対策基金は地震、風水害その他の自然災害又は人為的災害から町民の生命と財産を守るべく、町内における甚大な災害の被災者を支援する経費及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び復旧復興に要する経費に充てるられる。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・電源立地地域対策交付金公共用施設維持運営基金については、毎年、保育所等の公共施設における人件費、光熱水費に充てられる。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・電源立地地域対策交付金公共用施設維持運営基金については、交付金を原資とした積み立てが終了しており、公共施設に係る人件費、物件費への経費充</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当のための取り崩しによる減額。</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・振興基金については、平成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年度から下水道料金の見直しにより、大幅な増額を避けるため、当該基金をその財源の一部として、毎年取崩しを行ってい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・電源立地地域対策交付金を原資とする基金については、その使途内容に注意しながら、計画的な処分をしていく。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近年、財政調整基金の取崩しはなく、実質収支額は増加傾向にあることから、積立額の増加に繋がっている。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普通交付税においては、合併特例が廃止、国勢調査人口の減等の増額は期待できない状況から、財政調整基金の取崩しによる予算確保も視野に入れておく必要がある。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減債基金を活用した公営企業への貸付金を公営企業会計から返済を行っており、その返済額分を基金に積み立てを行っている。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公営企業会計の償還が令和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年度末で終了することから、令和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年度からは利息分のみの積み立てとなる見込みである。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8,689
8,627
93.98
11,462,882
10,128,924
1,207,577
5,591,366
8,639,176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57.6</a:t>
          </a:r>
          <a:r>
            <a:rPr kumimoji="1" lang="ja-JP" altLang="en-US" sz="1100">
              <a:latin typeface="ＭＳ Ｐゴシック" panose="020B0600070205080204" pitchFamily="50" charset="-128"/>
              <a:ea typeface="ＭＳ Ｐゴシック" panose="020B0600070205080204" pitchFamily="50" charset="-128"/>
            </a:rPr>
            <a:t>％と類似団体等と比較して低い水準にあるが、今後の施設老朽化を見据え、第二次伊方町総合計画及び公共施設等総合管理計画により、対策の優先度を考慮した予算編成を行い、計画的に更新等を実施し、財政の健全化に努め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00000000-0008-0000-0000-000048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flipV="1">
          <a:off x="4760595" y="4747133"/>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74" name="有形固定資産減価償却率最小値テキスト">
          <a:extLst>
            <a:ext uri="{FF2B5EF4-FFF2-40B4-BE49-F238E27FC236}">
              <a16:creationId xmlns:a16="http://schemas.microsoft.com/office/drawing/2014/main" id="{00000000-0008-0000-0000-00004A000000}"/>
            </a:ext>
          </a:extLst>
        </xdr:cNvPr>
        <xdr:cNvSpPr txBox="1"/>
      </xdr:nvSpPr>
      <xdr:spPr>
        <a:xfrm>
          <a:off x="4813300" y="6003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5999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76" name="有形固定資産減価償却率最大値テキスト">
          <a:extLst>
            <a:ext uri="{FF2B5EF4-FFF2-40B4-BE49-F238E27FC236}">
              <a16:creationId xmlns:a16="http://schemas.microsoft.com/office/drawing/2014/main" id="{00000000-0008-0000-0000-00004C000000}"/>
            </a:ext>
          </a:extLst>
        </xdr:cNvPr>
        <xdr:cNvSpPr txBox="1"/>
      </xdr:nvSpPr>
      <xdr:spPr>
        <a:xfrm>
          <a:off x="4813300" y="4522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474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23893</xdr:rowOff>
    </xdr:from>
    <xdr:ext cx="405111" cy="259045"/>
    <xdr:sp macro="" textlink="">
      <xdr:nvSpPr>
        <xdr:cNvPr id="78" name="有形固定資産減価償却率平均値テキスト">
          <a:extLst>
            <a:ext uri="{FF2B5EF4-FFF2-40B4-BE49-F238E27FC236}">
              <a16:creationId xmlns:a16="http://schemas.microsoft.com/office/drawing/2014/main" id="{00000000-0008-0000-0000-00004E000000}"/>
            </a:ext>
          </a:extLst>
        </xdr:cNvPr>
        <xdr:cNvSpPr txBox="1"/>
      </xdr:nvSpPr>
      <xdr:spPr>
        <a:xfrm>
          <a:off x="4813300" y="5510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4711700" y="553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4000500" y="551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3238500" y="5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2476500" y="542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1714500" y="538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59309</xdr:rowOff>
    </xdr:from>
    <xdr:to>
      <xdr:col>23</xdr:col>
      <xdr:colOff>136525</xdr:colOff>
      <xdr:row>31</xdr:row>
      <xdr:rowOff>160909</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711700" y="537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82186</xdr:rowOff>
    </xdr:from>
    <xdr:ext cx="405111" cy="259045"/>
    <xdr:sp macro="" textlink="">
      <xdr:nvSpPr>
        <xdr:cNvPr id="90" name="有形固定資産減価償却率該当値テキスト">
          <a:extLst>
            <a:ext uri="{FF2B5EF4-FFF2-40B4-BE49-F238E27FC236}">
              <a16:creationId xmlns:a16="http://schemas.microsoft.com/office/drawing/2014/main" id="{00000000-0008-0000-0000-00005A000000}"/>
            </a:ext>
          </a:extLst>
        </xdr:cNvPr>
        <xdr:cNvSpPr txBox="1"/>
      </xdr:nvSpPr>
      <xdr:spPr>
        <a:xfrm>
          <a:off x="4813300" y="5225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24765</xdr:rowOff>
    </xdr:from>
    <xdr:to>
      <xdr:col>19</xdr:col>
      <xdr:colOff>187325</xdr:colOff>
      <xdr:row>31</xdr:row>
      <xdr:rowOff>126365</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000500" y="533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75565</xdr:rowOff>
    </xdr:from>
    <xdr:to>
      <xdr:col>23</xdr:col>
      <xdr:colOff>85725</xdr:colOff>
      <xdr:row>31</xdr:row>
      <xdr:rowOff>110109</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4051300" y="5390515"/>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13970</xdr:rowOff>
    </xdr:from>
    <xdr:to>
      <xdr:col>15</xdr:col>
      <xdr:colOff>187325</xdr:colOff>
      <xdr:row>31</xdr:row>
      <xdr:rowOff>115570</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238500" y="532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64770</xdr:rowOff>
    </xdr:from>
    <xdr:to>
      <xdr:col>19</xdr:col>
      <xdr:colOff>136525</xdr:colOff>
      <xdr:row>31</xdr:row>
      <xdr:rowOff>75565</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3289300" y="5379720"/>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155194</xdr:rowOff>
    </xdr:from>
    <xdr:to>
      <xdr:col>11</xdr:col>
      <xdr:colOff>187325</xdr:colOff>
      <xdr:row>31</xdr:row>
      <xdr:rowOff>85344</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476500" y="52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34544</xdr:rowOff>
    </xdr:from>
    <xdr:to>
      <xdr:col>15</xdr:col>
      <xdr:colOff>136525</xdr:colOff>
      <xdr:row>31</xdr:row>
      <xdr:rowOff>64770</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2527300" y="5349494"/>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122809</xdr:rowOff>
    </xdr:from>
    <xdr:to>
      <xdr:col>7</xdr:col>
      <xdr:colOff>187325</xdr:colOff>
      <xdr:row>31</xdr:row>
      <xdr:rowOff>52959</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1714500" y="526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2159</xdr:rowOff>
    </xdr:from>
    <xdr:to>
      <xdr:col>11</xdr:col>
      <xdr:colOff>136525</xdr:colOff>
      <xdr:row>31</xdr:row>
      <xdr:rowOff>34544</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1765300" y="5317109"/>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118762</xdr:rowOff>
    </xdr:from>
    <xdr:ext cx="405111" cy="259045"/>
    <xdr:sp macro="" textlink="">
      <xdr:nvSpPr>
        <xdr:cNvPr id="99" name="n_1aveValue有形固定資産減価償却率">
          <a:extLst>
            <a:ext uri="{FF2B5EF4-FFF2-40B4-BE49-F238E27FC236}">
              <a16:creationId xmlns:a16="http://schemas.microsoft.com/office/drawing/2014/main" id="{00000000-0008-0000-0000-000063000000}"/>
            </a:ext>
          </a:extLst>
        </xdr:cNvPr>
        <xdr:cNvSpPr txBox="1"/>
      </xdr:nvSpPr>
      <xdr:spPr>
        <a:xfrm>
          <a:off x="3836044" y="560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66946</xdr:rowOff>
    </xdr:from>
    <xdr:ext cx="405111" cy="259045"/>
    <xdr:sp macro="" textlink="">
      <xdr:nvSpPr>
        <xdr:cNvPr id="100" name="n_2aveValue有形固定資産減価償却率">
          <a:extLst>
            <a:ext uri="{FF2B5EF4-FFF2-40B4-BE49-F238E27FC236}">
              <a16:creationId xmlns:a16="http://schemas.microsoft.com/office/drawing/2014/main" id="{00000000-0008-0000-0000-000064000000}"/>
            </a:ext>
          </a:extLst>
        </xdr:cNvPr>
        <xdr:cNvSpPr txBox="1"/>
      </xdr:nvSpPr>
      <xdr:spPr>
        <a:xfrm>
          <a:off x="3086744" y="5553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34561</xdr:rowOff>
    </xdr:from>
    <xdr:ext cx="405111" cy="259045"/>
    <xdr:sp macro="" textlink="">
      <xdr:nvSpPr>
        <xdr:cNvPr id="101" name="n_3aveValue有形固定資産減価償却率">
          <a:extLst>
            <a:ext uri="{FF2B5EF4-FFF2-40B4-BE49-F238E27FC236}">
              <a16:creationId xmlns:a16="http://schemas.microsoft.com/office/drawing/2014/main" id="{00000000-0008-0000-0000-000065000000}"/>
            </a:ext>
          </a:extLst>
        </xdr:cNvPr>
        <xdr:cNvSpPr txBox="1"/>
      </xdr:nvSpPr>
      <xdr:spPr>
        <a:xfrm>
          <a:off x="2324744" y="552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164990</xdr:rowOff>
    </xdr:from>
    <xdr:ext cx="405111" cy="259045"/>
    <xdr:sp macro="" textlink="">
      <xdr:nvSpPr>
        <xdr:cNvPr id="102" name="n_4aveValue有形固定資産減価償却率">
          <a:extLst>
            <a:ext uri="{FF2B5EF4-FFF2-40B4-BE49-F238E27FC236}">
              <a16:creationId xmlns:a16="http://schemas.microsoft.com/office/drawing/2014/main" id="{00000000-0008-0000-0000-000066000000}"/>
            </a:ext>
          </a:extLst>
        </xdr:cNvPr>
        <xdr:cNvSpPr txBox="1"/>
      </xdr:nvSpPr>
      <xdr:spPr>
        <a:xfrm>
          <a:off x="1562744" y="5479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142892</xdr:rowOff>
    </xdr:from>
    <xdr:ext cx="405111" cy="259045"/>
    <xdr:sp macro="" textlink="">
      <xdr:nvSpPr>
        <xdr:cNvPr id="103" name="n_1mainValue有形固定資産減価償却率">
          <a:extLst>
            <a:ext uri="{FF2B5EF4-FFF2-40B4-BE49-F238E27FC236}">
              <a16:creationId xmlns:a16="http://schemas.microsoft.com/office/drawing/2014/main" id="{00000000-0008-0000-0000-000067000000}"/>
            </a:ext>
          </a:extLst>
        </xdr:cNvPr>
        <xdr:cNvSpPr txBox="1"/>
      </xdr:nvSpPr>
      <xdr:spPr>
        <a:xfrm>
          <a:off x="3836044" y="5114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132097</xdr:rowOff>
    </xdr:from>
    <xdr:ext cx="405111" cy="259045"/>
    <xdr:sp macro="" textlink="">
      <xdr:nvSpPr>
        <xdr:cNvPr id="104" name="n_2mainValue有形固定資産減価償却率">
          <a:extLst>
            <a:ext uri="{FF2B5EF4-FFF2-40B4-BE49-F238E27FC236}">
              <a16:creationId xmlns:a16="http://schemas.microsoft.com/office/drawing/2014/main" id="{00000000-0008-0000-0000-000068000000}"/>
            </a:ext>
          </a:extLst>
        </xdr:cNvPr>
        <xdr:cNvSpPr txBox="1"/>
      </xdr:nvSpPr>
      <xdr:spPr>
        <a:xfrm>
          <a:off x="3086744" y="51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101871</xdr:rowOff>
    </xdr:from>
    <xdr:ext cx="405111" cy="259045"/>
    <xdr:sp macro="" textlink="">
      <xdr:nvSpPr>
        <xdr:cNvPr id="105" name="n_3mainValue有形固定資産減価償却率">
          <a:extLst>
            <a:ext uri="{FF2B5EF4-FFF2-40B4-BE49-F238E27FC236}">
              <a16:creationId xmlns:a16="http://schemas.microsoft.com/office/drawing/2014/main" id="{00000000-0008-0000-0000-000069000000}"/>
            </a:ext>
          </a:extLst>
        </xdr:cNvPr>
        <xdr:cNvSpPr txBox="1"/>
      </xdr:nvSpPr>
      <xdr:spPr>
        <a:xfrm>
          <a:off x="2324744" y="5073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69486</xdr:rowOff>
    </xdr:from>
    <xdr:ext cx="405111" cy="259045"/>
    <xdr:sp macro="" textlink="">
      <xdr:nvSpPr>
        <xdr:cNvPr id="106" name="n_4mainValue有形固定資産減価償却率">
          <a:extLst>
            <a:ext uri="{FF2B5EF4-FFF2-40B4-BE49-F238E27FC236}">
              <a16:creationId xmlns:a16="http://schemas.microsoft.com/office/drawing/2014/main" id="{00000000-0008-0000-0000-00006A000000}"/>
            </a:ext>
          </a:extLst>
        </xdr:cNvPr>
        <xdr:cNvSpPr txBox="1"/>
      </xdr:nvSpPr>
      <xdr:spPr>
        <a:xfrm>
          <a:off x="1562744" y="5041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3860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10.3%</a:t>
          </a:r>
          <a:r>
            <a:rPr kumimoji="1" lang="ja-JP" altLang="en-US" sz="1100">
              <a:latin typeface="ＭＳ Ｐゴシック" panose="020B0600070205080204" pitchFamily="50" charset="-128"/>
              <a:ea typeface="ＭＳ Ｐゴシック" panose="020B0600070205080204" pitchFamily="50" charset="-128"/>
            </a:rPr>
            <a:t>と類似団体等と比較して低い水準にあり、財政の健全化、柔軟性が確保されている。今後も綿密な中長期財政計画を樹立し、財政の健全化に努める。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4489903"/>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588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5880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115660</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49162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49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505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508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507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25</xdr:row>
      <xdr:rowOff>168738</xdr:rowOff>
    </xdr:from>
    <xdr:to>
      <xdr:col>76</xdr:col>
      <xdr:colOff>73025</xdr:colOff>
      <xdr:row>26</xdr:row>
      <xdr:rowOff>98888</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4744700" y="445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105881</xdr:rowOff>
    </xdr:from>
    <xdr:ext cx="405111" cy="259045"/>
    <xdr:sp macro="" textlink="">
      <xdr:nvSpPr>
        <xdr:cNvPr id="154" name="債務償還比率該当値テキスト">
          <a:extLst>
            <a:ext uri="{FF2B5EF4-FFF2-40B4-BE49-F238E27FC236}">
              <a16:creationId xmlns:a16="http://schemas.microsoft.com/office/drawing/2014/main" id="{00000000-0008-0000-0000-00009A000000}"/>
            </a:ext>
          </a:extLst>
        </xdr:cNvPr>
        <xdr:cNvSpPr txBox="1"/>
      </xdr:nvSpPr>
      <xdr:spPr>
        <a:xfrm>
          <a:off x="14846300" y="4392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132842</xdr:rowOff>
    </xdr:from>
    <xdr:to>
      <xdr:col>72</xdr:col>
      <xdr:colOff>123825</xdr:colOff>
      <xdr:row>27</xdr:row>
      <xdr:rowOff>62992</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033500" y="459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48088</xdr:rowOff>
    </xdr:from>
    <xdr:to>
      <xdr:col>76</xdr:col>
      <xdr:colOff>22225</xdr:colOff>
      <xdr:row>27</xdr:row>
      <xdr:rowOff>12192</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4084300" y="4505788"/>
          <a:ext cx="711200" cy="13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38962</xdr:rowOff>
    </xdr:from>
    <xdr:to>
      <xdr:col>68</xdr:col>
      <xdr:colOff>123825</xdr:colOff>
      <xdr:row>27</xdr:row>
      <xdr:rowOff>140562</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3271500" y="466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12192</xdr:rowOff>
    </xdr:from>
    <xdr:to>
      <xdr:col>72</xdr:col>
      <xdr:colOff>73025</xdr:colOff>
      <xdr:row>27</xdr:row>
      <xdr:rowOff>89762</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3322300" y="4641342"/>
          <a:ext cx="762000" cy="7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141977</xdr:rowOff>
    </xdr:from>
    <xdr:to>
      <xdr:col>64</xdr:col>
      <xdr:colOff>123825</xdr:colOff>
      <xdr:row>28</xdr:row>
      <xdr:rowOff>72127</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2509500" y="477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89762</xdr:rowOff>
    </xdr:from>
    <xdr:to>
      <xdr:col>68</xdr:col>
      <xdr:colOff>73025</xdr:colOff>
      <xdr:row>28</xdr:row>
      <xdr:rowOff>21327</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2560300" y="4718912"/>
          <a:ext cx="762000" cy="10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23885</xdr:rowOff>
    </xdr:from>
    <xdr:to>
      <xdr:col>60</xdr:col>
      <xdr:colOff>123825</xdr:colOff>
      <xdr:row>28</xdr:row>
      <xdr:rowOff>125485</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1747500" y="482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21327</xdr:rowOff>
    </xdr:from>
    <xdr:to>
      <xdr:col>64</xdr:col>
      <xdr:colOff>73025</xdr:colOff>
      <xdr:row>28</xdr:row>
      <xdr:rowOff>74685</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flipV="1">
          <a:off x="11798300" y="4821927"/>
          <a:ext cx="762000" cy="5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8581</xdr:rowOff>
    </xdr:from>
    <xdr:ext cx="469744" cy="259045"/>
    <xdr:sp macro="" textlink="">
      <xdr:nvSpPr>
        <xdr:cNvPr id="163" name="n_1aveValue債務償還比率">
          <a:extLst>
            <a:ext uri="{FF2B5EF4-FFF2-40B4-BE49-F238E27FC236}">
              <a16:creationId xmlns:a16="http://schemas.microsoft.com/office/drawing/2014/main" id="{00000000-0008-0000-0000-0000A3000000}"/>
            </a:ext>
          </a:extLst>
        </xdr:cNvPr>
        <xdr:cNvSpPr txBox="1"/>
      </xdr:nvSpPr>
      <xdr:spPr>
        <a:xfrm>
          <a:off x="13836727" y="515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14441</xdr:rowOff>
    </xdr:from>
    <xdr:ext cx="469744" cy="259045"/>
    <xdr:sp macro="" textlink="">
      <xdr:nvSpPr>
        <xdr:cNvPr id="164" name="n_2aveValue債務償還比率">
          <a:extLst>
            <a:ext uri="{FF2B5EF4-FFF2-40B4-BE49-F238E27FC236}">
              <a16:creationId xmlns:a16="http://schemas.microsoft.com/office/drawing/2014/main" id="{00000000-0008-0000-0000-0000A4000000}"/>
            </a:ext>
          </a:extLst>
        </xdr:cNvPr>
        <xdr:cNvSpPr txBox="1"/>
      </xdr:nvSpPr>
      <xdr:spPr>
        <a:xfrm>
          <a:off x="13087427" y="515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31558</xdr:rowOff>
    </xdr:from>
    <xdr:ext cx="469744" cy="259045"/>
    <xdr:sp macro="" textlink="">
      <xdr:nvSpPr>
        <xdr:cNvPr id="165" name="n_3aveValue債務償還比率">
          <a:extLst>
            <a:ext uri="{FF2B5EF4-FFF2-40B4-BE49-F238E27FC236}">
              <a16:creationId xmlns:a16="http://schemas.microsoft.com/office/drawing/2014/main" id="{00000000-0008-0000-0000-0000A5000000}"/>
            </a:ext>
          </a:extLst>
        </xdr:cNvPr>
        <xdr:cNvSpPr txBox="1"/>
      </xdr:nvSpPr>
      <xdr:spPr>
        <a:xfrm>
          <a:off x="12325427" y="5175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19684</xdr:rowOff>
    </xdr:from>
    <xdr:ext cx="469744" cy="259045"/>
    <xdr:sp macro="" textlink="">
      <xdr:nvSpPr>
        <xdr:cNvPr id="166" name="n_4aveValue債務償還比率">
          <a:extLst>
            <a:ext uri="{FF2B5EF4-FFF2-40B4-BE49-F238E27FC236}">
              <a16:creationId xmlns:a16="http://schemas.microsoft.com/office/drawing/2014/main" id="{00000000-0008-0000-0000-0000A6000000}"/>
            </a:ext>
          </a:extLst>
        </xdr:cNvPr>
        <xdr:cNvSpPr txBox="1"/>
      </xdr:nvSpPr>
      <xdr:spPr>
        <a:xfrm>
          <a:off x="11563427" y="516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79519</xdr:rowOff>
    </xdr:from>
    <xdr:ext cx="405111" cy="259045"/>
    <xdr:sp macro="" textlink="">
      <xdr:nvSpPr>
        <xdr:cNvPr id="167" name="n_1mainValue債務償還比率">
          <a:extLst>
            <a:ext uri="{FF2B5EF4-FFF2-40B4-BE49-F238E27FC236}">
              <a16:creationId xmlns:a16="http://schemas.microsoft.com/office/drawing/2014/main" id="{00000000-0008-0000-0000-0000A7000000}"/>
            </a:ext>
          </a:extLst>
        </xdr:cNvPr>
        <xdr:cNvSpPr txBox="1"/>
      </xdr:nvSpPr>
      <xdr:spPr>
        <a:xfrm>
          <a:off x="13869044" y="4365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157089</xdr:rowOff>
    </xdr:from>
    <xdr:ext cx="469744" cy="259045"/>
    <xdr:sp macro="" textlink="">
      <xdr:nvSpPr>
        <xdr:cNvPr id="168" name="n_2mainValue債務償還比率">
          <a:extLst>
            <a:ext uri="{FF2B5EF4-FFF2-40B4-BE49-F238E27FC236}">
              <a16:creationId xmlns:a16="http://schemas.microsoft.com/office/drawing/2014/main" id="{00000000-0008-0000-0000-0000A8000000}"/>
            </a:ext>
          </a:extLst>
        </xdr:cNvPr>
        <xdr:cNvSpPr txBox="1"/>
      </xdr:nvSpPr>
      <xdr:spPr>
        <a:xfrm>
          <a:off x="13087427" y="444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88654</xdr:rowOff>
    </xdr:from>
    <xdr:ext cx="469744" cy="259045"/>
    <xdr:sp macro="" textlink="">
      <xdr:nvSpPr>
        <xdr:cNvPr id="169" name="n_3mainValue債務償還比率">
          <a:extLst>
            <a:ext uri="{FF2B5EF4-FFF2-40B4-BE49-F238E27FC236}">
              <a16:creationId xmlns:a16="http://schemas.microsoft.com/office/drawing/2014/main" id="{00000000-0008-0000-0000-0000A9000000}"/>
            </a:ext>
          </a:extLst>
        </xdr:cNvPr>
        <xdr:cNvSpPr txBox="1"/>
      </xdr:nvSpPr>
      <xdr:spPr>
        <a:xfrm>
          <a:off x="12325427" y="45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142012</xdr:rowOff>
    </xdr:from>
    <xdr:ext cx="469744" cy="259045"/>
    <xdr:sp macro="" textlink="">
      <xdr:nvSpPr>
        <xdr:cNvPr id="170" name="n_4mainValue債務償還比率">
          <a:extLst>
            <a:ext uri="{FF2B5EF4-FFF2-40B4-BE49-F238E27FC236}">
              <a16:creationId xmlns:a16="http://schemas.microsoft.com/office/drawing/2014/main" id="{00000000-0008-0000-0000-0000AA000000}"/>
            </a:ext>
          </a:extLst>
        </xdr:cNvPr>
        <xdr:cNvSpPr txBox="1"/>
      </xdr:nvSpPr>
      <xdr:spPr>
        <a:xfrm>
          <a:off x="11563427" y="4599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00000000-0008-0000-0000-0000AB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00000000-0008-0000-0000-0000AC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8,689
8,627
93.98
11,462,882
10,128,924
1,207,577
5,591,366
8,639,176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21789</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708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22134</xdr:rowOff>
    </xdr:from>
    <xdr:to>
      <xdr:col>24</xdr:col>
      <xdr:colOff>114300</xdr:colOff>
      <xdr:row>39</xdr:row>
      <xdr:rowOff>123734</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45011</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560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13970</xdr:rowOff>
    </xdr:from>
    <xdr:to>
      <xdr:col>20</xdr:col>
      <xdr:colOff>38100</xdr:colOff>
      <xdr:row>39</xdr:row>
      <xdr:rowOff>115570</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64770</xdr:rowOff>
    </xdr:from>
    <xdr:to>
      <xdr:col>24</xdr:col>
      <xdr:colOff>63500</xdr:colOff>
      <xdr:row>39</xdr:row>
      <xdr:rowOff>72934</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75132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169091</xdr:rowOff>
    </xdr:from>
    <xdr:to>
      <xdr:col>15</xdr:col>
      <xdr:colOff>101600</xdr:colOff>
      <xdr:row>39</xdr:row>
      <xdr:rowOff>99241</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48441</xdr:rowOff>
    </xdr:from>
    <xdr:to>
      <xdr:col>19</xdr:col>
      <xdr:colOff>177800</xdr:colOff>
      <xdr:row>39</xdr:row>
      <xdr:rowOff>64770</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73499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144599</xdr:rowOff>
    </xdr:from>
    <xdr:to>
      <xdr:col>10</xdr:col>
      <xdr:colOff>165100</xdr:colOff>
      <xdr:row>39</xdr:row>
      <xdr:rowOff>74749</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23949</xdr:rowOff>
    </xdr:from>
    <xdr:to>
      <xdr:col>15</xdr:col>
      <xdr:colOff>50800</xdr:colOff>
      <xdr:row>39</xdr:row>
      <xdr:rowOff>48441</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71049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121738</xdr:rowOff>
    </xdr:from>
    <xdr:to>
      <xdr:col>6</xdr:col>
      <xdr:colOff>38100</xdr:colOff>
      <xdr:row>39</xdr:row>
      <xdr:rowOff>51888</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1088</xdr:rowOff>
    </xdr:from>
    <xdr:to>
      <xdr:col>10</xdr:col>
      <xdr:colOff>114300</xdr:colOff>
      <xdr:row>39</xdr:row>
      <xdr:rowOff>23949</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68763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130464</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71681</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48821</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106697</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90368</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65876</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43015</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937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87644</xdr:rowOff>
    </xdr:from>
    <xdr:to>
      <xdr:col>55</xdr:col>
      <xdr:colOff>50800</xdr:colOff>
      <xdr:row>42</xdr:row>
      <xdr:rowOff>17794</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711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35260</xdr:rowOff>
    </xdr:from>
    <xdr:ext cx="534377"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706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89337</xdr:rowOff>
    </xdr:from>
    <xdr:to>
      <xdr:col>50</xdr:col>
      <xdr:colOff>165100</xdr:colOff>
      <xdr:row>42</xdr:row>
      <xdr:rowOff>19487</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711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138444</xdr:rowOff>
    </xdr:from>
    <xdr:to>
      <xdr:col>55</xdr:col>
      <xdr:colOff>0</xdr:colOff>
      <xdr:row>41</xdr:row>
      <xdr:rowOff>140137</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7167894"/>
          <a:ext cx="838200" cy="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90974</xdr:rowOff>
    </xdr:from>
    <xdr:to>
      <xdr:col>46</xdr:col>
      <xdr:colOff>38100</xdr:colOff>
      <xdr:row>42</xdr:row>
      <xdr:rowOff>21124</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712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140137</xdr:rowOff>
    </xdr:from>
    <xdr:to>
      <xdr:col>50</xdr:col>
      <xdr:colOff>114300</xdr:colOff>
      <xdr:row>41</xdr:row>
      <xdr:rowOff>141774</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169587"/>
          <a:ext cx="8890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94784</xdr:rowOff>
    </xdr:from>
    <xdr:to>
      <xdr:col>41</xdr:col>
      <xdr:colOff>101600</xdr:colOff>
      <xdr:row>42</xdr:row>
      <xdr:rowOff>24934</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712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141774</xdr:rowOff>
    </xdr:from>
    <xdr:to>
      <xdr:col>45</xdr:col>
      <xdr:colOff>177800</xdr:colOff>
      <xdr:row>41</xdr:row>
      <xdr:rowOff>145584</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7171224"/>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96408</xdr:rowOff>
    </xdr:from>
    <xdr:to>
      <xdr:col>36</xdr:col>
      <xdr:colOff>165100</xdr:colOff>
      <xdr:row>42</xdr:row>
      <xdr:rowOff>26558</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712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145584</xdr:rowOff>
    </xdr:from>
    <xdr:to>
      <xdr:col>41</xdr:col>
      <xdr:colOff>50800</xdr:colOff>
      <xdr:row>41</xdr:row>
      <xdr:rowOff>147208</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7175034"/>
          <a:ext cx="889000" cy="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34155</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68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28459</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14239</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32468</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10614</xdr:rowOff>
    </xdr:from>
    <xdr:ext cx="534377"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59411" y="721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12251</xdr:rowOff>
    </xdr:from>
    <xdr:ext cx="534377"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483111" y="721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16061</xdr:rowOff>
    </xdr:from>
    <xdr:ext cx="534377"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594111" y="721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17685</xdr:rowOff>
    </xdr:from>
    <xdr:ext cx="534377"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05111" y="721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77850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136978</xdr:rowOff>
    </xdr:from>
    <xdr:to>
      <xdr:col>24</xdr:col>
      <xdr:colOff>114300</xdr:colOff>
      <xdr:row>58</xdr:row>
      <xdr:rowOff>67128</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159855</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976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112485</xdr:rowOff>
    </xdr:from>
    <xdr:to>
      <xdr:col>20</xdr:col>
      <xdr:colOff>38100</xdr:colOff>
      <xdr:row>58</xdr:row>
      <xdr:rowOff>42635</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988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163285</xdr:rowOff>
    </xdr:from>
    <xdr:to>
      <xdr:col>24</xdr:col>
      <xdr:colOff>63500</xdr:colOff>
      <xdr:row>58</xdr:row>
      <xdr:rowOff>16328</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3797300" y="9935935"/>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89626</xdr:rowOff>
    </xdr:from>
    <xdr:to>
      <xdr:col>15</xdr:col>
      <xdr:colOff>101600</xdr:colOff>
      <xdr:row>58</xdr:row>
      <xdr:rowOff>19776</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986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140426</xdr:rowOff>
    </xdr:from>
    <xdr:to>
      <xdr:col>19</xdr:col>
      <xdr:colOff>177800</xdr:colOff>
      <xdr:row>57</xdr:row>
      <xdr:rowOff>163285</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908300" y="991307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66766</xdr:rowOff>
    </xdr:from>
    <xdr:to>
      <xdr:col>10</xdr:col>
      <xdr:colOff>165100</xdr:colOff>
      <xdr:row>57</xdr:row>
      <xdr:rowOff>168366</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983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117566</xdr:rowOff>
    </xdr:from>
    <xdr:to>
      <xdr:col>15</xdr:col>
      <xdr:colOff>50800</xdr:colOff>
      <xdr:row>57</xdr:row>
      <xdr:rowOff>140426</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2019300" y="98902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45538</xdr:rowOff>
    </xdr:from>
    <xdr:to>
      <xdr:col>6</xdr:col>
      <xdr:colOff>38100</xdr:colOff>
      <xdr:row>57</xdr:row>
      <xdr:rowOff>147138</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981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96338</xdr:rowOff>
    </xdr:from>
    <xdr:to>
      <xdr:col>10</xdr:col>
      <xdr:colOff>114300</xdr:colOff>
      <xdr:row>57</xdr:row>
      <xdr:rowOff>117566</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130300" y="986898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32130</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130101</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59162</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966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36303</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963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13443</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961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163665</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959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1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100-0000E6000000}"/>
            </a:ext>
          </a:extLst>
        </xdr:cNvPr>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100-0000E8000000}"/>
            </a:ext>
          </a:extLst>
        </xdr:cNvPr>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116929</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100-0000EA000000}"/>
            </a:ext>
          </a:extLst>
        </xdr:cNvPr>
        <xdr:cNvSpPr txBox="1"/>
      </xdr:nvSpPr>
      <xdr:spPr>
        <a:xfrm>
          <a:off x="10515600" y="10403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18739</xdr:rowOff>
    </xdr:from>
    <xdr:to>
      <xdr:col>55</xdr:col>
      <xdr:colOff>50800</xdr:colOff>
      <xdr:row>62</xdr:row>
      <xdr:rowOff>120339</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10426700" y="1064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168616</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100-0000F6000000}"/>
            </a:ext>
          </a:extLst>
        </xdr:cNvPr>
        <xdr:cNvSpPr txBox="1"/>
      </xdr:nvSpPr>
      <xdr:spPr>
        <a:xfrm>
          <a:off x="10515600" y="1062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25250</xdr:rowOff>
    </xdr:from>
    <xdr:to>
      <xdr:col>50</xdr:col>
      <xdr:colOff>165100</xdr:colOff>
      <xdr:row>62</xdr:row>
      <xdr:rowOff>126850</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9588500" y="1065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69539</xdr:rowOff>
    </xdr:from>
    <xdr:to>
      <xdr:col>55</xdr:col>
      <xdr:colOff>0</xdr:colOff>
      <xdr:row>62</xdr:row>
      <xdr:rowOff>76050</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9639300" y="10699439"/>
          <a:ext cx="838200" cy="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31556</xdr:rowOff>
    </xdr:from>
    <xdr:to>
      <xdr:col>46</xdr:col>
      <xdr:colOff>38100</xdr:colOff>
      <xdr:row>62</xdr:row>
      <xdr:rowOff>133156</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8699500" y="106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76050</xdr:rowOff>
    </xdr:from>
    <xdr:to>
      <xdr:col>50</xdr:col>
      <xdr:colOff>114300</xdr:colOff>
      <xdr:row>62</xdr:row>
      <xdr:rowOff>82356</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8750300" y="10705950"/>
          <a:ext cx="889000" cy="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39428</xdr:rowOff>
    </xdr:from>
    <xdr:to>
      <xdr:col>41</xdr:col>
      <xdr:colOff>101600</xdr:colOff>
      <xdr:row>62</xdr:row>
      <xdr:rowOff>141028</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7810500" y="106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82356</xdr:rowOff>
    </xdr:from>
    <xdr:to>
      <xdr:col>45</xdr:col>
      <xdr:colOff>177800</xdr:colOff>
      <xdr:row>62</xdr:row>
      <xdr:rowOff>90228</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7861300" y="10712256"/>
          <a:ext cx="889000" cy="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47056</xdr:rowOff>
    </xdr:from>
    <xdr:to>
      <xdr:col>36</xdr:col>
      <xdr:colOff>165100</xdr:colOff>
      <xdr:row>62</xdr:row>
      <xdr:rowOff>148656</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6921500" y="1067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90228</xdr:rowOff>
    </xdr:from>
    <xdr:to>
      <xdr:col>41</xdr:col>
      <xdr:colOff>50800</xdr:colOff>
      <xdr:row>62</xdr:row>
      <xdr:rowOff>97856</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6972300" y="10720128"/>
          <a:ext cx="889000" cy="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27266</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327095" y="103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149953</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450795" y="1026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159921</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561795" y="102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70036</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672795" y="1035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117977</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9327095" y="1074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124283</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8450795" y="10754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132155</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7561795" y="1076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139783</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6672795" y="1076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1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flipV="1">
          <a:off x="4634865" y="13234036"/>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00000000-0008-0000-0100-000020010000}"/>
            </a:ext>
          </a:extLst>
        </xdr:cNvPr>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0000000-0008-0000-0100-000022010000}"/>
            </a:ext>
          </a:extLst>
        </xdr:cNvPr>
        <xdr:cNvSpPr txBox="1"/>
      </xdr:nvSpPr>
      <xdr:spPr>
        <a:xfrm>
          <a:off x="4673600" y="1300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130191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100-000024010000}"/>
            </a:ext>
          </a:extLst>
        </xdr:cNvPr>
        <xdr:cNvSpPr txBox="1"/>
      </xdr:nvSpPr>
      <xdr:spPr>
        <a:xfrm>
          <a:off x="4673600" y="14017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4584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168275</xdr:rowOff>
    </xdr:from>
    <xdr:to>
      <xdr:col>24</xdr:col>
      <xdr:colOff>114300</xdr:colOff>
      <xdr:row>83</xdr:row>
      <xdr:rowOff>98425</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45847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146702</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100-000030010000}"/>
            </a:ext>
          </a:extLst>
        </xdr:cNvPr>
        <xdr:cNvSpPr txBox="1"/>
      </xdr:nvSpPr>
      <xdr:spPr>
        <a:xfrm>
          <a:off x="4673600"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139700</xdr:rowOff>
    </xdr:from>
    <xdr:to>
      <xdr:col>20</xdr:col>
      <xdr:colOff>38100</xdr:colOff>
      <xdr:row>83</xdr:row>
      <xdr:rowOff>69850</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3746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19050</xdr:rowOff>
    </xdr:from>
    <xdr:to>
      <xdr:col>24</xdr:col>
      <xdr:colOff>63500</xdr:colOff>
      <xdr:row>83</xdr:row>
      <xdr:rowOff>47625</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3797300" y="142494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166370</xdr:rowOff>
    </xdr:from>
    <xdr:to>
      <xdr:col>15</xdr:col>
      <xdr:colOff>101600</xdr:colOff>
      <xdr:row>83</xdr:row>
      <xdr:rowOff>96520</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2857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19050</xdr:rowOff>
    </xdr:from>
    <xdr:to>
      <xdr:col>19</xdr:col>
      <xdr:colOff>177800</xdr:colOff>
      <xdr:row>83</xdr:row>
      <xdr:rowOff>45720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flipV="1">
          <a:off x="2908300" y="142494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135889</xdr:rowOff>
    </xdr:from>
    <xdr:to>
      <xdr:col>10</xdr:col>
      <xdr:colOff>165100</xdr:colOff>
      <xdr:row>83</xdr:row>
      <xdr:rowOff>66039</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1968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15239</xdr:rowOff>
    </xdr:from>
    <xdr:to>
      <xdr:col>15</xdr:col>
      <xdr:colOff>50800</xdr:colOff>
      <xdr:row>83</xdr:row>
      <xdr:rowOff>45720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019300" y="142455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59689</xdr:rowOff>
    </xdr:from>
    <xdr:to>
      <xdr:col>6</xdr:col>
      <xdr:colOff>38100</xdr:colOff>
      <xdr:row>82</xdr:row>
      <xdr:rowOff>161289</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079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110489</xdr:rowOff>
    </xdr:from>
    <xdr:to>
      <xdr:col>10</xdr:col>
      <xdr:colOff>114300</xdr:colOff>
      <xdr:row>83</xdr:row>
      <xdr:rowOff>15239</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130300" y="141693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100-000039010000}"/>
            </a:ext>
          </a:extLst>
        </xdr:cNvPr>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100-00003A010000}"/>
            </a:ext>
          </a:extLst>
        </xdr:cNvPr>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100-00003B010000}"/>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164482</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100-00003C010000}"/>
            </a:ext>
          </a:extLst>
        </xdr:cNvPr>
        <xdr:cNvSpPr txBox="1"/>
      </xdr:nvSpPr>
      <xdr:spPr>
        <a:xfrm>
          <a:off x="927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60977</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100-00003D010000}"/>
            </a:ext>
          </a:extLst>
        </xdr:cNvPr>
        <xdr:cNvSpPr txBox="1"/>
      </xdr:nvSpPr>
      <xdr:spPr>
        <a:xfrm>
          <a:off x="35820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87647</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100-00003E010000}"/>
            </a:ext>
          </a:extLst>
        </xdr:cNvPr>
        <xdr:cNvSpPr txBox="1"/>
      </xdr:nvSpPr>
      <xdr:spPr>
        <a:xfrm>
          <a:off x="2705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57166</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100-00003F010000}"/>
            </a:ext>
          </a:extLst>
        </xdr:cNvPr>
        <xdr:cNvSpPr txBox="1"/>
      </xdr:nvSpPr>
      <xdr:spPr>
        <a:xfrm>
          <a:off x="1816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152416</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100-000040010000}"/>
            </a:ext>
          </a:extLst>
        </xdr:cNvPr>
        <xdr:cNvSpPr txBox="1"/>
      </xdr:nvSpPr>
      <xdr:spPr>
        <a:xfrm>
          <a:off x="927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1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flipV="1">
          <a:off x="10476865" y="13465226"/>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100-000059010000}"/>
            </a:ext>
          </a:extLst>
        </xdr:cNvPr>
        <xdr:cNvSpPr txBox="1"/>
      </xdr:nvSpPr>
      <xdr:spPr>
        <a:xfrm>
          <a:off x="10515600"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0388600" y="148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47" name="【公営住宅】&#10;一人当たり面積最大値テキスト">
          <a:extLst>
            <a:ext uri="{FF2B5EF4-FFF2-40B4-BE49-F238E27FC236}">
              <a16:creationId xmlns:a16="http://schemas.microsoft.com/office/drawing/2014/main" id="{00000000-0008-0000-0100-00005B010000}"/>
            </a:ext>
          </a:extLst>
        </xdr:cNvPr>
        <xdr:cNvSpPr txBox="1"/>
      </xdr:nvSpPr>
      <xdr:spPr>
        <a:xfrm>
          <a:off x="10515600" y="132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346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30751</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100-00005D010000}"/>
            </a:ext>
          </a:extLst>
        </xdr:cNvPr>
        <xdr:cNvSpPr txBox="1"/>
      </xdr:nvSpPr>
      <xdr:spPr>
        <a:xfrm>
          <a:off x="10515600" y="14432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9588500" y="1459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14427</xdr:rowOff>
    </xdr:from>
    <xdr:to>
      <xdr:col>46</xdr:col>
      <xdr:colOff>38100</xdr:colOff>
      <xdr:row>85</xdr:row>
      <xdr:rowOff>116027</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8699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9703</xdr:rowOff>
    </xdr:from>
    <xdr:to>
      <xdr:col>41</xdr:col>
      <xdr:colOff>101600</xdr:colOff>
      <xdr:row>85</xdr:row>
      <xdr:rowOff>111303</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7810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23876</xdr:rowOff>
    </xdr:from>
    <xdr:to>
      <xdr:col>36</xdr:col>
      <xdr:colOff>165100</xdr:colOff>
      <xdr:row>85</xdr:row>
      <xdr:rowOff>125476</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6921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16714</xdr:rowOff>
    </xdr:from>
    <xdr:to>
      <xdr:col>55</xdr:col>
      <xdr:colOff>50800</xdr:colOff>
      <xdr:row>85</xdr:row>
      <xdr:rowOff>118314</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10426700" y="145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166591</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100-000069010000}"/>
            </a:ext>
          </a:extLst>
        </xdr:cNvPr>
        <xdr:cNvSpPr txBox="1"/>
      </xdr:nvSpPr>
      <xdr:spPr>
        <a:xfrm>
          <a:off x="10515600" y="1456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21895</xdr:rowOff>
    </xdr:from>
    <xdr:to>
      <xdr:col>50</xdr:col>
      <xdr:colOff>165100</xdr:colOff>
      <xdr:row>85</xdr:row>
      <xdr:rowOff>123495</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9588500" y="1459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67514</xdr:rowOff>
    </xdr:from>
    <xdr:to>
      <xdr:col>55</xdr:col>
      <xdr:colOff>0</xdr:colOff>
      <xdr:row>85</xdr:row>
      <xdr:rowOff>72695</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9639300" y="14640764"/>
          <a:ext cx="838200" cy="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38582</xdr:rowOff>
    </xdr:from>
    <xdr:to>
      <xdr:col>46</xdr:col>
      <xdr:colOff>38100</xdr:colOff>
      <xdr:row>85</xdr:row>
      <xdr:rowOff>140182</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8699500" y="1461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72695</xdr:rowOff>
    </xdr:from>
    <xdr:to>
      <xdr:col>50</xdr:col>
      <xdr:colOff>114300</xdr:colOff>
      <xdr:row>85</xdr:row>
      <xdr:rowOff>89382</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8750300" y="14645945"/>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44526</xdr:rowOff>
    </xdr:from>
    <xdr:to>
      <xdr:col>41</xdr:col>
      <xdr:colOff>101600</xdr:colOff>
      <xdr:row>85</xdr:row>
      <xdr:rowOff>146126</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7810500" y="1461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89382</xdr:rowOff>
    </xdr:from>
    <xdr:to>
      <xdr:col>45</xdr:col>
      <xdr:colOff>177800</xdr:colOff>
      <xdr:row>85</xdr:row>
      <xdr:rowOff>95326</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7861300" y="14662632"/>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74016</xdr:rowOff>
    </xdr:from>
    <xdr:to>
      <xdr:col>36</xdr:col>
      <xdr:colOff>165100</xdr:colOff>
      <xdr:row>86</xdr:row>
      <xdr:rowOff>4166</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6921500" y="1464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95326</xdr:rowOff>
    </xdr:from>
    <xdr:to>
      <xdr:col>41</xdr:col>
      <xdr:colOff>50800</xdr:colOff>
      <xdr:row>85</xdr:row>
      <xdr:rowOff>124816</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flipV="1">
          <a:off x="6972300" y="14668576"/>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114927</xdr:rowOff>
    </xdr:from>
    <xdr:ext cx="469744" cy="259045"/>
    <xdr:sp macro="" textlink="">
      <xdr:nvSpPr>
        <xdr:cNvPr id="370" name="n_1aveValue【公営住宅】&#10;一人当たり面積">
          <a:extLst>
            <a:ext uri="{FF2B5EF4-FFF2-40B4-BE49-F238E27FC236}">
              <a16:creationId xmlns:a16="http://schemas.microsoft.com/office/drawing/2014/main" id="{00000000-0008-0000-0100-000072010000}"/>
            </a:ext>
          </a:extLst>
        </xdr:cNvPr>
        <xdr:cNvSpPr txBox="1"/>
      </xdr:nvSpPr>
      <xdr:spPr>
        <a:xfrm>
          <a:off x="9391727" y="1468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132554</xdr:rowOff>
    </xdr:from>
    <xdr:ext cx="469744" cy="259045"/>
    <xdr:sp macro="" textlink="">
      <xdr:nvSpPr>
        <xdr:cNvPr id="371" name="n_2aveValue【公営住宅】&#10;一人当たり面積">
          <a:extLst>
            <a:ext uri="{FF2B5EF4-FFF2-40B4-BE49-F238E27FC236}">
              <a16:creationId xmlns:a16="http://schemas.microsoft.com/office/drawing/2014/main" id="{00000000-0008-0000-0100-000073010000}"/>
            </a:ext>
          </a:extLst>
        </xdr:cNvPr>
        <xdr:cNvSpPr txBox="1"/>
      </xdr:nvSpPr>
      <xdr:spPr>
        <a:xfrm>
          <a:off x="85154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127830</xdr:rowOff>
    </xdr:from>
    <xdr:ext cx="469744" cy="259045"/>
    <xdr:sp macro="" textlink="">
      <xdr:nvSpPr>
        <xdr:cNvPr id="372" name="n_3aveValue【公営住宅】&#10;一人当たり面積">
          <a:extLst>
            <a:ext uri="{FF2B5EF4-FFF2-40B4-BE49-F238E27FC236}">
              <a16:creationId xmlns:a16="http://schemas.microsoft.com/office/drawing/2014/main" id="{00000000-0008-0000-0100-000074010000}"/>
            </a:ext>
          </a:extLst>
        </xdr:cNvPr>
        <xdr:cNvSpPr txBox="1"/>
      </xdr:nvSpPr>
      <xdr:spPr>
        <a:xfrm>
          <a:off x="7626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142003</xdr:rowOff>
    </xdr:from>
    <xdr:ext cx="469744" cy="259045"/>
    <xdr:sp macro="" textlink="">
      <xdr:nvSpPr>
        <xdr:cNvPr id="373" name="n_4aveValue【公営住宅】&#10;一人当たり面積">
          <a:extLst>
            <a:ext uri="{FF2B5EF4-FFF2-40B4-BE49-F238E27FC236}">
              <a16:creationId xmlns:a16="http://schemas.microsoft.com/office/drawing/2014/main" id="{00000000-0008-0000-0100-000075010000}"/>
            </a:ext>
          </a:extLst>
        </xdr:cNvPr>
        <xdr:cNvSpPr txBox="1"/>
      </xdr:nvSpPr>
      <xdr:spPr>
        <a:xfrm>
          <a:off x="6737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140022</xdr:rowOff>
    </xdr:from>
    <xdr:ext cx="469744" cy="259045"/>
    <xdr:sp macro="" textlink="">
      <xdr:nvSpPr>
        <xdr:cNvPr id="374" name="n_1mainValue【公営住宅】&#10;一人当たり面積">
          <a:extLst>
            <a:ext uri="{FF2B5EF4-FFF2-40B4-BE49-F238E27FC236}">
              <a16:creationId xmlns:a16="http://schemas.microsoft.com/office/drawing/2014/main" id="{00000000-0008-0000-0100-000076010000}"/>
            </a:ext>
          </a:extLst>
        </xdr:cNvPr>
        <xdr:cNvSpPr txBox="1"/>
      </xdr:nvSpPr>
      <xdr:spPr>
        <a:xfrm>
          <a:off x="9391727" y="1437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131309</xdr:rowOff>
    </xdr:from>
    <xdr:ext cx="469744" cy="259045"/>
    <xdr:sp macro="" textlink="">
      <xdr:nvSpPr>
        <xdr:cNvPr id="375" name="n_2mainValue【公営住宅】&#10;一人当たり面積">
          <a:extLst>
            <a:ext uri="{FF2B5EF4-FFF2-40B4-BE49-F238E27FC236}">
              <a16:creationId xmlns:a16="http://schemas.microsoft.com/office/drawing/2014/main" id="{00000000-0008-0000-0100-000077010000}"/>
            </a:ext>
          </a:extLst>
        </xdr:cNvPr>
        <xdr:cNvSpPr txBox="1"/>
      </xdr:nvSpPr>
      <xdr:spPr>
        <a:xfrm>
          <a:off x="8515427" y="1470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137253</xdr:rowOff>
    </xdr:from>
    <xdr:ext cx="469744" cy="259045"/>
    <xdr:sp macro="" textlink="">
      <xdr:nvSpPr>
        <xdr:cNvPr id="376" name="n_3mainValue【公営住宅】&#10;一人当たり面積">
          <a:extLst>
            <a:ext uri="{FF2B5EF4-FFF2-40B4-BE49-F238E27FC236}">
              <a16:creationId xmlns:a16="http://schemas.microsoft.com/office/drawing/2014/main" id="{00000000-0008-0000-0100-000078010000}"/>
            </a:ext>
          </a:extLst>
        </xdr:cNvPr>
        <xdr:cNvSpPr txBox="1"/>
      </xdr:nvSpPr>
      <xdr:spPr>
        <a:xfrm>
          <a:off x="7626427" y="14710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166743</xdr:rowOff>
    </xdr:from>
    <xdr:ext cx="469744" cy="259045"/>
    <xdr:sp macro="" textlink="">
      <xdr:nvSpPr>
        <xdr:cNvPr id="377" name="n_4mainValue【公営住宅】&#10;一人当たり面積">
          <a:extLst>
            <a:ext uri="{FF2B5EF4-FFF2-40B4-BE49-F238E27FC236}">
              <a16:creationId xmlns:a16="http://schemas.microsoft.com/office/drawing/2014/main" id="{00000000-0008-0000-0100-000079010000}"/>
            </a:ext>
          </a:extLst>
        </xdr:cNvPr>
        <xdr:cNvSpPr txBox="1"/>
      </xdr:nvSpPr>
      <xdr:spPr>
        <a:xfrm>
          <a:off x="6737427" y="14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a:extLst>
            <a:ext uri="{FF2B5EF4-FFF2-40B4-BE49-F238E27FC236}">
              <a16:creationId xmlns:a16="http://schemas.microsoft.com/office/drawing/2014/main" id="{00000000-0008-0000-0100-00009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27214</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flipV="1">
          <a:off x="4634865" y="17172214"/>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4" name="【港湾・漁港】&#10;有形固定資産減価償却率最小値テキスト">
          <a:extLst>
            <a:ext uri="{FF2B5EF4-FFF2-40B4-BE49-F238E27FC236}">
              <a16:creationId xmlns:a16="http://schemas.microsoft.com/office/drawing/2014/main" id="{00000000-0008-0000-0100-000094010000}"/>
            </a:ext>
          </a:extLst>
        </xdr:cNvPr>
        <xdr:cNvSpPr txBox="1"/>
      </xdr:nvSpPr>
      <xdr:spPr>
        <a:xfrm>
          <a:off x="4673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4546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406" name="【港湾・漁港】&#10;有形固定資産減価償却率最大値テキスト">
          <a:extLst>
            <a:ext uri="{FF2B5EF4-FFF2-40B4-BE49-F238E27FC236}">
              <a16:creationId xmlns:a16="http://schemas.microsoft.com/office/drawing/2014/main" id="{00000000-0008-0000-0100-000096010000}"/>
            </a:ext>
          </a:extLst>
        </xdr:cNvPr>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116495</xdr:rowOff>
    </xdr:from>
    <xdr:ext cx="405111" cy="259045"/>
    <xdr:sp macro="" textlink="">
      <xdr:nvSpPr>
        <xdr:cNvPr id="408" name="【港湾・漁港】&#10;有形固定資産減価償却率平均値テキスト">
          <a:extLst>
            <a:ext uri="{FF2B5EF4-FFF2-40B4-BE49-F238E27FC236}">
              <a16:creationId xmlns:a16="http://schemas.microsoft.com/office/drawing/2014/main" id="{00000000-0008-0000-0100-000098010000}"/>
            </a:ext>
          </a:extLst>
        </xdr:cNvPr>
        <xdr:cNvSpPr txBox="1"/>
      </xdr:nvSpPr>
      <xdr:spPr>
        <a:xfrm>
          <a:off x="4673600" y="17947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138068</xdr:rowOff>
    </xdr:from>
    <xdr:to>
      <xdr:col>24</xdr:col>
      <xdr:colOff>114300</xdr:colOff>
      <xdr:row>105</xdr:row>
      <xdr:rowOff>68218</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45847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123371</xdr:rowOff>
    </xdr:from>
    <xdr:to>
      <xdr:col>20</xdr:col>
      <xdr:colOff>38100</xdr:colOff>
      <xdr:row>106</xdr:row>
      <xdr:rowOff>53521</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3746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118473</xdr:rowOff>
    </xdr:from>
    <xdr:to>
      <xdr:col>15</xdr:col>
      <xdr:colOff>101600</xdr:colOff>
      <xdr:row>106</xdr:row>
      <xdr:rowOff>48623</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2857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105411</xdr:rowOff>
    </xdr:from>
    <xdr:to>
      <xdr:col>10</xdr:col>
      <xdr:colOff>165100</xdr:colOff>
      <xdr:row>106</xdr:row>
      <xdr:rowOff>35561</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1968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82550</xdr:rowOff>
    </xdr:from>
    <xdr:to>
      <xdr:col>6</xdr:col>
      <xdr:colOff>38100</xdr:colOff>
      <xdr:row>106</xdr:row>
      <xdr:rowOff>12700</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107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31931</xdr:rowOff>
    </xdr:from>
    <xdr:to>
      <xdr:col>24</xdr:col>
      <xdr:colOff>114300</xdr:colOff>
      <xdr:row>104</xdr:row>
      <xdr:rowOff>133531</xdr:rowOff>
    </xdr:to>
    <xdr:sp macro="" textlink="">
      <xdr:nvSpPr>
        <xdr:cNvPr id="419" name="楕円 418">
          <a:extLst>
            <a:ext uri="{FF2B5EF4-FFF2-40B4-BE49-F238E27FC236}">
              <a16:creationId xmlns:a16="http://schemas.microsoft.com/office/drawing/2014/main" id="{00000000-0008-0000-0100-0000A3010000}"/>
            </a:ext>
          </a:extLst>
        </xdr:cNvPr>
        <xdr:cNvSpPr/>
      </xdr:nvSpPr>
      <xdr:spPr>
        <a:xfrm>
          <a:off x="45847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54808</xdr:rowOff>
    </xdr:from>
    <xdr:ext cx="405111" cy="259045"/>
    <xdr:sp macro="" textlink="">
      <xdr:nvSpPr>
        <xdr:cNvPr id="420" name="【港湾・漁港】&#10;有形固定資産減価償却率該当値テキスト">
          <a:extLst>
            <a:ext uri="{FF2B5EF4-FFF2-40B4-BE49-F238E27FC236}">
              <a16:creationId xmlns:a16="http://schemas.microsoft.com/office/drawing/2014/main" id="{00000000-0008-0000-0100-0000A4010000}"/>
            </a:ext>
          </a:extLst>
        </xdr:cNvPr>
        <xdr:cNvSpPr txBox="1"/>
      </xdr:nvSpPr>
      <xdr:spPr>
        <a:xfrm>
          <a:off x="4673600" y="1771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170724</xdr:rowOff>
    </xdr:from>
    <xdr:to>
      <xdr:col>20</xdr:col>
      <xdr:colOff>38100</xdr:colOff>
      <xdr:row>104</xdr:row>
      <xdr:rowOff>100874</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3746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50074</xdr:rowOff>
    </xdr:from>
    <xdr:to>
      <xdr:col>24</xdr:col>
      <xdr:colOff>63500</xdr:colOff>
      <xdr:row>104</xdr:row>
      <xdr:rowOff>82731</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3797300" y="1788087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139700</xdr:rowOff>
    </xdr:from>
    <xdr:to>
      <xdr:col>15</xdr:col>
      <xdr:colOff>101600</xdr:colOff>
      <xdr:row>104</xdr:row>
      <xdr:rowOff>69850</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2857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19050</xdr:rowOff>
    </xdr:from>
    <xdr:to>
      <xdr:col>19</xdr:col>
      <xdr:colOff>177800</xdr:colOff>
      <xdr:row>104</xdr:row>
      <xdr:rowOff>50074</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2908300" y="1784985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107043</xdr:rowOff>
    </xdr:from>
    <xdr:to>
      <xdr:col>10</xdr:col>
      <xdr:colOff>165100</xdr:colOff>
      <xdr:row>104</xdr:row>
      <xdr:rowOff>37193</xdr:rowOff>
    </xdr:to>
    <xdr:sp macro="" textlink="">
      <xdr:nvSpPr>
        <xdr:cNvPr id="425" name="楕円 424">
          <a:extLst>
            <a:ext uri="{FF2B5EF4-FFF2-40B4-BE49-F238E27FC236}">
              <a16:creationId xmlns:a16="http://schemas.microsoft.com/office/drawing/2014/main" id="{00000000-0008-0000-0100-0000A9010000}"/>
            </a:ext>
          </a:extLst>
        </xdr:cNvPr>
        <xdr:cNvSpPr/>
      </xdr:nvSpPr>
      <xdr:spPr>
        <a:xfrm>
          <a:off x="1968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157843</xdr:rowOff>
    </xdr:from>
    <xdr:to>
      <xdr:col>15</xdr:col>
      <xdr:colOff>50800</xdr:colOff>
      <xdr:row>104</xdr:row>
      <xdr:rowOff>19050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2019300" y="178171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77651</xdr:rowOff>
    </xdr:from>
    <xdr:to>
      <xdr:col>6</xdr:col>
      <xdr:colOff>38100</xdr:colOff>
      <xdr:row>104</xdr:row>
      <xdr:rowOff>7801</xdr:rowOff>
    </xdr:to>
    <xdr:sp macro="" textlink="">
      <xdr:nvSpPr>
        <xdr:cNvPr id="427" name="楕円 426">
          <a:extLst>
            <a:ext uri="{FF2B5EF4-FFF2-40B4-BE49-F238E27FC236}">
              <a16:creationId xmlns:a16="http://schemas.microsoft.com/office/drawing/2014/main" id="{00000000-0008-0000-0100-0000AB010000}"/>
            </a:ext>
          </a:extLst>
        </xdr:cNvPr>
        <xdr:cNvSpPr/>
      </xdr:nvSpPr>
      <xdr:spPr>
        <a:xfrm>
          <a:off x="1079500" y="177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128451</xdr:rowOff>
    </xdr:from>
    <xdr:to>
      <xdr:col>10</xdr:col>
      <xdr:colOff>114300</xdr:colOff>
      <xdr:row>103</xdr:row>
      <xdr:rowOff>157843</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1130300" y="1778780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44648</xdr:rowOff>
    </xdr:from>
    <xdr:ext cx="405111" cy="259045"/>
    <xdr:sp macro="" textlink="">
      <xdr:nvSpPr>
        <xdr:cNvPr id="429" name="n_1aveValue【港湾・漁港】&#10;有形固定資産減価償却率">
          <a:extLst>
            <a:ext uri="{FF2B5EF4-FFF2-40B4-BE49-F238E27FC236}">
              <a16:creationId xmlns:a16="http://schemas.microsoft.com/office/drawing/2014/main" id="{00000000-0008-0000-0100-0000AD010000}"/>
            </a:ext>
          </a:extLst>
        </xdr:cNvPr>
        <xdr:cNvSpPr txBox="1"/>
      </xdr:nvSpPr>
      <xdr:spPr>
        <a:xfrm>
          <a:off x="35820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39750</xdr:rowOff>
    </xdr:from>
    <xdr:ext cx="405111" cy="259045"/>
    <xdr:sp macro="" textlink="">
      <xdr:nvSpPr>
        <xdr:cNvPr id="430" name="n_2aveValue【港湾・漁港】&#10;有形固定資産減価償却率">
          <a:extLst>
            <a:ext uri="{FF2B5EF4-FFF2-40B4-BE49-F238E27FC236}">
              <a16:creationId xmlns:a16="http://schemas.microsoft.com/office/drawing/2014/main" id="{00000000-0008-0000-0100-0000AE010000}"/>
            </a:ext>
          </a:extLst>
        </xdr:cNvPr>
        <xdr:cNvSpPr txBox="1"/>
      </xdr:nvSpPr>
      <xdr:spPr>
        <a:xfrm>
          <a:off x="2705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26688</xdr:rowOff>
    </xdr:from>
    <xdr:ext cx="405111" cy="259045"/>
    <xdr:sp macro="" textlink="">
      <xdr:nvSpPr>
        <xdr:cNvPr id="431" name="n_3aveValue【港湾・漁港】&#10;有形固定資産減価償却率">
          <a:extLst>
            <a:ext uri="{FF2B5EF4-FFF2-40B4-BE49-F238E27FC236}">
              <a16:creationId xmlns:a16="http://schemas.microsoft.com/office/drawing/2014/main" id="{00000000-0008-0000-0100-0000AF010000}"/>
            </a:ext>
          </a:extLst>
        </xdr:cNvPr>
        <xdr:cNvSpPr txBox="1"/>
      </xdr:nvSpPr>
      <xdr:spPr>
        <a:xfrm>
          <a:off x="1816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3827</xdr:rowOff>
    </xdr:from>
    <xdr:ext cx="405111" cy="259045"/>
    <xdr:sp macro="" textlink="">
      <xdr:nvSpPr>
        <xdr:cNvPr id="432" name="n_4aveValue【港湾・漁港】&#10;有形固定資産減価償却率">
          <a:extLst>
            <a:ext uri="{FF2B5EF4-FFF2-40B4-BE49-F238E27FC236}">
              <a16:creationId xmlns:a16="http://schemas.microsoft.com/office/drawing/2014/main" id="{00000000-0008-0000-0100-0000B0010000}"/>
            </a:ext>
          </a:extLst>
        </xdr:cNvPr>
        <xdr:cNvSpPr txBox="1"/>
      </xdr:nvSpPr>
      <xdr:spPr>
        <a:xfrm>
          <a:off x="927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117401</xdr:rowOff>
    </xdr:from>
    <xdr:ext cx="405111" cy="259045"/>
    <xdr:sp macro="" textlink="">
      <xdr:nvSpPr>
        <xdr:cNvPr id="433" name="n_1mainValue【港湾・漁港】&#10;有形固定資産減価償却率">
          <a:extLst>
            <a:ext uri="{FF2B5EF4-FFF2-40B4-BE49-F238E27FC236}">
              <a16:creationId xmlns:a16="http://schemas.microsoft.com/office/drawing/2014/main" id="{00000000-0008-0000-0100-0000B1010000}"/>
            </a:ext>
          </a:extLst>
        </xdr:cNvPr>
        <xdr:cNvSpPr txBox="1"/>
      </xdr:nvSpPr>
      <xdr:spPr>
        <a:xfrm>
          <a:off x="35820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86377</xdr:rowOff>
    </xdr:from>
    <xdr:ext cx="405111" cy="259045"/>
    <xdr:sp macro="" textlink="">
      <xdr:nvSpPr>
        <xdr:cNvPr id="434" name="n_2mainValue【港湾・漁港】&#10;有形固定資産減価償却率">
          <a:extLst>
            <a:ext uri="{FF2B5EF4-FFF2-40B4-BE49-F238E27FC236}">
              <a16:creationId xmlns:a16="http://schemas.microsoft.com/office/drawing/2014/main" id="{00000000-0008-0000-0100-0000B2010000}"/>
            </a:ext>
          </a:extLst>
        </xdr:cNvPr>
        <xdr:cNvSpPr txBox="1"/>
      </xdr:nvSpPr>
      <xdr:spPr>
        <a:xfrm>
          <a:off x="2705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53720</xdr:rowOff>
    </xdr:from>
    <xdr:ext cx="405111" cy="259045"/>
    <xdr:sp macro="" textlink="">
      <xdr:nvSpPr>
        <xdr:cNvPr id="435" name="n_3mainValue【港湾・漁港】&#10;有形固定資産減価償却率">
          <a:extLst>
            <a:ext uri="{FF2B5EF4-FFF2-40B4-BE49-F238E27FC236}">
              <a16:creationId xmlns:a16="http://schemas.microsoft.com/office/drawing/2014/main" id="{00000000-0008-0000-0100-0000B3010000}"/>
            </a:ext>
          </a:extLst>
        </xdr:cNvPr>
        <xdr:cNvSpPr txBox="1"/>
      </xdr:nvSpPr>
      <xdr:spPr>
        <a:xfrm>
          <a:off x="18167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24328</xdr:rowOff>
    </xdr:from>
    <xdr:ext cx="405111" cy="259045"/>
    <xdr:sp macro="" textlink="">
      <xdr:nvSpPr>
        <xdr:cNvPr id="436" name="n_4mainValue【港湾・漁港】&#10;有形固定資産減価償却率">
          <a:extLst>
            <a:ext uri="{FF2B5EF4-FFF2-40B4-BE49-F238E27FC236}">
              <a16:creationId xmlns:a16="http://schemas.microsoft.com/office/drawing/2014/main" id="{00000000-0008-0000-0100-0000B4010000}"/>
            </a:ext>
          </a:extLst>
        </xdr:cNvPr>
        <xdr:cNvSpPr txBox="1"/>
      </xdr:nvSpPr>
      <xdr:spPr>
        <a:xfrm>
          <a:off x="927744" y="1751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7" name="直線コネクタ 446">
          <a:extLst>
            <a:ext uri="{FF2B5EF4-FFF2-40B4-BE49-F238E27FC236}">
              <a16:creationId xmlns:a16="http://schemas.microsoft.com/office/drawing/2014/main" id="{00000000-0008-0000-0100-0000BF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港湾・漁港】&#10;一人当たり有形固定資産（償却資産）額グラフ枠">
          <a:extLst>
            <a:ext uri="{FF2B5EF4-FFF2-40B4-BE49-F238E27FC236}">
              <a16:creationId xmlns:a16="http://schemas.microsoft.com/office/drawing/2014/main" id="{00000000-0008-0000-0100-0000CB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15629</xdr:rowOff>
    </xdr:from>
    <xdr:to>
      <xdr:col>54</xdr:col>
      <xdr:colOff>189865</xdr:colOff>
      <xdr:row>108</xdr:row>
      <xdr:rowOff>150992</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flipV="1">
          <a:off x="10476865" y="17332079"/>
          <a:ext cx="0" cy="1335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154819</xdr:rowOff>
    </xdr:from>
    <xdr:ext cx="469744" cy="259045"/>
    <xdr:sp macro="" textlink="">
      <xdr:nvSpPr>
        <xdr:cNvPr id="461" name="【港湾・漁港】&#10;一人当たり有形固定資産（償却資産）額最小値テキスト">
          <a:extLst>
            <a:ext uri="{FF2B5EF4-FFF2-40B4-BE49-F238E27FC236}">
              <a16:creationId xmlns:a16="http://schemas.microsoft.com/office/drawing/2014/main" id="{00000000-0008-0000-0100-0000CD010000}"/>
            </a:ext>
          </a:extLst>
        </xdr:cNvPr>
        <xdr:cNvSpPr txBox="1"/>
      </xdr:nvSpPr>
      <xdr:spPr>
        <a:xfrm>
          <a:off x="10515600" y="18671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150992</xdr:rowOff>
    </xdr:from>
    <xdr:to>
      <xdr:col>55</xdr:col>
      <xdr:colOff>88900</xdr:colOff>
      <xdr:row>108</xdr:row>
      <xdr:rowOff>150992</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0388600" y="1866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133756</xdr:rowOff>
    </xdr:from>
    <xdr:ext cx="690189" cy="259045"/>
    <xdr:sp macro="" textlink="">
      <xdr:nvSpPr>
        <xdr:cNvPr id="463" name="【港湾・漁港】&#10;一人当たり有形固定資産（償却資産）額最大値テキスト">
          <a:extLst>
            <a:ext uri="{FF2B5EF4-FFF2-40B4-BE49-F238E27FC236}">
              <a16:creationId xmlns:a16="http://schemas.microsoft.com/office/drawing/2014/main" id="{00000000-0008-0000-0100-0000CF010000}"/>
            </a:ext>
          </a:extLst>
        </xdr:cNvPr>
        <xdr:cNvSpPr txBox="1"/>
      </xdr:nvSpPr>
      <xdr:spPr>
        <a:xfrm>
          <a:off x="10515600" y="17107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15629</xdr:rowOff>
    </xdr:from>
    <xdr:to>
      <xdr:col>55</xdr:col>
      <xdr:colOff>88900</xdr:colOff>
      <xdr:row>101</xdr:row>
      <xdr:rowOff>15629</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0388600" y="17332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157041</xdr:rowOff>
    </xdr:from>
    <xdr:ext cx="599010" cy="259045"/>
    <xdr:sp macro="" textlink="">
      <xdr:nvSpPr>
        <xdr:cNvPr id="465" name="【港湾・漁港】&#10;一人当たり有形固定資産（償却資産）額平均値テキスト">
          <a:extLst>
            <a:ext uri="{FF2B5EF4-FFF2-40B4-BE49-F238E27FC236}">
              <a16:creationId xmlns:a16="http://schemas.microsoft.com/office/drawing/2014/main" id="{00000000-0008-0000-0100-0000D1010000}"/>
            </a:ext>
          </a:extLst>
        </xdr:cNvPr>
        <xdr:cNvSpPr txBox="1"/>
      </xdr:nvSpPr>
      <xdr:spPr>
        <a:xfrm>
          <a:off x="10515600" y="18330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7164</xdr:rowOff>
    </xdr:from>
    <xdr:to>
      <xdr:col>55</xdr:col>
      <xdr:colOff>50800</xdr:colOff>
      <xdr:row>107</xdr:row>
      <xdr:rowOff>108764</xdr:rowOff>
    </xdr:to>
    <xdr:sp macro="" textlink="">
      <xdr:nvSpPr>
        <xdr:cNvPr id="466" name="フローチャート: 判断 465">
          <a:extLst>
            <a:ext uri="{FF2B5EF4-FFF2-40B4-BE49-F238E27FC236}">
              <a16:creationId xmlns:a16="http://schemas.microsoft.com/office/drawing/2014/main" id="{00000000-0008-0000-0100-0000D2010000}"/>
            </a:ext>
          </a:extLst>
        </xdr:cNvPr>
        <xdr:cNvSpPr/>
      </xdr:nvSpPr>
      <xdr:spPr>
        <a:xfrm>
          <a:off x="10426700" y="1835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55332</xdr:rowOff>
    </xdr:from>
    <xdr:to>
      <xdr:col>50</xdr:col>
      <xdr:colOff>165100</xdr:colOff>
      <xdr:row>106</xdr:row>
      <xdr:rowOff>156932</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9588500" y="1822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85111</xdr:rowOff>
    </xdr:from>
    <xdr:to>
      <xdr:col>46</xdr:col>
      <xdr:colOff>38100</xdr:colOff>
      <xdr:row>107</xdr:row>
      <xdr:rowOff>15261</xdr:rowOff>
    </xdr:to>
    <xdr:sp macro="" textlink="">
      <xdr:nvSpPr>
        <xdr:cNvPr id="468" name="フローチャート: 判断 467">
          <a:extLst>
            <a:ext uri="{FF2B5EF4-FFF2-40B4-BE49-F238E27FC236}">
              <a16:creationId xmlns:a16="http://schemas.microsoft.com/office/drawing/2014/main" id="{00000000-0008-0000-0100-0000D4010000}"/>
            </a:ext>
          </a:extLst>
        </xdr:cNvPr>
        <xdr:cNvSpPr/>
      </xdr:nvSpPr>
      <xdr:spPr>
        <a:xfrm>
          <a:off x="8699500" y="1825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113728</xdr:rowOff>
    </xdr:from>
    <xdr:to>
      <xdr:col>41</xdr:col>
      <xdr:colOff>101600</xdr:colOff>
      <xdr:row>107</xdr:row>
      <xdr:rowOff>43878</xdr:rowOff>
    </xdr:to>
    <xdr:sp macro="" textlink="">
      <xdr:nvSpPr>
        <xdr:cNvPr id="469" name="フローチャート: 判断 468">
          <a:extLst>
            <a:ext uri="{FF2B5EF4-FFF2-40B4-BE49-F238E27FC236}">
              <a16:creationId xmlns:a16="http://schemas.microsoft.com/office/drawing/2014/main" id="{00000000-0008-0000-0100-0000D5010000}"/>
            </a:ext>
          </a:extLst>
        </xdr:cNvPr>
        <xdr:cNvSpPr/>
      </xdr:nvSpPr>
      <xdr:spPr>
        <a:xfrm>
          <a:off x="7810500" y="1828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107401</xdr:rowOff>
    </xdr:from>
    <xdr:to>
      <xdr:col>36</xdr:col>
      <xdr:colOff>165100</xdr:colOff>
      <xdr:row>107</xdr:row>
      <xdr:rowOff>37551</xdr:rowOff>
    </xdr:to>
    <xdr:sp macro="" textlink="">
      <xdr:nvSpPr>
        <xdr:cNvPr id="470" name="フローチャート: 判断 469">
          <a:extLst>
            <a:ext uri="{FF2B5EF4-FFF2-40B4-BE49-F238E27FC236}">
              <a16:creationId xmlns:a16="http://schemas.microsoft.com/office/drawing/2014/main" id="{00000000-0008-0000-0100-0000D6010000}"/>
            </a:ext>
          </a:extLst>
        </xdr:cNvPr>
        <xdr:cNvSpPr/>
      </xdr:nvSpPr>
      <xdr:spPr>
        <a:xfrm>
          <a:off x="6921500" y="1828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135029</xdr:rowOff>
    </xdr:from>
    <xdr:to>
      <xdr:col>55</xdr:col>
      <xdr:colOff>50800</xdr:colOff>
      <xdr:row>104</xdr:row>
      <xdr:rowOff>65179</xdr:rowOff>
    </xdr:to>
    <xdr:sp macro="" textlink="">
      <xdr:nvSpPr>
        <xdr:cNvPr id="476" name="楕円 475">
          <a:extLst>
            <a:ext uri="{FF2B5EF4-FFF2-40B4-BE49-F238E27FC236}">
              <a16:creationId xmlns:a16="http://schemas.microsoft.com/office/drawing/2014/main" id="{00000000-0008-0000-0100-0000DC010000}"/>
            </a:ext>
          </a:extLst>
        </xdr:cNvPr>
        <xdr:cNvSpPr/>
      </xdr:nvSpPr>
      <xdr:spPr>
        <a:xfrm>
          <a:off x="10426700" y="1779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157906</xdr:rowOff>
    </xdr:from>
    <xdr:ext cx="690189" cy="259045"/>
    <xdr:sp macro="" textlink="">
      <xdr:nvSpPr>
        <xdr:cNvPr id="477" name="【港湾・漁港】&#10;一人当たり有形固定資産（償却資産）額該当値テキスト">
          <a:extLst>
            <a:ext uri="{FF2B5EF4-FFF2-40B4-BE49-F238E27FC236}">
              <a16:creationId xmlns:a16="http://schemas.microsoft.com/office/drawing/2014/main" id="{00000000-0008-0000-0100-0000DD010000}"/>
            </a:ext>
          </a:extLst>
        </xdr:cNvPr>
        <xdr:cNvSpPr txBox="1"/>
      </xdr:nvSpPr>
      <xdr:spPr>
        <a:xfrm>
          <a:off x="10515600" y="176458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154677</xdr:rowOff>
    </xdr:from>
    <xdr:to>
      <xdr:col>50</xdr:col>
      <xdr:colOff>165100</xdr:colOff>
      <xdr:row>104</xdr:row>
      <xdr:rowOff>84827</xdr:rowOff>
    </xdr:to>
    <xdr:sp macro="" textlink="">
      <xdr:nvSpPr>
        <xdr:cNvPr id="478" name="楕円 477">
          <a:extLst>
            <a:ext uri="{FF2B5EF4-FFF2-40B4-BE49-F238E27FC236}">
              <a16:creationId xmlns:a16="http://schemas.microsoft.com/office/drawing/2014/main" id="{00000000-0008-0000-0100-0000DE010000}"/>
            </a:ext>
          </a:extLst>
        </xdr:cNvPr>
        <xdr:cNvSpPr/>
      </xdr:nvSpPr>
      <xdr:spPr>
        <a:xfrm>
          <a:off x="9588500" y="1781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14379</xdr:rowOff>
    </xdr:from>
    <xdr:to>
      <xdr:col>55</xdr:col>
      <xdr:colOff>0</xdr:colOff>
      <xdr:row>104</xdr:row>
      <xdr:rowOff>34027</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flipV="1">
          <a:off x="9639300" y="17845179"/>
          <a:ext cx="838200" cy="1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2395</xdr:rowOff>
    </xdr:from>
    <xdr:to>
      <xdr:col>46</xdr:col>
      <xdr:colOff>38100</xdr:colOff>
      <xdr:row>104</xdr:row>
      <xdr:rowOff>103995</xdr:rowOff>
    </xdr:to>
    <xdr:sp macro="" textlink="">
      <xdr:nvSpPr>
        <xdr:cNvPr id="480" name="楕円 479">
          <a:extLst>
            <a:ext uri="{FF2B5EF4-FFF2-40B4-BE49-F238E27FC236}">
              <a16:creationId xmlns:a16="http://schemas.microsoft.com/office/drawing/2014/main" id="{00000000-0008-0000-0100-0000E0010000}"/>
            </a:ext>
          </a:extLst>
        </xdr:cNvPr>
        <xdr:cNvSpPr/>
      </xdr:nvSpPr>
      <xdr:spPr>
        <a:xfrm>
          <a:off x="8699500" y="1783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34027</xdr:rowOff>
    </xdr:from>
    <xdr:to>
      <xdr:col>50</xdr:col>
      <xdr:colOff>114300</xdr:colOff>
      <xdr:row>104</xdr:row>
      <xdr:rowOff>53195</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flipV="1">
          <a:off x="8750300" y="17864827"/>
          <a:ext cx="889000" cy="1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26426</xdr:rowOff>
    </xdr:from>
    <xdr:to>
      <xdr:col>41</xdr:col>
      <xdr:colOff>101600</xdr:colOff>
      <xdr:row>104</xdr:row>
      <xdr:rowOff>128026</xdr:rowOff>
    </xdr:to>
    <xdr:sp macro="" textlink="">
      <xdr:nvSpPr>
        <xdr:cNvPr id="482" name="楕円 481">
          <a:extLst>
            <a:ext uri="{FF2B5EF4-FFF2-40B4-BE49-F238E27FC236}">
              <a16:creationId xmlns:a16="http://schemas.microsoft.com/office/drawing/2014/main" id="{00000000-0008-0000-0100-0000E2010000}"/>
            </a:ext>
          </a:extLst>
        </xdr:cNvPr>
        <xdr:cNvSpPr/>
      </xdr:nvSpPr>
      <xdr:spPr>
        <a:xfrm>
          <a:off x="7810500" y="1785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53195</xdr:rowOff>
    </xdr:from>
    <xdr:to>
      <xdr:col>45</xdr:col>
      <xdr:colOff>177800</xdr:colOff>
      <xdr:row>104</xdr:row>
      <xdr:rowOff>77226</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flipV="1">
          <a:off x="7861300" y="17883995"/>
          <a:ext cx="889000" cy="2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48782</xdr:rowOff>
    </xdr:from>
    <xdr:to>
      <xdr:col>36</xdr:col>
      <xdr:colOff>165100</xdr:colOff>
      <xdr:row>104</xdr:row>
      <xdr:rowOff>150382</xdr:rowOff>
    </xdr:to>
    <xdr:sp macro="" textlink="">
      <xdr:nvSpPr>
        <xdr:cNvPr id="484" name="楕円 483">
          <a:extLst>
            <a:ext uri="{FF2B5EF4-FFF2-40B4-BE49-F238E27FC236}">
              <a16:creationId xmlns:a16="http://schemas.microsoft.com/office/drawing/2014/main" id="{00000000-0008-0000-0100-0000E4010000}"/>
            </a:ext>
          </a:extLst>
        </xdr:cNvPr>
        <xdr:cNvSpPr/>
      </xdr:nvSpPr>
      <xdr:spPr>
        <a:xfrm>
          <a:off x="6921500" y="1787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77226</xdr:rowOff>
    </xdr:from>
    <xdr:to>
      <xdr:col>41</xdr:col>
      <xdr:colOff>50800</xdr:colOff>
      <xdr:row>104</xdr:row>
      <xdr:rowOff>99582</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flipV="1">
          <a:off x="6972300" y="17908026"/>
          <a:ext cx="889000" cy="2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106</xdr:row>
      <xdr:rowOff>148059</xdr:rowOff>
    </xdr:from>
    <xdr:ext cx="690189" cy="259045"/>
    <xdr:sp macro="" textlink="">
      <xdr:nvSpPr>
        <xdr:cNvPr id="486" name="n_1aveValue【港湾・漁港】&#10;一人当たり有形固定資産（償却資産）額">
          <a:extLst>
            <a:ext uri="{FF2B5EF4-FFF2-40B4-BE49-F238E27FC236}">
              <a16:creationId xmlns:a16="http://schemas.microsoft.com/office/drawing/2014/main" id="{00000000-0008-0000-0100-0000E6010000}"/>
            </a:ext>
          </a:extLst>
        </xdr:cNvPr>
        <xdr:cNvSpPr txBox="1"/>
      </xdr:nvSpPr>
      <xdr:spPr>
        <a:xfrm>
          <a:off x="9281505" y="183217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6388</xdr:rowOff>
    </xdr:from>
    <xdr:ext cx="599010" cy="259045"/>
    <xdr:sp macro="" textlink="">
      <xdr:nvSpPr>
        <xdr:cNvPr id="487" name="n_2aveValue【港湾・漁港】&#10;一人当たり有形固定資産（償却資産）額">
          <a:extLst>
            <a:ext uri="{FF2B5EF4-FFF2-40B4-BE49-F238E27FC236}">
              <a16:creationId xmlns:a16="http://schemas.microsoft.com/office/drawing/2014/main" id="{00000000-0008-0000-0100-0000E7010000}"/>
            </a:ext>
          </a:extLst>
        </xdr:cNvPr>
        <xdr:cNvSpPr txBox="1"/>
      </xdr:nvSpPr>
      <xdr:spPr>
        <a:xfrm>
          <a:off x="8450795" y="1835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35005</xdr:rowOff>
    </xdr:from>
    <xdr:ext cx="599010" cy="259045"/>
    <xdr:sp macro="" textlink="">
      <xdr:nvSpPr>
        <xdr:cNvPr id="488" name="n_3aveValue【港湾・漁港】&#10;一人当たり有形固定資産（償却資産）額">
          <a:extLst>
            <a:ext uri="{FF2B5EF4-FFF2-40B4-BE49-F238E27FC236}">
              <a16:creationId xmlns:a16="http://schemas.microsoft.com/office/drawing/2014/main" id="{00000000-0008-0000-0100-0000E8010000}"/>
            </a:ext>
          </a:extLst>
        </xdr:cNvPr>
        <xdr:cNvSpPr txBox="1"/>
      </xdr:nvSpPr>
      <xdr:spPr>
        <a:xfrm>
          <a:off x="7561795" y="1838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107</xdr:row>
      <xdr:rowOff>28678</xdr:rowOff>
    </xdr:from>
    <xdr:ext cx="599010" cy="259045"/>
    <xdr:sp macro="" textlink="">
      <xdr:nvSpPr>
        <xdr:cNvPr id="489" name="n_4aveValue【港湾・漁港】&#10;一人当たり有形固定資産（償却資産）額">
          <a:extLst>
            <a:ext uri="{FF2B5EF4-FFF2-40B4-BE49-F238E27FC236}">
              <a16:creationId xmlns:a16="http://schemas.microsoft.com/office/drawing/2014/main" id="{00000000-0008-0000-0100-0000E9010000}"/>
            </a:ext>
          </a:extLst>
        </xdr:cNvPr>
        <xdr:cNvSpPr txBox="1"/>
      </xdr:nvSpPr>
      <xdr:spPr>
        <a:xfrm>
          <a:off x="6672795" y="1837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102</xdr:row>
      <xdr:rowOff>101354</xdr:rowOff>
    </xdr:from>
    <xdr:ext cx="690189" cy="259045"/>
    <xdr:sp macro="" textlink="">
      <xdr:nvSpPr>
        <xdr:cNvPr id="490" name="n_1mainValue【港湾・漁港】&#10;一人当たり有形固定資産（償却資産）額">
          <a:extLst>
            <a:ext uri="{FF2B5EF4-FFF2-40B4-BE49-F238E27FC236}">
              <a16:creationId xmlns:a16="http://schemas.microsoft.com/office/drawing/2014/main" id="{00000000-0008-0000-0100-0000EA010000}"/>
            </a:ext>
          </a:extLst>
        </xdr:cNvPr>
        <xdr:cNvSpPr txBox="1"/>
      </xdr:nvSpPr>
      <xdr:spPr>
        <a:xfrm>
          <a:off x="9281505" y="17589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102</xdr:row>
      <xdr:rowOff>120522</xdr:rowOff>
    </xdr:from>
    <xdr:ext cx="690189" cy="259045"/>
    <xdr:sp macro="" textlink="">
      <xdr:nvSpPr>
        <xdr:cNvPr id="491" name="n_2mainValue【港湾・漁港】&#10;一人当たり有形固定資産（償却資産）額">
          <a:extLst>
            <a:ext uri="{FF2B5EF4-FFF2-40B4-BE49-F238E27FC236}">
              <a16:creationId xmlns:a16="http://schemas.microsoft.com/office/drawing/2014/main" id="{00000000-0008-0000-0100-0000EB010000}"/>
            </a:ext>
          </a:extLst>
        </xdr:cNvPr>
        <xdr:cNvSpPr txBox="1"/>
      </xdr:nvSpPr>
      <xdr:spPr>
        <a:xfrm>
          <a:off x="8405205" y="1760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102</xdr:row>
      <xdr:rowOff>144553</xdr:rowOff>
    </xdr:from>
    <xdr:ext cx="690189" cy="259045"/>
    <xdr:sp macro="" textlink="">
      <xdr:nvSpPr>
        <xdr:cNvPr id="492" name="n_3mainValue【港湾・漁港】&#10;一人当たり有形固定資産（償却資産）額">
          <a:extLst>
            <a:ext uri="{FF2B5EF4-FFF2-40B4-BE49-F238E27FC236}">
              <a16:creationId xmlns:a16="http://schemas.microsoft.com/office/drawing/2014/main" id="{00000000-0008-0000-0100-0000EC010000}"/>
            </a:ext>
          </a:extLst>
        </xdr:cNvPr>
        <xdr:cNvSpPr txBox="1"/>
      </xdr:nvSpPr>
      <xdr:spPr>
        <a:xfrm>
          <a:off x="7516205" y="176324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102</xdr:row>
      <xdr:rowOff>166909</xdr:rowOff>
    </xdr:from>
    <xdr:ext cx="690189" cy="259045"/>
    <xdr:sp macro="" textlink="">
      <xdr:nvSpPr>
        <xdr:cNvPr id="493" name="n_4mainValue【港湾・漁港】&#10;一人当たり有形固定資産（償却資産）額">
          <a:extLst>
            <a:ext uri="{FF2B5EF4-FFF2-40B4-BE49-F238E27FC236}">
              <a16:creationId xmlns:a16="http://schemas.microsoft.com/office/drawing/2014/main" id="{00000000-0008-0000-0100-0000ED010000}"/>
            </a:ext>
          </a:extLst>
        </xdr:cNvPr>
        <xdr:cNvSpPr txBox="1"/>
      </xdr:nvSpPr>
      <xdr:spPr>
        <a:xfrm>
          <a:off x="6627205" y="17654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認定こども園・幼稚園・保育所】&#10;有形固定資産減価償却率グラフ枠">
          <a:extLst>
            <a:ext uri="{FF2B5EF4-FFF2-40B4-BE49-F238E27FC236}">
              <a16:creationId xmlns:a16="http://schemas.microsoft.com/office/drawing/2014/main" id="{00000000-0008-0000-0100-000006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92528</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flipV="1">
          <a:off x="16318864" y="5818958"/>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0" name="【認定こども園・幼稚園・保育所】&#10;有形固定資産減価償却率最小値テキスト">
          <a:extLst>
            <a:ext uri="{FF2B5EF4-FFF2-40B4-BE49-F238E27FC236}">
              <a16:creationId xmlns:a16="http://schemas.microsoft.com/office/drawing/2014/main" id="{00000000-0008-0000-0100-000008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522" name="【認定こども園・幼稚園・保育所】&#10;有形固定資産減価償却率最大値テキスト">
          <a:extLst>
            <a:ext uri="{FF2B5EF4-FFF2-40B4-BE49-F238E27FC236}">
              <a16:creationId xmlns:a16="http://schemas.microsoft.com/office/drawing/2014/main" id="{00000000-0008-0000-0100-00000A020000}"/>
            </a:ext>
          </a:extLst>
        </xdr:cNvPr>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524" name="【認定こども園・幼稚園・保育所】&#10;有形固定資産減価償却率平均値テキスト">
          <a:extLst>
            <a:ext uri="{FF2B5EF4-FFF2-40B4-BE49-F238E27FC236}">
              <a16:creationId xmlns:a16="http://schemas.microsoft.com/office/drawing/2014/main" id="{00000000-0008-0000-0100-00000C020000}"/>
            </a:ext>
          </a:extLst>
        </xdr:cNvPr>
        <xdr:cNvSpPr txBox="1"/>
      </xdr:nvSpPr>
      <xdr:spPr>
        <a:xfrm>
          <a:off x="16357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525" name="フローチャート: 判断 524">
          <a:extLst>
            <a:ext uri="{FF2B5EF4-FFF2-40B4-BE49-F238E27FC236}">
              <a16:creationId xmlns:a16="http://schemas.microsoft.com/office/drawing/2014/main" id="{00000000-0008-0000-0100-00000D020000}"/>
            </a:ext>
          </a:extLst>
        </xdr:cNvPr>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54305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528" name="フローチャート: 判断 527">
          <a:extLst>
            <a:ext uri="{FF2B5EF4-FFF2-40B4-BE49-F238E27FC236}">
              <a16:creationId xmlns:a16="http://schemas.microsoft.com/office/drawing/2014/main" id="{00000000-0008-0000-0100-000010020000}"/>
            </a:ext>
          </a:extLst>
        </xdr:cNvPr>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529" name="フローチャート: 判断 528">
          <a:extLst>
            <a:ext uri="{FF2B5EF4-FFF2-40B4-BE49-F238E27FC236}">
              <a16:creationId xmlns:a16="http://schemas.microsoft.com/office/drawing/2014/main" id="{00000000-0008-0000-0100-000011020000}"/>
            </a:ext>
          </a:extLst>
        </xdr:cNvPr>
        <xdr:cNvSpPr/>
      </xdr:nvSpPr>
      <xdr:spPr>
        <a:xfrm>
          <a:off x="12763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535" name="楕円 534">
          <a:extLst>
            <a:ext uri="{FF2B5EF4-FFF2-40B4-BE49-F238E27FC236}">
              <a16:creationId xmlns:a16="http://schemas.microsoft.com/office/drawing/2014/main" id="{00000000-0008-0000-0100-000017020000}"/>
            </a:ext>
          </a:extLst>
        </xdr:cNvPr>
        <xdr:cNvSpPr/>
      </xdr:nvSpPr>
      <xdr:spPr>
        <a:xfrm>
          <a:off x="16268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3827</xdr:rowOff>
    </xdr:from>
    <xdr:ext cx="405111" cy="259045"/>
    <xdr:sp macro="" textlink="">
      <xdr:nvSpPr>
        <xdr:cNvPr id="536" name="【認定こども園・幼稚園・保育所】&#10;有形固定資産減価償却率該当値テキスト">
          <a:extLst>
            <a:ext uri="{FF2B5EF4-FFF2-40B4-BE49-F238E27FC236}">
              <a16:creationId xmlns:a16="http://schemas.microsoft.com/office/drawing/2014/main" id="{00000000-0008-0000-0100-000018020000}"/>
            </a:ext>
          </a:extLst>
        </xdr:cNvPr>
        <xdr:cNvSpPr txBox="1"/>
      </xdr:nvSpPr>
      <xdr:spPr>
        <a:xfrm>
          <a:off x="16357600"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133169</xdr:rowOff>
    </xdr:from>
    <xdr:to>
      <xdr:col>81</xdr:col>
      <xdr:colOff>101600</xdr:colOff>
      <xdr:row>38</xdr:row>
      <xdr:rowOff>63319</xdr:rowOff>
    </xdr:to>
    <xdr:sp macro="" textlink="">
      <xdr:nvSpPr>
        <xdr:cNvPr id="537" name="楕円 536">
          <a:extLst>
            <a:ext uri="{FF2B5EF4-FFF2-40B4-BE49-F238E27FC236}">
              <a16:creationId xmlns:a16="http://schemas.microsoft.com/office/drawing/2014/main" id="{00000000-0008-0000-0100-000019020000}"/>
            </a:ext>
          </a:extLst>
        </xdr:cNvPr>
        <xdr:cNvSpPr/>
      </xdr:nvSpPr>
      <xdr:spPr>
        <a:xfrm>
          <a:off x="15430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12519</xdr:rowOff>
    </xdr:from>
    <xdr:to>
      <xdr:col>85</xdr:col>
      <xdr:colOff>127000</xdr:colOff>
      <xdr:row>38</xdr:row>
      <xdr:rowOff>76200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5481300" y="6527619"/>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111942</xdr:rowOff>
    </xdr:from>
    <xdr:to>
      <xdr:col>76</xdr:col>
      <xdr:colOff>165100</xdr:colOff>
      <xdr:row>38</xdr:row>
      <xdr:rowOff>42092</xdr:rowOff>
    </xdr:to>
    <xdr:sp macro="" textlink="">
      <xdr:nvSpPr>
        <xdr:cNvPr id="539" name="楕円 538">
          <a:extLst>
            <a:ext uri="{FF2B5EF4-FFF2-40B4-BE49-F238E27FC236}">
              <a16:creationId xmlns:a16="http://schemas.microsoft.com/office/drawing/2014/main" id="{00000000-0008-0000-0100-00001B020000}"/>
            </a:ext>
          </a:extLst>
        </xdr:cNvPr>
        <xdr:cNvSpPr/>
      </xdr:nvSpPr>
      <xdr:spPr>
        <a:xfrm>
          <a:off x="14541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162741</xdr:rowOff>
    </xdr:from>
    <xdr:to>
      <xdr:col>81</xdr:col>
      <xdr:colOff>50800</xdr:colOff>
      <xdr:row>38</xdr:row>
      <xdr:rowOff>12519</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4592300" y="650639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71120</xdr:rowOff>
    </xdr:from>
    <xdr:to>
      <xdr:col>72</xdr:col>
      <xdr:colOff>38100</xdr:colOff>
      <xdr:row>38</xdr:row>
      <xdr:rowOff>1270</xdr:rowOff>
    </xdr:to>
    <xdr:sp macro="" textlink="">
      <xdr:nvSpPr>
        <xdr:cNvPr id="541" name="楕円 540">
          <a:extLst>
            <a:ext uri="{FF2B5EF4-FFF2-40B4-BE49-F238E27FC236}">
              <a16:creationId xmlns:a16="http://schemas.microsoft.com/office/drawing/2014/main" id="{00000000-0008-0000-0100-00001D020000}"/>
            </a:ext>
          </a:extLst>
        </xdr:cNvPr>
        <xdr:cNvSpPr/>
      </xdr:nvSpPr>
      <xdr:spPr>
        <a:xfrm>
          <a:off x="13652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121920</xdr:rowOff>
    </xdr:from>
    <xdr:to>
      <xdr:col>76</xdr:col>
      <xdr:colOff>114300</xdr:colOff>
      <xdr:row>37</xdr:row>
      <xdr:rowOff>162741</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3703300" y="646557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33564</xdr:rowOff>
    </xdr:from>
    <xdr:to>
      <xdr:col>67</xdr:col>
      <xdr:colOff>101600</xdr:colOff>
      <xdr:row>37</xdr:row>
      <xdr:rowOff>135164</xdr:rowOff>
    </xdr:to>
    <xdr:sp macro="" textlink="">
      <xdr:nvSpPr>
        <xdr:cNvPr id="543" name="楕円 542">
          <a:extLst>
            <a:ext uri="{FF2B5EF4-FFF2-40B4-BE49-F238E27FC236}">
              <a16:creationId xmlns:a16="http://schemas.microsoft.com/office/drawing/2014/main" id="{00000000-0008-0000-0100-00001F020000}"/>
            </a:ext>
          </a:extLst>
        </xdr:cNvPr>
        <xdr:cNvSpPr/>
      </xdr:nvSpPr>
      <xdr:spPr>
        <a:xfrm>
          <a:off x="12763500" y="63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84364</xdr:rowOff>
    </xdr:from>
    <xdr:to>
      <xdr:col>71</xdr:col>
      <xdr:colOff>177800</xdr:colOff>
      <xdr:row>37</xdr:row>
      <xdr:rowOff>121920</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2814300" y="642801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161488</xdr:rowOff>
    </xdr:from>
    <xdr:ext cx="405111" cy="259045"/>
    <xdr:sp macro="" textlink="">
      <xdr:nvSpPr>
        <xdr:cNvPr id="545" name="n_1aveValue【認定こども園・幼稚園・保育所】&#10;有形固定資産減価償却率">
          <a:extLst>
            <a:ext uri="{FF2B5EF4-FFF2-40B4-BE49-F238E27FC236}">
              <a16:creationId xmlns:a16="http://schemas.microsoft.com/office/drawing/2014/main" id="{00000000-0008-0000-0100-000021020000}"/>
            </a:ext>
          </a:extLst>
        </xdr:cNvPr>
        <xdr:cNvSpPr txBox="1"/>
      </xdr:nvSpPr>
      <xdr:spPr>
        <a:xfrm>
          <a:off x="152660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546" name="n_2aveValue【認定こども園・幼稚園・保育所】&#10;有形固定資産減価償却率">
          <a:extLst>
            <a:ext uri="{FF2B5EF4-FFF2-40B4-BE49-F238E27FC236}">
              <a16:creationId xmlns:a16="http://schemas.microsoft.com/office/drawing/2014/main" id="{00000000-0008-0000-0100-000022020000}"/>
            </a:ext>
          </a:extLst>
        </xdr:cNvPr>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10358</xdr:rowOff>
    </xdr:from>
    <xdr:ext cx="405111" cy="259045"/>
    <xdr:sp macro="" textlink="">
      <xdr:nvSpPr>
        <xdr:cNvPr id="547" name="n_3aveValue【認定こども園・幼稚園・保育所】&#10;有形固定資産減価償却率">
          <a:extLst>
            <a:ext uri="{FF2B5EF4-FFF2-40B4-BE49-F238E27FC236}">
              <a16:creationId xmlns:a16="http://schemas.microsoft.com/office/drawing/2014/main" id="{00000000-0008-0000-0100-000023020000}"/>
            </a:ext>
          </a:extLst>
        </xdr:cNvPr>
        <xdr:cNvSpPr txBox="1"/>
      </xdr:nvSpPr>
      <xdr:spPr>
        <a:xfrm>
          <a:off x="13500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5460</xdr:rowOff>
    </xdr:from>
    <xdr:ext cx="405111" cy="259045"/>
    <xdr:sp macro="" textlink="">
      <xdr:nvSpPr>
        <xdr:cNvPr id="548" name="n_4aveValue【認定こども園・幼稚園・保育所】&#10;有形固定資産減価償却率">
          <a:extLst>
            <a:ext uri="{FF2B5EF4-FFF2-40B4-BE49-F238E27FC236}">
              <a16:creationId xmlns:a16="http://schemas.microsoft.com/office/drawing/2014/main" id="{00000000-0008-0000-0100-000024020000}"/>
            </a:ext>
          </a:extLst>
        </xdr:cNvPr>
        <xdr:cNvSpPr txBox="1"/>
      </xdr:nvSpPr>
      <xdr:spPr>
        <a:xfrm>
          <a:off x="12611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54446</xdr:rowOff>
    </xdr:from>
    <xdr:ext cx="405111" cy="259045"/>
    <xdr:sp macro="" textlink="">
      <xdr:nvSpPr>
        <xdr:cNvPr id="549" name="n_1mainValue【認定こども園・幼稚園・保育所】&#10;有形固定資産減価償却率">
          <a:extLst>
            <a:ext uri="{FF2B5EF4-FFF2-40B4-BE49-F238E27FC236}">
              <a16:creationId xmlns:a16="http://schemas.microsoft.com/office/drawing/2014/main" id="{00000000-0008-0000-0100-000025020000}"/>
            </a:ext>
          </a:extLst>
        </xdr:cNvPr>
        <xdr:cNvSpPr txBox="1"/>
      </xdr:nvSpPr>
      <xdr:spPr>
        <a:xfrm>
          <a:off x="152660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33218</xdr:rowOff>
    </xdr:from>
    <xdr:ext cx="405111" cy="259045"/>
    <xdr:sp macro="" textlink="">
      <xdr:nvSpPr>
        <xdr:cNvPr id="550" name="n_2mainValue【認定こども園・幼稚園・保育所】&#10;有形固定資産減価償却率">
          <a:extLst>
            <a:ext uri="{FF2B5EF4-FFF2-40B4-BE49-F238E27FC236}">
              <a16:creationId xmlns:a16="http://schemas.microsoft.com/office/drawing/2014/main" id="{00000000-0008-0000-0100-000026020000}"/>
            </a:ext>
          </a:extLst>
        </xdr:cNvPr>
        <xdr:cNvSpPr txBox="1"/>
      </xdr:nvSpPr>
      <xdr:spPr>
        <a:xfrm>
          <a:off x="1438974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17797</xdr:rowOff>
    </xdr:from>
    <xdr:ext cx="405111" cy="259045"/>
    <xdr:sp macro="" textlink="">
      <xdr:nvSpPr>
        <xdr:cNvPr id="551" name="n_3mainValue【認定こども園・幼稚園・保育所】&#10;有形固定資産減価償却率">
          <a:extLst>
            <a:ext uri="{FF2B5EF4-FFF2-40B4-BE49-F238E27FC236}">
              <a16:creationId xmlns:a16="http://schemas.microsoft.com/office/drawing/2014/main" id="{00000000-0008-0000-0100-000027020000}"/>
            </a:ext>
          </a:extLst>
        </xdr:cNvPr>
        <xdr:cNvSpPr txBox="1"/>
      </xdr:nvSpPr>
      <xdr:spPr>
        <a:xfrm>
          <a:off x="13500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151691</xdr:rowOff>
    </xdr:from>
    <xdr:ext cx="405111" cy="259045"/>
    <xdr:sp macro="" textlink="">
      <xdr:nvSpPr>
        <xdr:cNvPr id="552" name="n_4mainValue【認定こども園・幼稚園・保育所】&#10;有形固定資産減価償却率">
          <a:extLst>
            <a:ext uri="{FF2B5EF4-FFF2-40B4-BE49-F238E27FC236}">
              <a16:creationId xmlns:a16="http://schemas.microsoft.com/office/drawing/2014/main" id="{00000000-0008-0000-0100-000028020000}"/>
            </a:ext>
          </a:extLst>
        </xdr:cNvPr>
        <xdr:cNvSpPr txBox="1"/>
      </xdr:nvSpPr>
      <xdr:spPr>
        <a:xfrm>
          <a:off x="12611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a:extLst>
            <a:ext uri="{FF2B5EF4-FFF2-40B4-BE49-F238E27FC236}">
              <a16:creationId xmlns:a16="http://schemas.microsoft.com/office/drawing/2014/main" id="{00000000-0008-0000-0100-000033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認定こども園・幼稚園・保育所】&#10;一人当たり面積グラフ枠">
          <a:extLst>
            <a:ext uri="{FF2B5EF4-FFF2-40B4-BE49-F238E27FC236}">
              <a16:creationId xmlns:a16="http://schemas.microsoft.com/office/drawing/2014/main" id="{00000000-0008-0000-0100-00003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25451</xdr:rowOff>
    </xdr:from>
    <xdr:to>
      <xdr:col>116</xdr:col>
      <xdr:colOff>62864</xdr:colOff>
      <xdr:row>41</xdr:row>
      <xdr:rowOff>111404</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flipV="1">
          <a:off x="22160864" y="5683301"/>
          <a:ext cx="0"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115231</xdr:rowOff>
    </xdr:from>
    <xdr:ext cx="469744" cy="259045"/>
    <xdr:sp macro="" textlink="">
      <xdr:nvSpPr>
        <xdr:cNvPr id="575" name="【認定こども園・幼稚園・保育所】&#10;一人当たり面積最小値テキスト">
          <a:extLst>
            <a:ext uri="{FF2B5EF4-FFF2-40B4-BE49-F238E27FC236}">
              <a16:creationId xmlns:a16="http://schemas.microsoft.com/office/drawing/2014/main" id="{00000000-0008-0000-0100-00003F020000}"/>
            </a:ext>
          </a:extLst>
        </xdr:cNvPr>
        <xdr:cNvSpPr txBox="1"/>
      </xdr:nvSpPr>
      <xdr:spPr>
        <a:xfrm>
          <a:off x="22199600" y="714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111404</xdr:rowOff>
    </xdr:from>
    <xdr:to>
      <xdr:col>116</xdr:col>
      <xdr:colOff>152400</xdr:colOff>
      <xdr:row>41</xdr:row>
      <xdr:rowOff>111404</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22072600" y="71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143578</xdr:rowOff>
    </xdr:from>
    <xdr:ext cx="469744" cy="259045"/>
    <xdr:sp macro="" textlink="">
      <xdr:nvSpPr>
        <xdr:cNvPr id="577" name="【認定こども園・幼稚園・保育所】&#10;一人当たり面積最大値テキスト">
          <a:extLst>
            <a:ext uri="{FF2B5EF4-FFF2-40B4-BE49-F238E27FC236}">
              <a16:creationId xmlns:a16="http://schemas.microsoft.com/office/drawing/2014/main" id="{00000000-0008-0000-0100-000041020000}"/>
            </a:ext>
          </a:extLst>
        </xdr:cNvPr>
        <xdr:cNvSpPr txBox="1"/>
      </xdr:nvSpPr>
      <xdr:spPr>
        <a:xfrm>
          <a:off x="22199600" y="545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25451</xdr:rowOff>
    </xdr:from>
    <xdr:to>
      <xdr:col>116</xdr:col>
      <xdr:colOff>152400</xdr:colOff>
      <xdr:row>33</xdr:row>
      <xdr:rowOff>25451</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22072600" y="568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126458</xdr:rowOff>
    </xdr:from>
    <xdr:ext cx="469744" cy="259045"/>
    <xdr:sp macro="" textlink="">
      <xdr:nvSpPr>
        <xdr:cNvPr id="579" name="【認定こども園・幼稚園・保育所】&#10;一人当たり面積平均値テキスト">
          <a:extLst>
            <a:ext uri="{FF2B5EF4-FFF2-40B4-BE49-F238E27FC236}">
              <a16:creationId xmlns:a16="http://schemas.microsoft.com/office/drawing/2014/main" id="{00000000-0008-0000-0100-000043020000}"/>
            </a:ext>
          </a:extLst>
        </xdr:cNvPr>
        <xdr:cNvSpPr txBox="1"/>
      </xdr:nvSpPr>
      <xdr:spPr>
        <a:xfrm>
          <a:off x="22199600" y="664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103581</xdr:rowOff>
    </xdr:from>
    <xdr:to>
      <xdr:col>116</xdr:col>
      <xdr:colOff>114300</xdr:colOff>
      <xdr:row>40</xdr:row>
      <xdr:rowOff>33731</xdr:rowOff>
    </xdr:to>
    <xdr:sp macro="" textlink="">
      <xdr:nvSpPr>
        <xdr:cNvPr id="580" name="フローチャート: 判断 579">
          <a:extLst>
            <a:ext uri="{FF2B5EF4-FFF2-40B4-BE49-F238E27FC236}">
              <a16:creationId xmlns:a16="http://schemas.microsoft.com/office/drawing/2014/main" id="{00000000-0008-0000-0100-000044020000}"/>
            </a:ext>
          </a:extLst>
        </xdr:cNvPr>
        <xdr:cNvSpPr/>
      </xdr:nvSpPr>
      <xdr:spPr>
        <a:xfrm>
          <a:off x="22110700" y="679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115468</xdr:rowOff>
    </xdr:from>
    <xdr:to>
      <xdr:col>107</xdr:col>
      <xdr:colOff>101600</xdr:colOff>
      <xdr:row>40</xdr:row>
      <xdr:rowOff>45618</xdr:rowOff>
    </xdr:to>
    <xdr:sp macro="" textlink="">
      <xdr:nvSpPr>
        <xdr:cNvPr id="582" name="フローチャート: 判断 581">
          <a:extLst>
            <a:ext uri="{FF2B5EF4-FFF2-40B4-BE49-F238E27FC236}">
              <a16:creationId xmlns:a16="http://schemas.microsoft.com/office/drawing/2014/main" id="{00000000-0008-0000-0100-000046020000}"/>
            </a:ext>
          </a:extLst>
        </xdr:cNvPr>
        <xdr:cNvSpPr/>
      </xdr:nvSpPr>
      <xdr:spPr>
        <a:xfrm>
          <a:off x="20383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171247</xdr:rowOff>
    </xdr:from>
    <xdr:to>
      <xdr:col>102</xdr:col>
      <xdr:colOff>165100</xdr:colOff>
      <xdr:row>36</xdr:row>
      <xdr:rowOff>101397</xdr:rowOff>
    </xdr:to>
    <xdr:sp macro="" textlink="">
      <xdr:nvSpPr>
        <xdr:cNvPr id="583" name="フローチャート: 判断 582">
          <a:extLst>
            <a:ext uri="{FF2B5EF4-FFF2-40B4-BE49-F238E27FC236}">
              <a16:creationId xmlns:a16="http://schemas.microsoft.com/office/drawing/2014/main" id="{00000000-0008-0000-0100-000047020000}"/>
            </a:ext>
          </a:extLst>
        </xdr:cNvPr>
        <xdr:cNvSpPr/>
      </xdr:nvSpPr>
      <xdr:spPr>
        <a:xfrm>
          <a:off x="19494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149301</xdr:rowOff>
    </xdr:from>
    <xdr:to>
      <xdr:col>98</xdr:col>
      <xdr:colOff>38100</xdr:colOff>
      <xdr:row>40</xdr:row>
      <xdr:rowOff>79451</xdr:rowOff>
    </xdr:to>
    <xdr:sp macro="" textlink="">
      <xdr:nvSpPr>
        <xdr:cNvPr id="584" name="フローチャート: 判断 583">
          <a:extLst>
            <a:ext uri="{FF2B5EF4-FFF2-40B4-BE49-F238E27FC236}">
              <a16:creationId xmlns:a16="http://schemas.microsoft.com/office/drawing/2014/main" id="{00000000-0008-0000-0100-000048020000}"/>
            </a:ext>
          </a:extLst>
        </xdr:cNvPr>
        <xdr:cNvSpPr/>
      </xdr:nvSpPr>
      <xdr:spPr>
        <a:xfrm>
          <a:off x="18605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153874</xdr:rowOff>
    </xdr:from>
    <xdr:to>
      <xdr:col>116</xdr:col>
      <xdr:colOff>114300</xdr:colOff>
      <xdr:row>40</xdr:row>
      <xdr:rowOff>84024</xdr:rowOff>
    </xdr:to>
    <xdr:sp macro="" textlink="">
      <xdr:nvSpPr>
        <xdr:cNvPr id="590" name="楕円 589">
          <a:extLst>
            <a:ext uri="{FF2B5EF4-FFF2-40B4-BE49-F238E27FC236}">
              <a16:creationId xmlns:a16="http://schemas.microsoft.com/office/drawing/2014/main" id="{00000000-0008-0000-0100-00004E020000}"/>
            </a:ext>
          </a:extLst>
        </xdr:cNvPr>
        <xdr:cNvSpPr/>
      </xdr:nvSpPr>
      <xdr:spPr>
        <a:xfrm>
          <a:off x="22110700" y="68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132301</xdr:rowOff>
    </xdr:from>
    <xdr:ext cx="469744" cy="259045"/>
    <xdr:sp macro="" textlink="">
      <xdr:nvSpPr>
        <xdr:cNvPr id="591" name="【認定こども園・幼稚園・保育所】&#10;一人当たり面積該当値テキスト">
          <a:extLst>
            <a:ext uri="{FF2B5EF4-FFF2-40B4-BE49-F238E27FC236}">
              <a16:creationId xmlns:a16="http://schemas.microsoft.com/office/drawing/2014/main" id="{00000000-0008-0000-0100-00004F020000}"/>
            </a:ext>
          </a:extLst>
        </xdr:cNvPr>
        <xdr:cNvSpPr txBox="1"/>
      </xdr:nvSpPr>
      <xdr:spPr>
        <a:xfrm>
          <a:off x="22199600" y="6818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163017</xdr:rowOff>
    </xdr:from>
    <xdr:to>
      <xdr:col>112</xdr:col>
      <xdr:colOff>38100</xdr:colOff>
      <xdr:row>40</xdr:row>
      <xdr:rowOff>93167</xdr:rowOff>
    </xdr:to>
    <xdr:sp macro="" textlink="">
      <xdr:nvSpPr>
        <xdr:cNvPr id="592" name="楕円 591">
          <a:extLst>
            <a:ext uri="{FF2B5EF4-FFF2-40B4-BE49-F238E27FC236}">
              <a16:creationId xmlns:a16="http://schemas.microsoft.com/office/drawing/2014/main" id="{00000000-0008-0000-0100-000050020000}"/>
            </a:ext>
          </a:extLst>
        </xdr:cNvPr>
        <xdr:cNvSpPr/>
      </xdr:nvSpPr>
      <xdr:spPr>
        <a:xfrm>
          <a:off x="21272500" y="684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33224</xdr:rowOff>
    </xdr:from>
    <xdr:to>
      <xdr:col>116</xdr:col>
      <xdr:colOff>63500</xdr:colOff>
      <xdr:row>40</xdr:row>
      <xdr:rowOff>42367</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flipV="1">
          <a:off x="21323300" y="689122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16713</xdr:rowOff>
    </xdr:from>
    <xdr:to>
      <xdr:col>107</xdr:col>
      <xdr:colOff>101600</xdr:colOff>
      <xdr:row>39</xdr:row>
      <xdr:rowOff>118313</xdr:rowOff>
    </xdr:to>
    <xdr:sp macro="" textlink="">
      <xdr:nvSpPr>
        <xdr:cNvPr id="594" name="楕円 593">
          <a:extLst>
            <a:ext uri="{FF2B5EF4-FFF2-40B4-BE49-F238E27FC236}">
              <a16:creationId xmlns:a16="http://schemas.microsoft.com/office/drawing/2014/main" id="{00000000-0008-0000-0100-000052020000}"/>
            </a:ext>
          </a:extLst>
        </xdr:cNvPr>
        <xdr:cNvSpPr/>
      </xdr:nvSpPr>
      <xdr:spPr>
        <a:xfrm>
          <a:off x="20383500" y="670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67513</xdr:rowOff>
    </xdr:from>
    <xdr:to>
      <xdr:col>111</xdr:col>
      <xdr:colOff>177800</xdr:colOff>
      <xdr:row>40</xdr:row>
      <xdr:rowOff>42367</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20434300" y="6754063"/>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29514</xdr:rowOff>
    </xdr:from>
    <xdr:to>
      <xdr:col>102</xdr:col>
      <xdr:colOff>165100</xdr:colOff>
      <xdr:row>39</xdr:row>
      <xdr:rowOff>131114</xdr:rowOff>
    </xdr:to>
    <xdr:sp macro="" textlink="">
      <xdr:nvSpPr>
        <xdr:cNvPr id="596" name="楕円 595">
          <a:extLst>
            <a:ext uri="{FF2B5EF4-FFF2-40B4-BE49-F238E27FC236}">
              <a16:creationId xmlns:a16="http://schemas.microsoft.com/office/drawing/2014/main" id="{00000000-0008-0000-0100-000054020000}"/>
            </a:ext>
          </a:extLst>
        </xdr:cNvPr>
        <xdr:cNvSpPr/>
      </xdr:nvSpPr>
      <xdr:spPr>
        <a:xfrm>
          <a:off x="19494500" y="671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67513</xdr:rowOff>
    </xdr:from>
    <xdr:to>
      <xdr:col>107</xdr:col>
      <xdr:colOff>50800</xdr:colOff>
      <xdr:row>39</xdr:row>
      <xdr:rowOff>80314</xdr:rowOff>
    </xdr:to>
    <xdr:cxnSp macro="">
      <xdr:nvCxnSpPr>
        <xdr:cNvPr id="597" name="直線コネクタ 596">
          <a:extLst>
            <a:ext uri="{FF2B5EF4-FFF2-40B4-BE49-F238E27FC236}">
              <a16:creationId xmlns:a16="http://schemas.microsoft.com/office/drawing/2014/main" id="{00000000-0008-0000-0100-000055020000}"/>
            </a:ext>
          </a:extLst>
        </xdr:cNvPr>
        <xdr:cNvCxnSpPr/>
      </xdr:nvCxnSpPr>
      <xdr:spPr>
        <a:xfrm flipV="1">
          <a:off x="19545300" y="6754063"/>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39574</xdr:rowOff>
    </xdr:from>
    <xdr:to>
      <xdr:col>98</xdr:col>
      <xdr:colOff>38100</xdr:colOff>
      <xdr:row>39</xdr:row>
      <xdr:rowOff>141174</xdr:rowOff>
    </xdr:to>
    <xdr:sp macro="" textlink="">
      <xdr:nvSpPr>
        <xdr:cNvPr id="598" name="楕円 597">
          <a:extLst>
            <a:ext uri="{FF2B5EF4-FFF2-40B4-BE49-F238E27FC236}">
              <a16:creationId xmlns:a16="http://schemas.microsoft.com/office/drawing/2014/main" id="{00000000-0008-0000-0100-000056020000}"/>
            </a:ext>
          </a:extLst>
        </xdr:cNvPr>
        <xdr:cNvSpPr/>
      </xdr:nvSpPr>
      <xdr:spPr>
        <a:xfrm>
          <a:off x="18605500" y="67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80314</xdr:rowOff>
    </xdr:from>
    <xdr:to>
      <xdr:col>102</xdr:col>
      <xdr:colOff>114300</xdr:colOff>
      <xdr:row>39</xdr:row>
      <xdr:rowOff>90374</xdr:rowOff>
    </xdr:to>
    <xdr:cxnSp macro="">
      <xdr:nvCxnSpPr>
        <xdr:cNvPr id="599" name="直線コネクタ 598">
          <a:extLst>
            <a:ext uri="{FF2B5EF4-FFF2-40B4-BE49-F238E27FC236}">
              <a16:creationId xmlns:a16="http://schemas.microsoft.com/office/drawing/2014/main" id="{00000000-0008-0000-0100-000057020000}"/>
            </a:ext>
          </a:extLst>
        </xdr:cNvPr>
        <xdr:cNvCxnSpPr/>
      </xdr:nvCxnSpPr>
      <xdr:spPr>
        <a:xfrm flipV="1">
          <a:off x="18656300" y="6766864"/>
          <a:ext cx="889000" cy="1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65803</xdr:rowOff>
    </xdr:from>
    <xdr:ext cx="469744" cy="259045"/>
    <xdr:sp macro="" textlink="">
      <xdr:nvSpPr>
        <xdr:cNvPr id="600" name="n_1aveValue【認定こども園・幼稚園・保育所】&#10;一人当たり面積">
          <a:extLst>
            <a:ext uri="{FF2B5EF4-FFF2-40B4-BE49-F238E27FC236}">
              <a16:creationId xmlns:a16="http://schemas.microsoft.com/office/drawing/2014/main" id="{00000000-0008-0000-0100-000058020000}"/>
            </a:ext>
          </a:extLst>
        </xdr:cNvPr>
        <xdr:cNvSpPr txBox="1"/>
      </xdr:nvSpPr>
      <xdr:spPr>
        <a:xfrm>
          <a:off x="210757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36745</xdr:rowOff>
    </xdr:from>
    <xdr:ext cx="469744" cy="259045"/>
    <xdr:sp macro="" textlink="">
      <xdr:nvSpPr>
        <xdr:cNvPr id="601" name="n_2aveValue【認定こども園・幼稚園・保育所】&#10;一人当たり面積">
          <a:extLst>
            <a:ext uri="{FF2B5EF4-FFF2-40B4-BE49-F238E27FC236}">
              <a16:creationId xmlns:a16="http://schemas.microsoft.com/office/drawing/2014/main" id="{00000000-0008-0000-0100-000059020000}"/>
            </a:ext>
          </a:extLst>
        </xdr:cNvPr>
        <xdr:cNvSpPr txBox="1"/>
      </xdr:nvSpPr>
      <xdr:spPr>
        <a:xfrm>
          <a:off x="20199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117924</xdr:rowOff>
    </xdr:from>
    <xdr:ext cx="469744" cy="259045"/>
    <xdr:sp macro="" textlink="">
      <xdr:nvSpPr>
        <xdr:cNvPr id="602" name="n_3aveValue【認定こども園・幼稚園・保育所】&#10;一人当たり面積">
          <a:extLst>
            <a:ext uri="{FF2B5EF4-FFF2-40B4-BE49-F238E27FC236}">
              <a16:creationId xmlns:a16="http://schemas.microsoft.com/office/drawing/2014/main" id="{00000000-0008-0000-0100-00005A020000}"/>
            </a:ext>
          </a:extLst>
        </xdr:cNvPr>
        <xdr:cNvSpPr txBox="1"/>
      </xdr:nvSpPr>
      <xdr:spPr>
        <a:xfrm>
          <a:off x="19310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70578</xdr:rowOff>
    </xdr:from>
    <xdr:ext cx="469744" cy="259045"/>
    <xdr:sp macro="" textlink="">
      <xdr:nvSpPr>
        <xdr:cNvPr id="603" name="n_4aveValue【認定こども園・幼稚園・保育所】&#10;一人当たり面積">
          <a:extLst>
            <a:ext uri="{FF2B5EF4-FFF2-40B4-BE49-F238E27FC236}">
              <a16:creationId xmlns:a16="http://schemas.microsoft.com/office/drawing/2014/main" id="{00000000-0008-0000-0100-00005B020000}"/>
            </a:ext>
          </a:extLst>
        </xdr:cNvPr>
        <xdr:cNvSpPr txBox="1"/>
      </xdr:nvSpPr>
      <xdr:spPr>
        <a:xfrm>
          <a:off x="18421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84294</xdr:rowOff>
    </xdr:from>
    <xdr:ext cx="469744" cy="259045"/>
    <xdr:sp macro="" textlink="">
      <xdr:nvSpPr>
        <xdr:cNvPr id="604" name="n_1mainValue【認定こども園・幼稚園・保育所】&#10;一人当たり面積">
          <a:extLst>
            <a:ext uri="{FF2B5EF4-FFF2-40B4-BE49-F238E27FC236}">
              <a16:creationId xmlns:a16="http://schemas.microsoft.com/office/drawing/2014/main" id="{00000000-0008-0000-0100-00005C020000}"/>
            </a:ext>
          </a:extLst>
        </xdr:cNvPr>
        <xdr:cNvSpPr txBox="1"/>
      </xdr:nvSpPr>
      <xdr:spPr>
        <a:xfrm>
          <a:off x="21075727" y="6942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134840</xdr:rowOff>
    </xdr:from>
    <xdr:ext cx="469744" cy="259045"/>
    <xdr:sp macro="" textlink="">
      <xdr:nvSpPr>
        <xdr:cNvPr id="605" name="n_2mainValue【認定こども園・幼稚園・保育所】&#10;一人当たり面積">
          <a:extLst>
            <a:ext uri="{FF2B5EF4-FFF2-40B4-BE49-F238E27FC236}">
              <a16:creationId xmlns:a16="http://schemas.microsoft.com/office/drawing/2014/main" id="{00000000-0008-0000-0100-00005D020000}"/>
            </a:ext>
          </a:extLst>
        </xdr:cNvPr>
        <xdr:cNvSpPr txBox="1"/>
      </xdr:nvSpPr>
      <xdr:spPr>
        <a:xfrm>
          <a:off x="20199427" y="647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122241</xdr:rowOff>
    </xdr:from>
    <xdr:ext cx="469744" cy="259045"/>
    <xdr:sp macro="" textlink="">
      <xdr:nvSpPr>
        <xdr:cNvPr id="606" name="n_3mainValue【認定こども園・幼稚園・保育所】&#10;一人当たり面積">
          <a:extLst>
            <a:ext uri="{FF2B5EF4-FFF2-40B4-BE49-F238E27FC236}">
              <a16:creationId xmlns:a16="http://schemas.microsoft.com/office/drawing/2014/main" id="{00000000-0008-0000-0100-00005E020000}"/>
            </a:ext>
          </a:extLst>
        </xdr:cNvPr>
        <xdr:cNvSpPr txBox="1"/>
      </xdr:nvSpPr>
      <xdr:spPr>
        <a:xfrm>
          <a:off x="19310427" y="680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157701</xdr:rowOff>
    </xdr:from>
    <xdr:ext cx="469744" cy="259045"/>
    <xdr:sp macro="" textlink="">
      <xdr:nvSpPr>
        <xdr:cNvPr id="607" name="n_4mainValue【認定こども園・幼稚園・保育所】&#10;一人当たり面積">
          <a:extLst>
            <a:ext uri="{FF2B5EF4-FFF2-40B4-BE49-F238E27FC236}">
              <a16:creationId xmlns:a16="http://schemas.microsoft.com/office/drawing/2014/main" id="{00000000-0008-0000-0100-00005F020000}"/>
            </a:ext>
          </a:extLst>
        </xdr:cNvPr>
        <xdr:cNvSpPr txBox="1"/>
      </xdr:nvSpPr>
      <xdr:spPr>
        <a:xfrm>
          <a:off x="18421427" y="650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5" name="直線コネクタ 624">
          <a:extLst>
            <a:ext uri="{FF2B5EF4-FFF2-40B4-BE49-F238E27FC236}">
              <a16:creationId xmlns:a16="http://schemas.microsoft.com/office/drawing/2014/main" id="{00000000-0008-0000-0100-000071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7" name="直線コネクタ 626">
          <a:extLst>
            <a:ext uri="{FF2B5EF4-FFF2-40B4-BE49-F238E27FC236}">
              <a16:creationId xmlns:a16="http://schemas.microsoft.com/office/drawing/2014/main" id="{00000000-0008-0000-0100-000073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a:extLst>
            <a:ext uri="{FF2B5EF4-FFF2-40B4-BE49-F238E27FC236}">
              <a16:creationId xmlns:a16="http://schemas.microsoft.com/office/drawing/2014/main" id="{00000000-0008-0000-0100-00007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a:extLst>
            <a:ext uri="{FF2B5EF4-FFF2-40B4-BE49-F238E27FC236}">
              <a16:creationId xmlns:a16="http://schemas.microsoft.com/office/drawing/2014/main" id="{00000000-0008-0000-01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flipV="1">
          <a:off x="16318864" y="954214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633" name="【学校施設】&#10;有形固定資産減価償却率最小値テキスト">
          <a:extLst>
            <a:ext uri="{FF2B5EF4-FFF2-40B4-BE49-F238E27FC236}">
              <a16:creationId xmlns:a16="http://schemas.microsoft.com/office/drawing/2014/main" id="{00000000-0008-0000-0100-000079020000}"/>
            </a:ext>
          </a:extLst>
        </xdr:cNvPr>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635" name="【学校施設】&#10;有形固定資産減価償却率最大値テキスト">
          <a:extLst>
            <a:ext uri="{FF2B5EF4-FFF2-40B4-BE49-F238E27FC236}">
              <a16:creationId xmlns:a16="http://schemas.microsoft.com/office/drawing/2014/main" id="{00000000-0008-0000-0100-00007B020000}"/>
            </a:ext>
          </a:extLst>
        </xdr:cNvPr>
        <xdr:cNvSpPr txBox="1"/>
      </xdr:nvSpPr>
      <xdr:spPr>
        <a:xfrm>
          <a:off x="163576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6230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23512</xdr:rowOff>
    </xdr:from>
    <xdr:ext cx="405111" cy="259045"/>
    <xdr:sp macro="" textlink="">
      <xdr:nvSpPr>
        <xdr:cNvPr id="637" name="【学校施設】&#10;有形固定資産減価償却率平均値テキスト">
          <a:extLst>
            <a:ext uri="{FF2B5EF4-FFF2-40B4-BE49-F238E27FC236}">
              <a16:creationId xmlns:a16="http://schemas.microsoft.com/office/drawing/2014/main" id="{00000000-0008-0000-0100-00007D020000}"/>
            </a:ext>
          </a:extLst>
        </xdr:cNvPr>
        <xdr:cNvSpPr txBox="1"/>
      </xdr:nvSpPr>
      <xdr:spPr>
        <a:xfrm>
          <a:off x="16357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638" name="フローチャート: 判断 637">
          <a:extLst>
            <a:ext uri="{FF2B5EF4-FFF2-40B4-BE49-F238E27FC236}">
              <a16:creationId xmlns:a16="http://schemas.microsoft.com/office/drawing/2014/main" id="{00000000-0008-0000-0100-00007E020000}"/>
            </a:ext>
          </a:extLst>
        </xdr:cNvPr>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640" name="フローチャート: 判断 639">
          <a:extLst>
            <a:ext uri="{FF2B5EF4-FFF2-40B4-BE49-F238E27FC236}">
              <a16:creationId xmlns:a16="http://schemas.microsoft.com/office/drawing/2014/main" id="{00000000-0008-0000-0100-000080020000}"/>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641" name="フローチャート: 判断 640">
          <a:extLst>
            <a:ext uri="{FF2B5EF4-FFF2-40B4-BE49-F238E27FC236}">
              <a16:creationId xmlns:a16="http://schemas.microsoft.com/office/drawing/2014/main" id="{00000000-0008-0000-0100-000081020000}"/>
            </a:ext>
          </a:extLst>
        </xdr:cNvPr>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642" name="フローチャート: 判断 641">
          <a:extLst>
            <a:ext uri="{FF2B5EF4-FFF2-40B4-BE49-F238E27FC236}">
              <a16:creationId xmlns:a16="http://schemas.microsoft.com/office/drawing/2014/main" id="{00000000-0008-0000-0100-000082020000}"/>
            </a:ext>
          </a:extLst>
        </xdr:cNvPr>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31115</xdr:rowOff>
    </xdr:from>
    <xdr:to>
      <xdr:col>85</xdr:col>
      <xdr:colOff>177800</xdr:colOff>
      <xdr:row>60</xdr:row>
      <xdr:rowOff>132715</xdr:rowOff>
    </xdr:to>
    <xdr:sp macro="" textlink="">
      <xdr:nvSpPr>
        <xdr:cNvPr id="648" name="楕円 647">
          <a:extLst>
            <a:ext uri="{FF2B5EF4-FFF2-40B4-BE49-F238E27FC236}">
              <a16:creationId xmlns:a16="http://schemas.microsoft.com/office/drawing/2014/main" id="{00000000-0008-0000-0100-000088020000}"/>
            </a:ext>
          </a:extLst>
        </xdr:cNvPr>
        <xdr:cNvSpPr/>
      </xdr:nvSpPr>
      <xdr:spPr>
        <a:xfrm>
          <a:off x="162687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9542</xdr:rowOff>
    </xdr:from>
    <xdr:ext cx="405111" cy="259045"/>
    <xdr:sp macro="" textlink="">
      <xdr:nvSpPr>
        <xdr:cNvPr id="649" name="【学校施設】&#10;有形固定資産減価償却率該当値テキスト">
          <a:extLst>
            <a:ext uri="{FF2B5EF4-FFF2-40B4-BE49-F238E27FC236}">
              <a16:creationId xmlns:a16="http://schemas.microsoft.com/office/drawing/2014/main" id="{00000000-0008-0000-0100-000089020000}"/>
            </a:ext>
          </a:extLst>
        </xdr:cNvPr>
        <xdr:cNvSpPr txBox="1"/>
      </xdr:nvSpPr>
      <xdr:spPr>
        <a:xfrm>
          <a:off x="16357600"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xdr:rowOff>
    </xdr:from>
    <xdr:to>
      <xdr:col>81</xdr:col>
      <xdr:colOff>101600</xdr:colOff>
      <xdr:row>60</xdr:row>
      <xdr:rowOff>107950</xdr:rowOff>
    </xdr:to>
    <xdr:sp macro="" textlink="">
      <xdr:nvSpPr>
        <xdr:cNvPr id="650" name="楕円 649">
          <a:extLst>
            <a:ext uri="{FF2B5EF4-FFF2-40B4-BE49-F238E27FC236}">
              <a16:creationId xmlns:a16="http://schemas.microsoft.com/office/drawing/2014/main" id="{00000000-0008-0000-0100-00008A020000}"/>
            </a:ext>
          </a:extLst>
        </xdr:cNvPr>
        <xdr:cNvSpPr/>
      </xdr:nvSpPr>
      <xdr:spPr>
        <a:xfrm>
          <a:off x="15430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57150</xdr:rowOff>
    </xdr:from>
    <xdr:to>
      <xdr:col>85</xdr:col>
      <xdr:colOff>127000</xdr:colOff>
      <xdr:row>60</xdr:row>
      <xdr:rowOff>81915</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5481300" y="1034415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95885</xdr:rowOff>
    </xdr:from>
    <xdr:to>
      <xdr:col>76</xdr:col>
      <xdr:colOff>165100</xdr:colOff>
      <xdr:row>60</xdr:row>
      <xdr:rowOff>26035</xdr:rowOff>
    </xdr:to>
    <xdr:sp macro="" textlink="">
      <xdr:nvSpPr>
        <xdr:cNvPr id="652" name="楕円 651">
          <a:extLst>
            <a:ext uri="{FF2B5EF4-FFF2-40B4-BE49-F238E27FC236}">
              <a16:creationId xmlns:a16="http://schemas.microsoft.com/office/drawing/2014/main" id="{00000000-0008-0000-0100-00008C020000}"/>
            </a:ext>
          </a:extLst>
        </xdr:cNvPr>
        <xdr:cNvSpPr/>
      </xdr:nvSpPr>
      <xdr:spPr>
        <a:xfrm>
          <a:off x="14541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146685</xdr:rowOff>
    </xdr:from>
    <xdr:to>
      <xdr:col>81</xdr:col>
      <xdr:colOff>50800</xdr:colOff>
      <xdr:row>60</xdr:row>
      <xdr:rowOff>57150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4592300" y="1026223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57785</xdr:rowOff>
    </xdr:from>
    <xdr:to>
      <xdr:col>72</xdr:col>
      <xdr:colOff>38100</xdr:colOff>
      <xdr:row>59</xdr:row>
      <xdr:rowOff>159385</xdr:rowOff>
    </xdr:to>
    <xdr:sp macro="" textlink="">
      <xdr:nvSpPr>
        <xdr:cNvPr id="654" name="楕円 653">
          <a:extLst>
            <a:ext uri="{FF2B5EF4-FFF2-40B4-BE49-F238E27FC236}">
              <a16:creationId xmlns:a16="http://schemas.microsoft.com/office/drawing/2014/main" id="{00000000-0008-0000-0100-00008E020000}"/>
            </a:ext>
          </a:extLst>
        </xdr:cNvPr>
        <xdr:cNvSpPr/>
      </xdr:nvSpPr>
      <xdr:spPr>
        <a:xfrm>
          <a:off x="13652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108585</xdr:rowOff>
    </xdr:from>
    <xdr:to>
      <xdr:col>76</xdr:col>
      <xdr:colOff>114300</xdr:colOff>
      <xdr:row>59</xdr:row>
      <xdr:rowOff>146685</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3703300" y="102241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50165</xdr:rowOff>
    </xdr:from>
    <xdr:to>
      <xdr:col>67</xdr:col>
      <xdr:colOff>101600</xdr:colOff>
      <xdr:row>59</xdr:row>
      <xdr:rowOff>151765</xdr:rowOff>
    </xdr:to>
    <xdr:sp macro="" textlink="">
      <xdr:nvSpPr>
        <xdr:cNvPr id="656" name="楕円 655">
          <a:extLst>
            <a:ext uri="{FF2B5EF4-FFF2-40B4-BE49-F238E27FC236}">
              <a16:creationId xmlns:a16="http://schemas.microsoft.com/office/drawing/2014/main" id="{00000000-0008-0000-0100-000090020000}"/>
            </a:ext>
          </a:extLst>
        </xdr:cNvPr>
        <xdr:cNvSpPr/>
      </xdr:nvSpPr>
      <xdr:spPr>
        <a:xfrm>
          <a:off x="12763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100965</xdr:rowOff>
    </xdr:from>
    <xdr:to>
      <xdr:col>71</xdr:col>
      <xdr:colOff>177800</xdr:colOff>
      <xdr:row>59</xdr:row>
      <xdr:rowOff>108585</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2814300" y="1021651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658" name="n_1aveValue【学校施設】&#10;有形固定資産減価償却率">
          <a:extLst>
            <a:ext uri="{FF2B5EF4-FFF2-40B4-BE49-F238E27FC236}">
              <a16:creationId xmlns:a16="http://schemas.microsoft.com/office/drawing/2014/main" id="{00000000-0008-0000-0100-000092020000}"/>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40022</xdr:rowOff>
    </xdr:from>
    <xdr:ext cx="405111" cy="259045"/>
    <xdr:sp macro="" textlink="">
      <xdr:nvSpPr>
        <xdr:cNvPr id="659" name="n_2aveValue【学校施設】&#10;有形固定資産減価償却率">
          <a:extLst>
            <a:ext uri="{FF2B5EF4-FFF2-40B4-BE49-F238E27FC236}">
              <a16:creationId xmlns:a16="http://schemas.microsoft.com/office/drawing/2014/main" id="{00000000-0008-0000-0100-000093020000}"/>
            </a:ext>
          </a:extLst>
        </xdr:cNvPr>
        <xdr:cNvSpPr txBox="1"/>
      </xdr:nvSpPr>
      <xdr:spPr>
        <a:xfrm>
          <a:off x="14389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22877</xdr:rowOff>
    </xdr:from>
    <xdr:ext cx="405111" cy="259045"/>
    <xdr:sp macro="" textlink="">
      <xdr:nvSpPr>
        <xdr:cNvPr id="660" name="n_3aveValue【学校施設】&#10;有形固定資産減価償却率">
          <a:extLst>
            <a:ext uri="{FF2B5EF4-FFF2-40B4-BE49-F238E27FC236}">
              <a16:creationId xmlns:a16="http://schemas.microsoft.com/office/drawing/2014/main" id="{00000000-0008-0000-0100-000094020000}"/>
            </a:ext>
          </a:extLst>
        </xdr:cNvPr>
        <xdr:cNvSpPr txBox="1"/>
      </xdr:nvSpPr>
      <xdr:spPr>
        <a:xfrm>
          <a:off x="13500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169562</xdr:rowOff>
    </xdr:from>
    <xdr:ext cx="405111" cy="259045"/>
    <xdr:sp macro="" textlink="">
      <xdr:nvSpPr>
        <xdr:cNvPr id="661" name="n_4aveValue【学校施設】&#10;有形固定資産減価償却率">
          <a:extLst>
            <a:ext uri="{FF2B5EF4-FFF2-40B4-BE49-F238E27FC236}">
              <a16:creationId xmlns:a16="http://schemas.microsoft.com/office/drawing/2014/main" id="{00000000-0008-0000-0100-000095020000}"/>
            </a:ext>
          </a:extLst>
        </xdr:cNvPr>
        <xdr:cNvSpPr txBox="1"/>
      </xdr:nvSpPr>
      <xdr:spPr>
        <a:xfrm>
          <a:off x="12611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99077</xdr:rowOff>
    </xdr:from>
    <xdr:ext cx="405111" cy="259045"/>
    <xdr:sp macro="" textlink="">
      <xdr:nvSpPr>
        <xdr:cNvPr id="662" name="n_1mainValue【学校施設】&#10;有形固定資産減価償却率">
          <a:extLst>
            <a:ext uri="{FF2B5EF4-FFF2-40B4-BE49-F238E27FC236}">
              <a16:creationId xmlns:a16="http://schemas.microsoft.com/office/drawing/2014/main" id="{00000000-0008-0000-0100-000096020000}"/>
            </a:ext>
          </a:extLst>
        </xdr:cNvPr>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42562</xdr:rowOff>
    </xdr:from>
    <xdr:ext cx="405111" cy="259045"/>
    <xdr:sp macro="" textlink="">
      <xdr:nvSpPr>
        <xdr:cNvPr id="663" name="n_2mainValue【学校施設】&#10;有形固定資産減価償却率">
          <a:extLst>
            <a:ext uri="{FF2B5EF4-FFF2-40B4-BE49-F238E27FC236}">
              <a16:creationId xmlns:a16="http://schemas.microsoft.com/office/drawing/2014/main" id="{00000000-0008-0000-0100-000097020000}"/>
            </a:ext>
          </a:extLst>
        </xdr:cNvPr>
        <xdr:cNvSpPr txBox="1"/>
      </xdr:nvSpPr>
      <xdr:spPr>
        <a:xfrm>
          <a:off x="14389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4462</xdr:rowOff>
    </xdr:from>
    <xdr:ext cx="405111" cy="259045"/>
    <xdr:sp macro="" textlink="">
      <xdr:nvSpPr>
        <xdr:cNvPr id="664" name="n_3mainValue【学校施設】&#10;有形固定資産減価償却率">
          <a:extLst>
            <a:ext uri="{FF2B5EF4-FFF2-40B4-BE49-F238E27FC236}">
              <a16:creationId xmlns:a16="http://schemas.microsoft.com/office/drawing/2014/main" id="{00000000-0008-0000-0100-000098020000}"/>
            </a:ext>
          </a:extLst>
        </xdr:cNvPr>
        <xdr:cNvSpPr txBox="1"/>
      </xdr:nvSpPr>
      <xdr:spPr>
        <a:xfrm>
          <a:off x="13500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168292</xdr:rowOff>
    </xdr:from>
    <xdr:ext cx="405111" cy="259045"/>
    <xdr:sp macro="" textlink="">
      <xdr:nvSpPr>
        <xdr:cNvPr id="665" name="n_4mainValue【学校施設】&#10;有形固定資産減価償却率">
          <a:extLst>
            <a:ext uri="{FF2B5EF4-FFF2-40B4-BE49-F238E27FC236}">
              <a16:creationId xmlns:a16="http://schemas.microsoft.com/office/drawing/2014/main" id="{00000000-0008-0000-0100-000099020000}"/>
            </a:ext>
          </a:extLst>
        </xdr:cNvPr>
        <xdr:cNvSpPr txBox="1"/>
      </xdr:nvSpPr>
      <xdr:spPr>
        <a:xfrm>
          <a:off x="12611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a:extLst>
            <a:ext uri="{FF2B5EF4-FFF2-40B4-BE49-F238E27FC236}">
              <a16:creationId xmlns:a16="http://schemas.microsoft.com/office/drawing/2014/main" id="{00000000-0008-0000-0100-0000B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690" name="【学校施設】&#10;一人当たり面積最小値テキスト">
          <a:extLst>
            <a:ext uri="{FF2B5EF4-FFF2-40B4-BE49-F238E27FC236}">
              <a16:creationId xmlns:a16="http://schemas.microsoft.com/office/drawing/2014/main" id="{00000000-0008-0000-0100-0000B2020000}"/>
            </a:ext>
          </a:extLst>
        </xdr:cNvPr>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692" name="【学校施設】&#10;一人当たり面積最大値テキスト">
          <a:extLst>
            <a:ext uri="{FF2B5EF4-FFF2-40B4-BE49-F238E27FC236}">
              <a16:creationId xmlns:a16="http://schemas.microsoft.com/office/drawing/2014/main" id="{00000000-0008-0000-0100-0000B4020000}"/>
            </a:ext>
          </a:extLst>
        </xdr:cNvPr>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90238</xdr:rowOff>
    </xdr:from>
    <xdr:ext cx="469744" cy="259045"/>
    <xdr:sp macro="" textlink="">
      <xdr:nvSpPr>
        <xdr:cNvPr id="694" name="【学校施設】&#10;一人当たり面積平均値テキスト">
          <a:extLst>
            <a:ext uri="{FF2B5EF4-FFF2-40B4-BE49-F238E27FC236}">
              <a16:creationId xmlns:a16="http://schemas.microsoft.com/office/drawing/2014/main" id="{00000000-0008-0000-0100-0000B6020000}"/>
            </a:ext>
          </a:extLst>
        </xdr:cNvPr>
        <xdr:cNvSpPr txBox="1"/>
      </xdr:nvSpPr>
      <xdr:spPr>
        <a:xfrm>
          <a:off x="22199600" y="10720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695" name="フローチャート: 判断 694">
          <a:extLst>
            <a:ext uri="{FF2B5EF4-FFF2-40B4-BE49-F238E27FC236}">
              <a16:creationId xmlns:a16="http://schemas.microsoft.com/office/drawing/2014/main" id="{00000000-0008-0000-0100-0000B7020000}"/>
            </a:ext>
          </a:extLst>
        </xdr:cNvPr>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696" name="フローチャート: 判断 695">
          <a:extLst>
            <a:ext uri="{FF2B5EF4-FFF2-40B4-BE49-F238E27FC236}">
              <a16:creationId xmlns:a16="http://schemas.microsoft.com/office/drawing/2014/main" id="{00000000-0008-0000-0100-0000B8020000}"/>
            </a:ext>
          </a:extLst>
        </xdr:cNvPr>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697" name="フローチャート: 判断 696">
          <a:extLst>
            <a:ext uri="{FF2B5EF4-FFF2-40B4-BE49-F238E27FC236}">
              <a16:creationId xmlns:a16="http://schemas.microsoft.com/office/drawing/2014/main" id="{00000000-0008-0000-0100-0000B9020000}"/>
            </a:ext>
          </a:extLst>
        </xdr:cNvPr>
        <xdr:cNvSpPr/>
      </xdr:nvSpPr>
      <xdr:spPr>
        <a:xfrm>
          <a:off x="20383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698" name="フローチャート: 判断 697">
          <a:extLst>
            <a:ext uri="{FF2B5EF4-FFF2-40B4-BE49-F238E27FC236}">
              <a16:creationId xmlns:a16="http://schemas.microsoft.com/office/drawing/2014/main" id="{00000000-0008-0000-0100-0000BA020000}"/>
            </a:ext>
          </a:extLst>
        </xdr:cNvPr>
        <xdr:cNvSpPr/>
      </xdr:nvSpPr>
      <xdr:spPr>
        <a:xfrm>
          <a:off x="19494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699" name="フローチャート: 判断 698">
          <a:extLst>
            <a:ext uri="{FF2B5EF4-FFF2-40B4-BE49-F238E27FC236}">
              <a16:creationId xmlns:a16="http://schemas.microsoft.com/office/drawing/2014/main" id="{00000000-0008-0000-0100-0000BB020000}"/>
            </a:ext>
          </a:extLst>
        </xdr:cNvPr>
        <xdr:cNvSpPr/>
      </xdr:nvSpPr>
      <xdr:spPr>
        <a:xfrm>
          <a:off x="18605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77445</xdr:rowOff>
    </xdr:from>
    <xdr:to>
      <xdr:col>116</xdr:col>
      <xdr:colOff>114300</xdr:colOff>
      <xdr:row>63</xdr:row>
      <xdr:rowOff>7595</xdr:rowOff>
    </xdr:to>
    <xdr:sp macro="" textlink="">
      <xdr:nvSpPr>
        <xdr:cNvPr id="705" name="楕円 704">
          <a:extLst>
            <a:ext uri="{FF2B5EF4-FFF2-40B4-BE49-F238E27FC236}">
              <a16:creationId xmlns:a16="http://schemas.microsoft.com/office/drawing/2014/main" id="{00000000-0008-0000-0100-0000C1020000}"/>
            </a:ext>
          </a:extLst>
        </xdr:cNvPr>
        <xdr:cNvSpPr/>
      </xdr:nvSpPr>
      <xdr:spPr>
        <a:xfrm>
          <a:off x="22110700" y="1070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100322</xdr:rowOff>
    </xdr:from>
    <xdr:ext cx="469744" cy="259045"/>
    <xdr:sp macro="" textlink="">
      <xdr:nvSpPr>
        <xdr:cNvPr id="706" name="【学校施設】&#10;一人当たり面積該当値テキスト">
          <a:extLst>
            <a:ext uri="{FF2B5EF4-FFF2-40B4-BE49-F238E27FC236}">
              <a16:creationId xmlns:a16="http://schemas.microsoft.com/office/drawing/2014/main" id="{00000000-0008-0000-0100-0000C2020000}"/>
            </a:ext>
          </a:extLst>
        </xdr:cNvPr>
        <xdr:cNvSpPr txBox="1"/>
      </xdr:nvSpPr>
      <xdr:spPr>
        <a:xfrm>
          <a:off x="22199600" y="1055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84379</xdr:rowOff>
    </xdr:from>
    <xdr:to>
      <xdr:col>112</xdr:col>
      <xdr:colOff>38100</xdr:colOff>
      <xdr:row>63</xdr:row>
      <xdr:rowOff>14529</xdr:rowOff>
    </xdr:to>
    <xdr:sp macro="" textlink="">
      <xdr:nvSpPr>
        <xdr:cNvPr id="707" name="楕円 706">
          <a:extLst>
            <a:ext uri="{FF2B5EF4-FFF2-40B4-BE49-F238E27FC236}">
              <a16:creationId xmlns:a16="http://schemas.microsoft.com/office/drawing/2014/main" id="{00000000-0008-0000-0100-0000C3020000}"/>
            </a:ext>
          </a:extLst>
        </xdr:cNvPr>
        <xdr:cNvSpPr/>
      </xdr:nvSpPr>
      <xdr:spPr>
        <a:xfrm>
          <a:off x="21272500" y="1071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128245</xdr:rowOff>
    </xdr:from>
    <xdr:to>
      <xdr:col>116</xdr:col>
      <xdr:colOff>63500</xdr:colOff>
      <xdr:row>62</xdr:row>
      <xdr:rowOff>135179</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flipV="1">
          <a:off x="21323300" y="10758145"/>
          <a:ext cx="8382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78359</xdr:rowOff>
    </xdr:from>
    <xdr:to>
      <xdr:col>107</xdr:col>
      <xdr:colOff>101600</xdr:colOff>
      <xdr:row>63</xdr:row>
      <xdr:rowOff>8509</xdr:rowOff>
    </xdr:to>
    <xdr:sp macro="" textlink="">
      <xdr:nvSpPr>
        <xdr:cNvPr id="709" name="楕円 708">
          <a:extLst>
            <a:ext uri="{FF2B5EF4-FFF2-40B4-BE49-F238E27FC236}">
              <a16:creationId xmlns:a16="http://schemas.microsoft.com/office/drawing/2014/main" id="{00000000-0008-0000-0100-0000C5020000}"/>
            </a:ext>
          </a:extLst>
        </xdr:cNvPr>
        <xdr:cNvSpPr/>
      </xdr:nvSpPr>
      <xdr:spPr>
        <a:xfrm>
          <a:off x="20383500" y="1070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129159</xdr:rowOff>
    </xdr:from>
    <xdr:to>
      <xdr:col>111</xdr:col>
      <xdr:colOff>177800</xdr:colOff>
      <xdr:row>62</xdr:row>
      <xdr:rowOff>135179</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20434300" y="10759059"/>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87426</xdr:rowOff>
    </xdr:from>
    <xdr:to>
      <xdr:col>102</xdr:col>
      <xdr:colOff>165100</xdr:colOff>
      <xdr:row>63</xdr:row>
      <xdr:rowOff>17576</xdr:rowOff>
    </xdr:to>
    <xdr:sp macro="" textlink="">
      <xdr:nvSpPr>
        <xdr:cNvPr id="711" name="楕円 710">
          <a:extLst>
            <a:ext uri="{FF2B5EF4-FFF2-40B4-BE49-F238E27FC236}">
              <a16:creationId xmlns:a16="http://schemas.microsoft.com/office/drawing/2014/main" id="{00000000-0008-0000-0100-0000C7020000}"/>
            </a:ext>
          </a:extLst>
        </xdr:cNvPr>
        <xdr:cNvSpPr/>
      </xdr:nvSpPr>
      <xdr:spPr>
        <a:xfrm>
          <a:off x="19494500" y="1071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129159</xdr:rowOff>
    </xdr:from>
    <xdr:to>
      <xdr:col>107</xdr:col>
      <xdr:colOff>50800</xdr:colOff>
      <xdr:row>62</xdr:row>
      <xdr:rowOff>138226</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flipV="1">
          <a:off x="19545300" y="10759059"/>
          <a:ext cx="8890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86741</xdr:rowOff>
    </xdr:from>
    <xdr:to>
      <xdr:col>98</xdr:col>
      <xdr:colOff>38100</xdr:colOff>
      <xdr:row>63</xdr:row>
      <xdr:rowOff>16891</xdr:rowOff>
    </xdr:to>
    <xdr:sp macro="" textlink="">
      <xdr:nvSpPr>
        <xdr:cNvPr id="713" name="楕円 712">
          <a:extLst>
            <a:ext uri="{FF2B5EF4-FFF2-40B4-BE49-F238E27FC236}">
              <a16:creationId xmlns:a16="http://schemas.microsoft.com/office/drawing/2014/main" id="{00000000-0008-0000-0100-0000C9020000}"/>
            </a:ext>
          </a:extLst>
        </xdr:cNvPr>
        <xdr:cNvSpPr/>
      </xdr:nvSpPr>
      <xdr:spPr>
        <a:xfrm>
          <a:off x="18605500" y="1071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137541</xdr:rowOff>
    </xdr:from>
    <xdr:to>
      <xdr:col>102</xdr:col>
      <xdr:colOff>114300</xdr:colOff>
      <xdr:row>62</xdr:row>
      <xdr:rowOff>138226</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8656300" y="10767441"/>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40708</xdr:rowOff>
    </xdr:from>
    <xdr:ext cx="469744" cy="259045"/>
    <xdr:sp macro="" textlink="">
      <xdr:nvSpPr>
        <xdr:cNvPr id="715" name="n_1aveValue【学校施設】&#10;一人当たり面積">
          <a:extLst>
            <a:ext uri="{FF2B5EF4-FFF2-40B4-BE49-F238E27FC236}">
              <a16:creationId xmlns:a16="http://schemas.microsoft.com/office/drawing/2014/main" id="{00000000-0008-0000-0100-0000CB020000}"/>
            </a:ext>
          </a:extLst>
        </xdr:cNvPr>
        <xdr:cNvSpPr txBox="1"/>
      </xdr:nvSpPr>
      <xdr:spPr>
        <a:xfrm>
          <a:off x="21075727" y="1084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29201</xdr:rowOff>
    </xdr:from>
    <xdr:ext cx="469744" cy="259045"/>
    <xdr:sp macro="" textlink="">
      <xdr:nvSpPr>
        <xdr:cNvPr id="716" name="n_2aveValue【学校施設】&#10;一人当たり面積">
          <a:extLst>
            <a:ext uri="{FF2B5EF4-FFF2-40B4-BE49-F238E27FC236}">
              <a16:creationId xmlns:a16="http://schemas.microsoft.com/office/drawing/2014/main" id="{00000000-0008-0000-0100-0000CC020000}"/>
            </a:ext>
          </a:extLst>
        </xdr:cNvPr>
        <xdr:cNvSpPr txBox="1"/>
      </xdr:nvSpPr>
      <xdr:spPr>
        <a:xfrm>
          <a:off x="20199427" y="1083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28439</xdr:rowOff>
    </xdr:from>
    <xdr:ext cx="469744" cy="259045"/>
    <xdr:sp macro="" textlink="">
      <xdr:nvSpPr>
        <xdr:cNvPr id="717" name="n_3aveValue【学校施設】&#10;一人当たり面積">
          <a:extLst>
            <a:ext uri="{FF2B5EF4-FFF2-40B4-BE49-F238E27FC236}">
              <a16:creationId xmlns:a16="http://schemas.microsoft.com/office/drawing/2014/main" id="{00000000-0008-0000-0100-0000CD020000}"/>
            </a:ext>
          </a:extLst>
        </xdr:cNvPr>
        <xdr:cNvSpPr txBox="1"/>
      </xdr:nvSpPr>
      <xdr:spPr>
        <a:xfrm>
          <a:off x="19310427" y="108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35679</xdr:rowOff>
    </xdr:from>
    <xdr:ext cx="469744" cy="259045"/>
    <xdr:sp macro="" textlink="">
      <xdr:nvSpPr>
        <xdr:cNvPr id="718" name="n_4aveValue【学校施設】&#10;一人当たり面積">
          <a:extLst>
            <a:ext uri="{FF2B5EF4-FFF2-40B4-BE49-F238E27FC236}">
              <a16:creationId xmlns:a16="http://schemas.microsoft.com/office/drawing/2014/main" id="{00000000-0008-0000-0100-0000CE020000}"/>
            </a:ext>
          </a:extLst>
        </xdr:cNvPr>
        <xdr:cNvSpPr txBox="1"/>
      </xdr:nvSpPr>
      <xdr:spPr>
        <a:xfrm>
          <a:off x="18421427" y="1083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31056</xdr:rowOff>
    </xdr:from>
    <xdr:ext cx="469744" cy="259045"/>
    <xdr:sp macro="" textlink="">
      <xdr:nvSpPr>
        <xdr:cNvPr id="719" name="n_1mainValue【学校施設】&#10;一人当たり面積">
          <a:extLst>
            <a:ext uri="{FF2B5EF4-FFF2-40B4-BE49-F238E27FC236}">
              <a16:creationId xmlns:a16="http://schemas.microsoft.com/office/drawing/2014/main" id="{00000000-0008-0000-0100-0000CF020000}"/>
            </a:ext>
          </a:extLst>
        </xdr:cNvPr>
        <xdr:cNvSpPr txBox="1"/>
      </xdr:nvSpPr>
      <xdr:spPr>
        <a:xfrm>
          <a:off x="21075727" y="1048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25036</xdr:rowOff>
    </xdr:from>
    <xdr:ext cx="469744" cy="259045"/>
    <xdr:sp macro="" textlink="">
      <xdr:nvSpPr>
        <xdr:cNvPr id="720" name="n_2mainValue【学校施設】&#10;一人当たり面積">
          <a:extLst>
            <a:ext uri="{FF2B5EF4-FFF2-40B4-BE49-F238E27FC236}">
              <a16:creationId xmlns:a16="http://schemas.microsoft.com/office/drawing/2014/main" id="{00000000-0008-0000-0100-0000D0020000}"/>
            </a:ext>
          </a:extLst>
        </xdr:cNvPr>
        <xdr:cNvSpPr txBox="1"/>
      </xdr:nvSpPr>
      <xdr:spPr>
        <a:xfrm>
          <a:off x="20199427" y="1048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34103</xdr:rowOff>
    </xdr:from>
    <xdr:ext cx="469744" cy="259045"/>
    <xdr:sp macro="" textlink="">
      <xdr:nvSpPr>
        <xdr:cNvPr id="721" name="n_3mainValue【学校施設】&#10;一人当たり面積">
          <a:extLst>
            <a:ext uri="{FF2B5EF4-FFF2-40B4-BE49-F238E27FC236}">
              <a16:creationId xmlns:a16="http://schemas.microsoft.com/office/drawing/2014/main" id="{00000000-0008-0000-0100-0000D1020000}"/>
            </a:ext>
          </a:extLst>
        </xdr:cNvPr>
        <xdr:cNvSpPr txBox="1"/>
      </xdr:nvSpPr>
      <xdr:spPr>
        <a:xfrm>
          <a:off x="19310427" y="104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33418</xdr:rowOff>
    </xdr:from>
    <xdr:ext cx="469744" cy="259045"/>
    <xdr:sp macro="" textlink="">
      <xdr:nvSpPr>
        <xdr:cNvPr id="722" name="n_4mainValue【学校施設】&#10;一人当たり面積">
          <a:extLst>
            <a:ext uri="{FF2B5EF4-FFF2-40B4-BE49-F238E27FC236}">
              <a16:creationId xmlns:a16="http://schemas.microsoft.com/office/drawing/2014/main" id="{00000000-0008-0000-0100-0000D2020000}"/>
            </a:ext>
          </a:extLst>
        </xdr:cNvPr>
        <xdr:cNvSpPr txBox="1"/>
      </xdr:nvSpPr>
      <xdr:spPr>
        <a:xfrm>
          <a:off x="18421427" y="1049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id="{00000000-0008-0000-0100-0000F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flipV="1">
          <a:off x="16318864" y="1715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公民館】&#10;有形固定資産減価償却率最小値テキスト">
          <a:extLst>
            <a:ext uri="{FF2B5EF4-FFF2-40B4-BE49-F238E27FC236}">
              <a16:creationId xmlns:a16="http://schemas.microsoft.com/office/drawing/2014/main" id="{00000000-0008-0000-0100-0000FD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767" name="【公民館】&#10;有形固定資産減価償却率最大値テキスト">
          <a:extLst>
            <a:ext uri="{FF2B5EF4-FFF2-40B4-BE49-F238E27FC236}">
              <a16:creationId xmlns:a16="http://schemas.microsoft.com/office/drawing/2014/main" id="{00000000-0008-0000-0100-0000FF020000}"/>
            </a:ext>
          </a:extLst>
        </xdr:cNvPr>
        <xdr:cNvSpPr txBox="1"/>
      </xdr:nvSpPr>
      <xdr:spPr>
        <a:xfrm>
          <a:off x="16357600" y="1692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768" name="直線コネクタ 767">
          <a:extLst>
            <a:ext uri="{FF2B5EF4-FFF2-40B4-BE49-F238E27FC236}">
              <a16:creationId xmlns:a16="http://schemas.microsoft.com/office/drawing/2014/main" id="{00000000-0008-0000-0100-000000030000}"/>
            </a:ext>
          </a:extLst>
        </xdr:cNvPr>
        <xdr:cNvCxnSpPr/>
      </xdr:nvCxnSpPr>
      <xdr:spPr>
        <a:xfrm>
          <a:off x="16230600" y="1715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165843</xdr:rowOff>
    </xdr:from>
    <xdr:ext cx="405111" cy="259045"/>
    <xdr:sp macro="" textlink="">
      <xdr:nvSpPr>
        <xdr:cNvPr id="769" name="【公民館】&#10;有形固定資産減価償却率平均値テキスト">
          <a:extLst>
            <a:ext uri="{FF2B5EF4-FFF2-40B4-BE49-F238E27FC236}">
              <a16:creationId xmlns:a16="http://schemas.microsoft.com/office/drawing/2014/main" id="{00000000-0008-0000-0100-000001030000}"/>
            </a:ext>
          </a:extLst>
        </xdr:cNvPr>
        <xdr:cNvSpPr txBox="1"/>
      </xdr:nvSpPr>
      <xdr:spPr>
        <a:xfrm>
          <a:off x="16357600" y="17996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62687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5430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774" name="フローチャート: 判断 773">
          <a:extLst>
            <a:ext uri="{FF2B5EF4-FFF2-40B4-BE49-F238E27FC236}">
              <a16:creationId xmlns:a16="http://schemas.microsoft.com/office/drawing/2014/main" id="{00000000-0008-0000-0100-000006030000}"/>
            </a:ext>
          </a:extLst>
        </xdr:cNvPr>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10705</xdr:rowOff>
    </xdr:from>
    <xdr:to>
      <xdr:col>85</xdr:col>
      <xdr:colOff>177800</xdr:colOff>
      <xdr:row>106</xdr:row>
      <xdr:rowOff>112305</xdr:rowOff>
    </xdr:to>
    <xdr:sp macro="" textlink="">
      <xdr:nvSpPr>
        <xdr:cNvPr id="780" name="楕円 779">
          <a:extLst>
            <a:ext uri="{FF2B5EF4-FFF2-40B4-BE49-F238E27FC236}">
              <a16:creationId xmlns:a16="http://schemas.microsoft.com/office/drawing/2014/main" id="{00000000-0008-0000-0100-00000C030000}"/>
            </a:ext>
          </a:extLst>
        </xdr:cNvPr>
        <xdr:cNvSpPr/>
      </xdr:nvSpPr>
      <xdr:spPr>
        <a:xfrm>
          <a:off x="162687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160582</xdr:rowOff>
    </xdr:from>
    <xdr:ext cx="405111" cy="259045"/>
    <xdr:sp macro="" textlink="">
      <xdr:nvSpPr>
        <xdr:cNvPr id="781" name="【公民館】&#10;有形固定資産減価償却率該当値テキスト">
          <a:extLst>
            <a:ext uri="{FF2B5EF4-FFF2-40B4-BE49-F238E27FC236}">
              <a16:creationId xmlns:a16="http://schemas.microsoft.com/office/drawing/2014/main" id="{00000000-0008-0000-0100-00000D030000}"/>
            </a:ext>
          </a:extLst>
        </xdr:cNvPr>
        <xdr:cNvSpPr txBox="1"/>
      </xdr:nvSpPr>
      <xdr:spPr>
        <a:xfrm>
          <a:off x="16357600"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154395</xdr:rowOff>
    </xdr:from>
    <xdr:to>
      <xdr:col>81</xdr:col>
      <xdr:colOff>101600</xdr:colOff>
      <xdr:row>106</xdr:row>
      <xdr:rowOff>84545</xdr:rowOff>
    </xdr:to>
    <xdr:sp macro="" textlink="">
      <xdr:nvSpPr>
        <xdr:cNvPr id="782" name="楕円 781">
          <a:extLst>
            <a:ext uri="{FF2B5EF4-FFF2-40B4-BE49-F238E27FC236}">
              <a16:creationId xmlns:a16="http://schemas.microsoft.com/office/drawing/2014/main" id="{00000000-0008-0000-0100-00000E030000}"/>
            </a:ext>
          </a:extLst>
        </xdr:cNvPr>
        <xdr:cNvSpPr/>
      </xdr:nvSpPr>
      <xdr:spPr>
        <a:xfrm>
          <a:off x="154305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33745</xdr:rowOff>
    </xdr:from>
    <xdr:to>
      <xdr:col>85</xdr:col>
      <xdr:colOff>127000</xdr:colOff>
      <xdr:row>106</xdr:row>
      <xdr:rowOff>61505</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5481300" y="18207445"/>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167458</xdr:rowOff>
    </xdr:from>
    <xdr:to>
      <xdr:col>76</xdr:col>
      <xdr:colOff>165100</xdr:colOff>
      <xdr:row>106</xdr:row>
      <xdr:rowOff>97608</xdr:rowOff>
    </xdr:to>
    <xdr:sp macro="" textlink="">
      <xdr:nvSpPr>
        <xdr:cNvPr id="784" name="楕円 783">
          <a:extLst>
            <a:ext uri="{FF2B5EF4-FFF2-40B4-BE49-F238E27FC236}">
              <a16:creationId xmlns:a16="http://schemas.microsoft.com/office/drawing/2014/main" id="{00000000-0008-0000-0100-000010030000}"/>
            </a:ext>
          </a:extLst>
        </xdr:cNvPr>
        <xdr:cNvSpPr/>
      </xdr:nvSpPr>
      <xdr:spPr>
        <a:xfrm>
          <a:off x="14541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33745</xdr:rowOff>
    </xdr:from>
    <xdr:to>
      <xdr:col>81</xdr:col>
      <xdr:colOff>50800</xdr:colOff>
      <xdr:row>106</xdr:row>
      <xdr:rowOff>46808</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flipV="1">
          <a:off x="14592300" y="1820744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133169</xdr:rowOff>
    </xdr:from>
    <xdr:to>
      <xdr:col>72</xdr:col>
      <xdr:colOff>38100</xdr:colOff>
      <xdr:row>106</xdr:row>
      <xdr:rowOff>63319</xdr:rowOff>
    </xdr:to>
    <xdr:sp macro="" textlink="">
      <xdr:nvSpPr>
        <xdr:cNvPr id="786" name="楕円 785">
          <a:extLst>
            <a:ext uri="{FF2B5EF4-FFF2-40B4-BE49-F238E27FC236}">
              <a16:creationId xmlns:a16="http://schemas.microsoft.com/office/drawing/2014/main" id="{00000000-0008-0000-0100-000012030000}"/>
            </a:ext>
          </a:extLst>
        </xdr:cNvPr>
        <xdr:cNvSpPr/>
      </xdr:nvSpPr>
      <xdr:spPr>
        <a:xfrm>
          <a:off x="13652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12519</xdr:rowOff>
    </xdr:from>
    <xdr:to>
      <xdr:col>76</xdr:col>
      <xdr:colOff>114300</xdr:colOff>
      <xdr:row>106</xdr:row>
      <xdr:rowOff>46808</xdr:rowOff>
    </xdr:to>
    <xdr:cxnSp macro="">
      <xdr:nvCxnSpPr>
        <xdr:cNvPr id="787" name="直線コネクタ 786">
          <a:extLst>
            <a:ext uri="{FF2B5EF4-FFF2-40B4-BE49-F238E27FC236}">
              <a16:creationId xmlns:a16="http://schemas.microsoft.com/office/drawing/2014/main" id="{00000000-0008-0000-0100-000013030000}"/>
            </a:ext>
          </a:extLst>
        </xdr:cNvPr>
        <xdr:cNvCxnSpPr/>
      </xdr:nvCxnSpPr>
      <xdr:spPr>
        <a:xfrm>
          <a:off x="13703300" y="1818621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151130</xdr:rowOff>
    </xdr:from>
    <xdr:to>
      <xdr:col>67</xdr:col>
      <xdr:colOff>101600</xdr:colOff>
      <xdr:row>106</xdr:row>
      <xdr:rowOff>81280</xdr:rowOff>
    </xdr:to>
    <xdr:sp macro="" textlink="">
      <xdr:nvSpPr>
        <xdr:cNvPr id="788" name="楕円 787">
          <a:extLst>
            <a:ext uri="{FF2B5EF4-FFF2-40B4-BE49-F238E27FC236}">
              <a16:creationId xmlns:a16="http://schemas.microsoft.com/office/drawing/2014/main" id="{00000000-0008-0000-0100-000014030000}"/>
            </a:ext>
          </a:extLst>
        </xdr:cNvPr>
        <xdr:cNvSpPr/>
      </xdr:nvSpPr>
      <xdr:spPr>
        <a:xfrm>
          <a:off x="12763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12519</xdr:rowOff>
    </xdr:from>
    <xdr:to>
      <xdr:col>71</xdr:col>
      <xdr:colOff>177800</xdr:colOff>
      <xdr:row>106</xdr:row>
      <xdr:rowOff>30480</xdr:rowOff>
    </xdr:to>
    <xdr:cxnSp macro="">
      <xdr:nvCxnSpPr>
        <xdr:cNvPr id="789" name="直線コネクタ 788">
          <a:extLst>
            <a:ext uri="{FF2B5EF4-FFF2-40B4-BE49-F238E27FC236}">
              <a16:creationId xmlns:a16="http://schemas.microsoft.com/office/drawing/2014/main" id="{00000000-0008-0000-0100-000015030000}"/>
            </a:ext>
          </a:extLst>
        </xdr:cNvPr>
        <xdr:cNvCxnSpPr/>
      </xdr:nvCxnSpPr>
      <xdr:spPr>
        <a:xfrm flipV="1">
          <a:off x="12814300" y="1818621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61884</xdr:rowOff>
    </xdr:from>
    <xdr:ext cx="405111" cy="259045"/>
    <xdr:sp macro="" textlink="">
      <xdr:nvSpPr>
        <xdr:cNvPr id="790" name="n_1aveValue【公民館】&#10;有形固定資産減価償却率">
          <a:extLst>
            <a:ext uri="{FF2B5EF4-FFF2-40B4-BE49-F238E27FC236}">
              <a16:creationId xmlns:a16="http://schemas.microsoft.com/office/drawing/2014/main" id="{00000000-0008-0000-0100-000016030000}"/>
            </a:ext>
          </a:extLst>
        </xdr:cNvPr>
        <xdr:cNvSpPr txBox="1"/>
      </xdr:nvSpPr>
      <xdr:spPr>
        <a:xfrm>
          <a:off x="152660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70048</xdr:rowOff>
    </xdr:from>
    <xdr:ext cx="405111" cy="259045"/>
    <xdr:sp macro="" textlink="">
      <xdr:nvSpPr>
        <xdr:cNvPr id="791" name="n_2aveValue【公民館】&#10;有形固定資産減価償却率">
          <a:extLst>
            <a:ext uri="{FF2B5EF4-FFF2-40B4-BE49-F238E27FC236}">
              <a16:creationId xmlns:a16="http://schemas.microsoft.com/office/drawing/2014/main" id="{00000000-0008-0000-0100-000017030000}"/>
            </a:ext>
          </a:extLst>
        </xdr:cNvPr>
        <xdr:cNvSpPr txBox="1"/>
      </xdr:nvSpPr>
      <xdr:spPr>
        <a:xfrm>
          <a:off x="14389744" y="1790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56985</xdr:rowOff>
    </xdr:from>
    <xdr:ext cx="405111" cy="259045"/>
    <xdr:sp macro="" textlink="">
      <xdr:nvSpPr>
        <xdr:cNvPr id="792" name="n_3aveValue【公民館】&#10;有形固定資産減価償却率">
          <a:extLst>
            <a:ext uri="{FF2B5EF4-FFF2-40B4-BE49-F238E27FC236}">
              <a16:creationId xmlns:a16="http://schemas.microsoft.com/office/drawing/2014/main" id="{00000000-0008-0000-0100-000018030000}"/>
            </a:ext>
          </a:extLst>
        </xdr:cNvPr>
        <xdr:cNvSpPr txBox="1"/>
      </xdr:nvSpPr>
      <xdr:spPr>
        <a:xfrm>
          <a:off x="135007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74040</xdr:rowOff>
    </xdr:from>
    <xdr:ext cx="405111" cy="259045"/>
    <xdr:sp macro="" textlink="">
      <xdr:nvSpPr>
        <xdr:cNvPr id="793" name="n_4aveValue【公民館】&#10;有形固定資産減価償却率">
          <a:extLst>
            <a:ext uri="{FF2B5EF4-FFF2-40B4-BE49-F238E27FC236}">
              <a16:creationId xmlns:a16="http://schemas.microsoft.com/office/drawing/2014/main" id="{00000000-0008-0000-0100-000019030000}"/>
            </a:ext>
          </a:extLst>
        </xdr:cNvPr>
        <xdr:cNvSpPr txBox="1"/>
      </xdr:nvSpPr>
      <xdr:spPr>
        <a:xfrm>
          <a:off x="12611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75672</xdr:rowOff>
    </xdr:from>
    <xdr:ext cx="405111" cy="259045"/>
    <xdr:sp macro="" textlink="">
      <xdr:nvSpPr>
        <xdr:cNvPr id="794" name="n_1mainValue【公民館】&#10;有形固定資産減価償却率">
          <a:extLst>
            <a:ext uri="{FF2B5EF4-FFF2-40B4-BE49-F238E27FC236}">
              <a16:creationId xmlns:a16="http://schemas.microsoft.com/office/drawing/2014/main" id="{00000000-0008-0000-0100-00001A030000}"/>
            </a:ext>
          </a:extLst>
        </xdr:cNvPr>
        <xdr:cNvSpPr txBox="1"/>
      </xdr:nvSpPr>
      <xdr:spPr>
        <a:xfrm>
          <a:off x="15266044" y="1824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88735</xdr:rowOff>
    </xdr:from>
    <xdr:ext cx="405111" cy="259045"/>
    <xdr:sp macro="" textlink="">
      <xdr:nvSpPr>
        <xdr:cNvPr id="795" name="n_2mainValue【公民館】&#10;有形固定資産減価償却率">
          <a:extLst>
            <a:ext uri="{FF2B5EF4-FFF2-40B4-BE49-F238E27FC236}">
              <a16:creationId xmlns:a16="http://schemas.microsoft.com/office/drawing/2014/main" id="{00000000-0008-0000-0100-00001B030000}"/>
            </a:ext>
          </a:extLst>
        </xdr:cNvPr>
        <xdr:cNvSpPr txBox="1"/>
      </xdr:nvSpPr>
      <xdr:spPr>
        <a:xfrm>
          <a:off x="143897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54446</xdr:rowOff>
    </xdr:from>
    <xdr:ext cx="405111" cy="259045"/>
    <xdr:sp macro="" textlink="">
      <xdr:nvSpPr>
        <xdr:cNvPr id="796" name="n_3mainValue【公民館】&#10;有形固定資産減価償却率">
          <a:extLst>
            <a:ext uri="{FF2B5EF4-FFF2-40B4-BE49-F238E27FC236}">
              <a16:creationId xmlns:a16="http://schemas.microsoft.com/office/drawing/2014/main" id="{00000000-0008-0000-0100-00001C030000}"/>
            </a:ext>
          </a:extLst>
        </xdr:cNvPr>
        <xdr:cNvSpPr txBox="1"/>
      </xdr:nvSpPr>
      <xdr:spPr>
        <a:xfrm>
          <a:off x="135007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97807</xdr:rowOff>
    </xdr:from>
    <xdr:ext cx="405111" cy="259045"/>
    <xdr:sp macro="" textlink="">
      <xdr:nvSpPr>
        <xdr:cNvPr id="797" name="n_4mainValue【公民館】&#10;有形固定資産減価償却率">
          <a:extLst>
            <a:ext uri="{FF2B5EF4-FFF2-40B4-BE49-F238E27FC236}">
              <a16:creationId xmlns:a16="http://schemas.microsoft.com/office/drawing/2014/main" id="{00000000-0008-0000-0100-00001D030000}"/>
            </a:ext>
          </a:extLst>
        </xdr:cNvPr>
        <xdr:cNvSpPr txBox="1"/>
      </xdr:nvSpPr>
      <xdr:spPr>
        <a:xfrm>
          <a:off x="12611744" y="1792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a:extLst>
            <a:ext uri="{FF2B5EF4-FFF2-40B4-BE49-F238E27FC236}">
              <a16:creationId xmlns:a16="http://schemas.microsoft.com/office/drawing/2014/main" id="{00000000-0008-0000-0100-000034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flipV="1">
          <a:off x="22160864" y="1713433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822" name="【公民館】&#10;一人当たり面積最小値テキスト">
          <a:extLst>
            <a:ext uri="{FF2B5EF4-FFF2-40B4-BE49-F238E27FC236}">
              <a16:creationId xmlns:a16="http://schemas.microsoft.com/office/drawing/2014/main" id="{00000000-0008-0000-0100-000036030000}"/>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824" name="【公民館】&#10;一人当たり面積最大値テキスト">
          <a:extLst>
            <a:ext uri="{FF2B5EF4-FFF2-40B4-BE49-F238E27FC236}">
              <a16:creationId xmlns:a16="http://schemas.microsoft.com/office/drawing/2014/main" id="{00000000-0008-0000-0100-000038030000}"/>
            </a:ext>
          </a:extLst>
        </xdr:cNvPr>
        <xdr:cNvSpPr txBox="1"/>
      </xdr:nvSpPr>
      <xdr:spPr>
        <a:xfrm>
          <a:off x="221996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825" name="直線コネクタ 824">
          <a:extLst>
            <a:ext uri="{FF2B5EF4-FFF2-40B4-BE49-F238E27FC236}">
              <a16:creationId xmlns:a16="http://schemas.microsoft.com/office/drawing/2014/main" id="{00000000-0008-0000-0100-000039030000}"/>
            </a:ext>
          </a:extLst>
        </xdr:cNvPr>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18305</xdr:rowOff>
    </xdr:from>
    <xdr:ext cx="469744" cy="259045"/>
    <xdr:sp macro="" textlink="">
      <xdr:nvSpPr>
        <xdr:cNvPr id="826" name="【公民館】&#10;一人当たり面積平均値テキスト">
          <a:extLst>
            <a:ext uri="{FF2B5EF4-FFF2-40B4-BE49-F238E27FC236}">
              <a16:creationId xmlns:a16="http://schemas.microsoft.com/office/drawing/2014/main" id="{00000000-0008-0000-0100-00003A030000}"/>
            </a:ext>
          </a:extLst>
        </xdr:cNvPr>
        <xdr:cNvSpPr txBox="1"/>
      </xdr:nvSpPr>
      <xdr:spPr>
        <a:xfrm>
          <a:off x="22199600" y="18192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22110700" y="182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21272500" y="182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51308</xdr:rowOff>
    </xdr:from>
    <xdr:to>
      <xdr:col>107</xdr:col>
      <xdr:colOff>101600</xdr:colOff>
      <xdr:row>106</xdr:row>
      <xdr:rowOff>152908</xdr:rowOff>
    </xdr:to>
    <xdr:sp macro="" textlink="">
      <xdr:nvSpPr>
        <xdr:cNvPr id="829" name="フローチャート: 判断 828">
          <a:extLst>
            <a:ext uri="{FF2B5EF4-FFF2-40B4-BE49-F238E27FC236}">
              <a16:creationId xmlns:a16="http://schemas.microsoft.com/office/drawing/2014/main" id="{00000000-0008-0000-0100-00003D030000}"/>
            </a:ext>
          </a:extLst>
        </xdr:cNvPr>
        <xdr:cNvSpPr/>
      </xdr:nvSpPr>
      <xdr:spPr>
        <a:xfrm>
          <a:off x="20383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830" name="フローチャート: 判断 829">
          <a:extLst>
            <a:ext uri="{FF2B5EF4-FFF2-40B4-BE49-F238E27FC236}">
              <a16:creationId xmlns:a16="http://schemas.microsoft.com/office/drawing/2014/main" id="{00000000-0008-0000-0100-00003E030000}"/>
            </a:ext>
          </a:extLst>
        </xdr:cNvPr>
        <xdr:cNvSpPr/>
      </xdr:nvSpPr>
      <xdr:spPr>
        <a:xfrm>
          <a:off x="19494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831" name="フローチャート: 判断 830">
          <a:extLst>
            <a:ext uri="{FF2B5EF4-FFF2-40B4-BE49-F238E27FC236}">
              <a16:creationId xmlns:a16="http://schemas.microsoft.com/office/drawing/2014/main" id="{00000000-0008-0000-0100-00003F030000}"/>
            </a:ext>
          </a:extLst>
        </xdr:cNvPr>
        <xdr:cNvSpPr/>
      </xdr:nvSpPr>
      <xdr:spPr>
        <a:xfrm>
          <a:off x="18605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20065</xdr:rowOff>
    </xdr:from>
    <xdr:to>
      <xdr:col>116</xdr:col>
      <xdr:colOff>114300</xdr:colOff>
      <xdr:row>103</xdr:row>
      <xdr:rowOff>121665</xdr:rowOff>
    </xdr:to>
    <xdr:sp macro="" textlink="">
      <xdr:nvSpPr>
        <xdr:cNvPr id="837" name="楕円 836">
          <a:extLst>
            <a:ext uri="{FF2B5EF4-FFF2-40B4-BE49-F238E27FC236}">
              <a16:creationId xmlns:a16="http://schemas.microsoft.com/office/drawing/2014/main" id="{00000000-0008-0000-0100-000045030000}"/>
            </a:ext>
          </a:extLst>
        </xdr:cNvPr>
        <xdr:cNvSpPr/>
      </xdr:nvSpPr>
      <xdr:spPr>
        <a:xfrm>
          <a:off x="22110700" y="1767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42942</xdr:rowOff>
    </xdr:from>
    <xdr:ext cx="469744" cy="259045"/>
    <xdr:sp macro="" textlink="">
      <xdr:nvSpPr>
        <xdr:cNvPr id="838" name="【公民館】&#10;一人当たり面積該当値テキスト">
          <a:extLst>
            <a:ext uri="{FF2B5EF4-FFF2-40B4-BE49-F238E27FC236}">
              <a16:creationId xmlns:a16="http://schemas.microsoft.com/office/drawing/2014/main" id="{00000000-0008-0000-0100-000046030000}"/>
            </a:ext>
          </a:extLst>
        </xdr:cNvPr>
        <xdr:cNvSpPr txBox="1"/>
      </xdr:nvSpPr>
      <xdr:spPr>
        <a:xfrm>
          <a:off x="22199600" y="1753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42926</xdr:rowOff>
    </xdr:from>
    <xdr:to>
      <xdr:col>112</xdr:col>
      <xdr:colOff>38100</xdr:colOff>
      <xdr:row>103</xdr:row>
      <xdr:rowOff>144526</xdr:rowOff>
    </xdr:to>
    <xdr:sp macro="" textlink="">
      <xdr:nvSpPr>
        <xdr:cNvPr id="839" name="楕円 838">
          <a:extLst>
            <a:ext uri="{FF2B5EF4-FFF2-40B4-BE49-F238E27FC236}">
              <a16:creationId xmlns:a16="http://schemas.microsoft.com/office/drawing/2014/main" id="{00000000-0008-0000-0100-000047030000}"/>
            </a:ext>
          </a:extLst>
        </xdr:cNvPr>
        <xdr:cNvSpPr/>
      </xdr:nvSpPr>
      <xdr:spPr>
        <a:xfrm>
          <a:off x="21272500" y="1770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70865</xdr:rowOff>
    </xdr:from>
    <xdr:to>
      <xdr:col>116</xdr:col>
      <xdr:colOff>63500</xdr:colOff>
      <xdr:row>103</xdr:row>
      <xdr:rowOff>93726</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flipV="1">
          <a:off x="21323300" y="1773021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65024</xdr:rowOff>
    </xdr:from>
    <xdr:to>
      <xdr:col>107</xdr:col>
      <xdr:colOff>101600</xdr:colOff>
      <xdr:row>103</xdr:row>
      <xdr:rowOff>166624</xdr:rowOff>
    </xdr:to>
    <xdr:sp macro="" textlink="">
      <xdr:nvSpPr>
        <xdr:cNvPr id="841" name="楕円 840">
          <a:extLst>
            <a:ext uri="{FF2B5EF4-FFF2-40B4-BE49-F238E27FC236}">
              <a16:creationId xmlns:a16="http://schemas.microsoft.com/office/drawing/2014/main" id="{00000000-0008-0000-0100-000049030000}"/>
            </a:ext>
          </a:extLst>
        </xdr:cNvPr>
        <xdr:cNvSpPr/>
      </xdr:nvSpPr>
      <xdr:spPr>
        <a:xfrm>
          <a:off x="20383500" y="177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93726</xdr:rowOff>
    </xdr:from>
    <xdr:to>
      <xdr:col>111</xdr:col>
      <xdr:colOff>177800</xdr:colOff>
      <xdr:row>103</xdr:row>
      <xdr:rowOff>115824</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flipV="1">
          <a:off x="20434300" y="1775307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92456</xdr:rowOff>
    </xdr:from>
    <xdr:to>
      <xdr:col>102</xdr:col>
      <xdr:colOff>165100</xdr:colOff>
      <xdr:row>104</xdr:row>
      <xdr:rowOff>22606</xdr:rowOff>
    </xdr:to>
    <xdr:sp macro="" textlink="">
      <xdr:nvSpPr>
        <xdr:cNvPr id="843" name="楕円 842">
          <a:extLst>
            <a:ext uri="{FF2B5EF4-FFF2-40B4-BE49-F238E27FC236}">
              <a16:creationId xmlns:a16="http://schemas.microsoft.com/office/drawing/2014/main" id="{00000000-0008-0000-0100-00004B030000}"/>
            </a:ext>
          </a:extLst>
        </xdr:cNvPr>
        <xdr:cNvSpPr/>
      </xdr:nvSpPr>
      <xdr:spPr>
        <a:xfrm>
          <a:off x="19494500" y="1775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115824</xdr:rowOff>
    </xdr:from>
    <xdr:to>
      <xdr:col>107</xdr:col>
      <xdr:colOff>50800</xdr:colOff>
      <xdr:row>103</xdr:row>
      <xdr:rowOff>143256</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flipV="1">
          <a:off x="19545300" y="1777517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155702</xdr:rowOff>
    </xdr:from>
    <xdr:to>
      <xdr:col>98</xdr:col>
      <xdr:colOff>38100</xdr:colOff>
      <xdr:row>103</xdr:row>
      <xdr:rowOff>85852</xdr:rowOff>
    </xdr:to>
    <xdr:sp macro="" textlink="">
      <xdr:nvSpPr>
        <xdr:cNvPr id="845" name="楕円 844">
          <a:extLst>
            <a:ext uri="{FF2B5EF4-FFF2-40B4-BE49-F238E27FC236}">
              <a16:creationId xmlns:a16="http://schemas.microsoft.com/office/drawing/2014/main" id="{00000000-0008-0000-0100-00004D030000}"/>
            </a:ext>
          </a:extLst>
        </xdr:cNvPr>
        <xdr:cNvSpPr/>
      </xdr:nvSpPr>
      <xdr:spPr>
        <a:xfrm>
          <a:off x="18605500" y="1764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35052</xdr:rowOff>
    </xdr:from>
    <xdr:to>
      <xdr:col>102</xdr:col>
      <xdr:colOff>114300</xdr:colOff>
      <xdr:row>103</xdr:row>
      <xdr:rowOff>143256</xdr:rowOff>
    </xdr:to>
    <xdr:cxnSp macro="">
      <xdr:nvCxnSpPr>
        <xdr:cNvPr id="846" name="直線コネクタ 845">
          <a:extLst>
            <a:ext uri="{FF2B5EF4-FFF2-40B4-BE49-F238E27FC236}">
              <a16:creationId xmlns:a16="http://schemas.microsoft.com/office/drawing/2014/main" id="{00000000-0008-0000-0100-00004E030000}"/>
            </a:ext>
          </a:extLst>
        </xdr:cNvPr>
        <xdr:cNvCxnSpPr/>
      </xdr:nvCxnSpPr>
      <xdr:spPr>
        <a:xfrm>
          <a:off x="18656300" y="17694402"/>
          <a:ext cx="8890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151655</xdr:rowOff>
    </xdr:from>
    <xdr:ext cx="469744" cy="259045"/>
    <xdr:sp macro="" textlink="">
      <xdr:nvSpPr>
        <xdr:cNvPr id="847" name="n_1aveValue【公民館】&#10;一人当たり面積">
          <a:extLst>
            <a:ext uri="{FF2B5EF4-FFF2-40B4-BE49-F238E27FC236}">
              <a16:creationId xmlns:a16="http://schemas.microsoft.com/office/drawing/2014/main" id="{00000000-0008-0000-0100-00004F030000}"/>
            </a:ext>
          </a:extLst>
        </xdr:cNvPr>
        <xdr:cNvSpPr txBox="1"/>
      </xdr:nvSpPr>
      <xdr:spPr>
        <a:xfrm>
          <a:off x="21075727" y="1832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144035</xdr:rowOff>
    </xdr:from>
    <xdr:ext cx="469744" cy="259045"/>
    <xdr:sp macro="" textlink="">
      <xdr:nvSpPr>
        <xdr:cNvPr id="848" name="n_2aveValue【公民館】&#10;一人当たり面積">
          <a:extLst>
            <a:ext uri="{FF2B5EF4-FFF2-40B4-BE49-F238E27FC236}">
              <a16:creationId xmlns:a16="http://schemas.microsoft.com/office/drawing/2014/main" id="{00000000-0008-0000-0100-000050030000}"/>
            </a:ext>
          </a:extLst>
        </xdr:cNvPr>
        <xdr:cNvSpPr txBox="1"/>
      </xdr:nvSpPr>
      <xdr:spPr>
        <a:xfrm>
          <a:off x="20199427" y="1831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164609</xdr:rowOff>
    </xdr:from>
    <xdr:ext cx="469744" cy="259045"/>
    <xdr:sp macro="" textlink="">
      <xdr:nvSpPr>
        <xdr:cNvPr id="849" name="n_3aveValue【公民館】&#10;一人当たり面積">
          <a:extLst>
            <a:ext uri="{FF2B5EF4-FFF2-40B4-BE49-F238E27FC236}">
              <a16:creationId xmlns:a16="http://schemas.microsoft.com/office/drawing/2014/main" id="{00000000-0008-0000-0100-000051030000}"/>
            </a:ext>
          </a:extLst>
        </xdr:cNvPr>
        <xdr:cNvSpPr txBox="1"/>
      </xdr:nvSpPr>
      <xdr:spPr>
        <a:xfrm>
          <a:off x="193104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23640</xdr:rowOff>
    </xdr:from>
    <xdr:ext cx="469744" cy="259045"/>
    <xdr:sp macro="" textlink="">
      <xdr:nvSpPr>
        <xdr:cNvPr id="850" name="n_4aveValue【公民館】&#10;一人当たり面積">
          <a:extLst>
            <a:ext uri="{FF2B5EF4-FFF2-40B4-BE49-F238E27FC236}">
              <a16:creationId xmlns:a16="http://schemas.microsoft.com/office/drawing/2014/main" id="{00000000-0008-0000-0100-000052030000}"/>
            </a:ext>
          </a:extLst>
        </xdr:cNvPr>
        <xdr:cNvSpPr txBox="1"/>
      </xdr:nvSpPr>
      <xdr:spPr>
        <a:xfrm>
          <a:off x="18421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161053</xdr:rowOff>
    </xdr:from>
    <xdr:ext cx="469744" cy="259045"/>
    <xdr:sp macro="" textlink="">
      <xdr:nvSpPr>
        <xdr:cNvPr id="851" name="n_1mainValue【公民館】&#10;一人当たり面積">
          <a:extLst>
            <a:ext uri="{FF2B5EF4-FFF2-40B4-BE49-F238E27FC236}">
              <a16:creationId xmlns:a16="http://schemas.microsoft.com/office/drawing/2014/main" id="{00000000-0008-0000-0100-000053030000}"/>
            </a:ext>
          </a:extLst>
        </xdr:cNvPr>
        <xdr:cNvSpPr txBox="1"/>
      </xdr:nvSpPr>
      <xdr:spPr>
        <a:xfrm>
          <a:off x="21075727" y="1747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11701</xdr:rowOff>
    </xdr:from>
    <xdr:ext cx="469744" cy="259045"/>
    <xdr:sp macro="" textlink="">
      <xdr:nvSpPr>
        <xdr:cNvPr id="852" name="n_2mainValue【公民館】&#10;一人当たり面積">
          <a:extLst>
            <a:ext uri="{FF2B5EF4-FFF2-40B4-BE49-F238E27FC236}">
              <a16:creationId xmlns:a16="http://schemas.microsoft.com/office/drawing/2014/main" id="{00000000-0008-0000-0100-000054030000}"/>
            </a:ext>
          </a:extLst>
        </xdr:cNvPr>
        <xdr:cNvSpPr txBox="1"/>
      </xdr:nvSpPr>
      <xdr:spPr>
        <a:xfrm>
          <a:off x="20199427" y="1749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39133</xdr:rowOff>
    </xdr:from>
    <xdr:ext cx="469744" cy="259045"/>
    <xdr:sp macro="" textlink="">
      <xdr:nvSpPr>
        <xdr:cNvPr id="853" name="n_3mainValue【公民館】&#10;一人当たり面積">
          <a:extLst>
            <a:ext uri="{FF2B5EF4-FFF2-40B4-BE49-F238E27FC236}">
              <a16:creationId xmlns:a16="http://schemas.microsoft.com/office/drawing/2014/main" id="{00000000-0008-0000-0100-000055030000}"/>
            </a:ext>
          </a:extLst>
        </xdr:cNvPr>
        <xdr:cNvSpPr txBox="1"/>
      </xdr:nvSpPr>
      <xdr:spPr>
        <a:xfrm>
          <a:off x="19310427" y="175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102379</xdr:rowOff>
    </xdr:from>
    <xdr:ext cx="469744" cy="259045"/>
    <xdr:sp macro="" textlink="">
      <xdr:nvSpPr>
        <xdr:cNvPr id="854" name="n_4mainValue【公民館】&#10;一人当たり面積">
          <a:extLst>
            <a:ext uri="{FF2B5EF4-FFF2-40B4-BE49-F238E27FC236}">
              <a16:creationId xmlns:a16="http://schemas.microsoft.com/office/drawing/2014/main" id="{00000000-0008-0000-0100-000056030000}"/>
            </a:ext>
          </a:extLst>
        </xdr:cNvPr>
        <xdr:cNvSpPr txBox="1"/>
      </xdr:nvSpPr>
      <xdr:spPr>
        <a:xfrm>
          <a:off x="18421427" y="17418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00000000-0008-0000-0100-00005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00000000-0008-0000-0100-00005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00000000-0008-0000-0100-00005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橋りょう・トンネルにおいてはトンネルの取得価格が高く、施設も新しいため減価償却率が類似団体等と比較して低い数値となっている。</a:t>
          </a:r>
        </a:p>
        <a:p>
          <a:r>
            <a:rPr kumimoji="1" lang="ja-JP" altLang="en-US" sz="1300">
              <a:latin typeface="ＭＳ Ｐゴシック" panose="020B0600070205080204" pitchFamily="50" charset="-128"/>
              <a:ea typeface="ＭＳ Ｐゴシック" panose="020B0600070205080204" pitchFamily="50" charset="-128"/>
            </a:rPr>
            <a:t>港湾・漁港においては長寿命化計画のもと、施設の更新整備行っていることから、有形固定資産減価償却率は類似団体よりも低く推移している。</a:t>
          </a:r>
        </a:p>
        <a:p>
          <a:r>
            <a:rPr kumimoji="1" lang="ja-JP" altLang="en-US" sz="1300">
              <a:latin typeface="ＭＳ Ｐゴシック" panose="020B0600070205080204" pitchFamily="50" charset="-128"/>
              <a:ea typeface="ＭＳ Ｐゴシック" panose="020B0600070205080204" pitchFamily="50" charset="-128"/>
            </a:rPr>
            <a:t>公民館の一人当たり面積においては人口減少が進んでおり、半島特有の地形的条件による施設数により類似団体等と比較して高い数値となっている。</a:t>
          </a:r>
        </a:p>
        <a:p>
          <a:r>
            <a:rPr kumimoji="1" lang="ja-JP" altLang="en-US" sz="1300">
              <a:latin typeface="ＭＳ Ｐゴシック" panose="020B0600070205080204" pitchFamily="50" charset="-128"/>
              <a:ea typeface="ＭＳ Ｐゴシック" panose="020B0600070205080204" pitchFamily="50" charset="-128"/>
            </a:rPr>
            <a:t>半島特有の地形的条件、人口減少等を考慮しつつ、施設の統廃合を含め第二次伊方町総合計画及び公共施設等総合管理計画により、計画的に更新等を実施していく。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8,689
8,627
93.98
11,462,882
10,128,924
1,207,577
5,591,366
8,639,176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2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2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200-00004A000000}"/>
            </a:ext>
          </a:extLst>
        </xdr:cNvPr>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2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200-00004D000000}"/>
            </a:ext>
          </a:extLst>
        </xdr:cNvPr>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68053</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200-00004F000000}"/>
            </a:ext>
          </a:extLst>
        </xdr:cNvPr>
        <xdr:cNvSpPr txBox="1"/>
      </xdr:nvSpPr>
      <xdr:spPr>
        <a:xfrm>
          <a:off x="4673600" y="10526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84" name="フローチャート: 判断 83">
          <a:extLst>
            <a:ext uri="{FF2B5EF4-FFF2-40B4-BE49-F238E27FC236}">
              <a16:creationId xmlns:a16="http://schemas.microsoft.com/office/drawing/2014/main" id="{00000000-0008-0000-0200-000054000000}"/>
            </a:ext>
          </a:extLst>
        </xdr:cNvPr>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2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171269</xdr:rowOff>
    </xdr:from>
    <xdr:to>
      <xdr:col>24</xdr:col>
      <xdr:colOff>114300</xdr:colOff>
      <xdr:row>61</xdr:row>
      <xdr:rowOff>101419</xdr:rowOff>
    </xdr:to>
    <xdr:sp macro="" textlink="">
      <xdr:nvSpPr>
        <xdr:cNvPr id="90" name="楕円 89">
          <a:extLst>
            <a:ext uri="{FF2B5EF4-FFF2-40B4-BE49-F238E27FC236}">
              <a16:creationId xmlns:a16="http://schemas.microsoft.com/office/drawing/2014/main" id="{00000000-0008-0000-0200-00005A000000}"/>
            </a:ext>
          </a:extLst>
        </xdr:cNvPr>
        <xdr:cNvSpPr/>
      </xdr:nvSpPr>
      <xdr:spPr>
        <a:xfrm>
          <a:off x="45847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22696</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200-00005B000000}"/>
            </a:ext>
          </a:extLst>
        </xdr:cNvPr>
        <xdr:cNvSpPr txBox="1"/>
      </xdr:nvSpPr>
      <xdr:spPr>
        <a:xfrm>
          <a:off x="4673600" y="10309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135346</xdr:rowOff>
    </xdr:from>
    <xdr:to>
      <xdr:col>20</xdr:col>
      <xdr:colOff>38100</xdr:colOff>
      <xdr:row>61</xdr:row>
      <xdr:rowOff>65496</xdr:rowOff>
    </xdr:to>
    <xdr:sp macro="" textlink="">
      <xdr:nvSpPr>
        <xdr:cNvPr id="92" name="楕円 91">
          <a:extLst>
            <a:ext uri="{FF2B5EF4-FFF2-40B4-BE49-F238E27FC236}">
              <a16:creationId xmlns:a16="http://schemas.microsoft.com/office/drawing/2014/main" id="{00000000-0008-0000-0200-00005C000000}"/>
            </a:ext>
          </a:extLst>
        </xdr:cNvPr>
        <xdr:cNvSpPr/>
      </xdr:nvSpPr>
      <xdr:spPr>
        <a:xfrm>
          <a:off x="3746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14696</xdr:rowOff>
    </xdr:from>
    <xdr:to>
      <xdr:col>24</xdr:col>
      <xdr:colOff>63500</xdr:colOff>
      <xdr:row>61</xdr:row>
      <xdr:rowOff>50619</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3797300" y="10473146"/>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97790</xdr:rowOff>
    </xdr:from>
    <xdr:to>
      <xdr:col>15</xdr:col>
      <xdr:colOff>101600</xdr:colOff>
      <xdr:row>61</xdr:row>
      <xdr:rowOff>27940</xdr:rowOff>
    </xdr:to>
    <xdr:sp macro="" textlink="">
      <xdr:nvSpPr>
        <xdr:cNvPr id="94" name="楕円 93">
          <a:extLst>
            <a:ext uri="{FF2B5EF4-FFF2-40B4-BE49-F238E27FC236}">
              <a16:creationId xmlns:a16="http://schemas.microsoft.com/office/drawing/2014/main" id="{00000000-0008-0000-0200-00005E000000}"/>
            </a:ext>
          </a:extLst>
        </xdr:cNvPr>
        <xdr:cNvSpPr/>
      </xdr:nvSpPr>
      <xdr:spPr>
        <a:xfrm>
          <a:off x="2857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148590</xdr:rowOff>
    </xdr:from>
    <xdr:to>
      <xdr:col>19</xdr:col>
      <xdr:colOff>177800</xdr:colOff>
      <xdr:row>61</xdr:row>
      <xdr:rowOff>14696</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2908300" y="1043559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60234</xdr:rowOff>
    </xdr:from>
    <xdr:to>
      <xdr:col>10</xdr:col>
      <xdr:colOff>165100</xdr:colOff>
      <xdr:row>60</xdr:row>
      <xdr:rowOff>161834</xdr:rowOff>
    </xdr:to>
    <xdr:sp macro="" textlink="">
      <xdr:nvSpPr>
        <xdr:cNvPr id="96" name="楕円 95">
          <a:extLst>
            <a:ext uri="{FF2B5EF4-FFF2-40B4-BE49-F238E27FC236}">
              <a16:creationId xmlns:a16="http://schemas.microsoft.com/office/drawing/2014/main" id="{00000000-0008-0000-0200-000060000000}"/>
            </a:ext>
          </a:extLst>
        </xdr:cNvPr>
        <xdr:cNvSpPr/>
      </xdr:nvSpPr>
      <xdr:spPr>
        <a:xfrm>
          <a:off x="1968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111034</xdr:rowOff>
    </xdr:from>
    <xdr:to>
      <xdr:col>15</xdr:col>
      <xdr:colOff>50800</xdr:colOff>
      <xdr:row>60</xdr:row>
      <xdr:rowOff>148590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2019300" y="1039803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76563</xdr:rowOff>
    </xdr:from>
    <xdr:to>
      <xdr:col>6</xdr:col>
      <xdr:colOff>38100</xdr:colOff>
      <xdr:row>61</xdr:row>
      <xdr:rowOff>6713</xdr:rowOff>
    </xdr:to>
    <xdr:sp macro="" textlink="">
      <xdr:nvSpPr>
        <xdr:cNvPr id="98" name="楕円 97">
          <a:extLst>
            <a:ext uri="{FF2B5EF4-FFF2-40B4-BE49-F238E27FC236}">
              <a16:creationId xmlns:a16="http://schemas.microsoft.com/office/drawing/2014/main" id="{00000000-0008-0000-0200-000062000000}"/>
            </a:ext>
          </a:extLst>
        </xdr:cNvPr>
        <xdr:cNvSpPr/>
      </xdr:nvSpPr>
      <xdr:spPr>
        <a:xfrm>
          <a:off x="1079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111034</xdr:rowOff>
    </xdr:from>
    <xdr:to>
      <xdr:col>10</xdr:col>
      <xdr:colOff>114300</xdr:colOff>
      <xdr:row>60</xdr:row>
      <xdr:rowOff>127363</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flipV="1">
          <a:off x="1130300" y="1039803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146430</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35820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84381</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2705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76217</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927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82023</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3582044" y="1019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44467</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2705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6911</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1816744" y="1012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23240</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200-00006B000000}"/>
            </a:ext>
          </a:extLst>
        </xdr:cNvPr>
        <xdr:cNvSpPr txBox="1"/>
      </xdr:nvSpPr>
      <xdr:spPr>
        <a:xfrm>
          <a:off x="927744"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2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a:extLst>
            <a:ext uri="{FF2B5EF4-FFF2-40B4-BE49-F238E27FC236}">
              <a16:creationId xmlns:a16="http://schemas.microsoft.com/office/drawing/2014/main" id="{00000000-0008-0000-0200-00007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flipV="1">
          <a:off x="10476865" y="9584627"/>
          <a:ext cx="0" cy="123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128" name="【体育館・プール】&#10;一人当たり面積最小値テキスト">
          <a:extLst>
            <a:ext uri="{FF2B5EF4-FFF2-40B4-BE49-F238E27FC236}">
              <a16:creationId xmlns:a16="http://schemas.microsoft.com/office/drawing/2014/main" id="{00000000-0008-0000-0200-000080000000}"/>
            </a:ext>
          </a:extLst>
        </xdr:cNvPr>
        <xdr:cNvSpPr txBox="1"/>
      </xdr:nvSpPr>
      <xdr:spPr>
        <a:xfrm>
          <a:off x="10515600"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10388600" y="1082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130" name="【体育館・プール】&#10;一人当たり面積最大値テキスト">
          <a:extLst>
            <a:ext uri="{FF2B5EF4-FFF2-40B4-BE49-F238E27FC236}">
              <a16:creationId xmlns:a16="http://schemas.microsoft.com/office/drawing/2014/main" id="{00000000-0008-0000-0200-000082000000}"/>
            </a:ext>
          </a:extLst>
        </xdr:cNvPr>
        <xdr:cNvSpPr txBox="1"/>
      </xdr:nvSpPr>
      <xdr:spPr>
        <a:xfrm>
          <a:off x="10515600" y="93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10388600" y="958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84218</xdr:rowOff>
    </xdr:from>
    <xdr:ext cx="469744" cy="259045"/>
    <xdr:sp macro="" textlink="">
      <xdr:nvSpPr>
        <xdr:cNvPr id="132" name="【体育館・プール】&#10;一人当たり面積平均値テキスト">
          <a:extLst>
            <a:ext uri="{FF2B5EF4-FFF2-40B4-BE49-F238E27FC236}">
              <a16:creationId xmlns:a16="http://schemas.microsoft.com/office/drawing/2014/main" id="{00000000-0008-0000-0200-000084000000}"/>
            </a:ext>
          </a:extLst>
        </xdr:cNvPr>
        <xdr:cNvSpPr txBox="1"/>
      </xdr:nvSpPr>
      <xdr:spPr>
        <a:xfrm>
          <a:off x="10515600" y="1037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133" name="フローチャート: 判断 132">
          <a:extLst>
            <a:ext uri="{FF2B5EF4-FFF2-40B4-BE49-F238E27FC236}">
              <a16:creationId xmlns:a16="http://schemas.microsoft.com/office/drawing/2014/main" id="{00000000-0008-0000-0200-000085000000}"/>
            </a:ext>
          </a:extLst>
        </xdr:cNvPr>
        <xdr:cNvSpPr/>
      </xdr:nvSpPr>
      <xdr:spPr>
        <a:xfrm>
          <a:off x="10426700" y="103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34" name="フローチャート: 判断 133">
          <a:extLst>
            <a:ext uri="{FF2B5EF4-FFF2-40B4-BE49-F238E27FC236}">
              <a16:creationId xmlns:a16="http://schemas.microsoft.com/office/drawing/2014/main" id="{00000000-0008-0000-0200-000086000000}"/>
            </a:ext>
          </a:extLst>
        </xdr:cNvPr>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135" name="フローチャート: 判断 134">
          <a:extLst>
            <a:ext uri="{FF2B5EF4-FFF2-40B4-BE49-F238E27FC236}">
              <a16:creationId xmlns:a16="http://schemas.microsoft.com/office/drawing/2014/main" id="{00000000-0008-0000-0200-000087000000}"/>
            </a:ext>
          </a:extLst>
        </xdr:cNvPr>
        <xdr:cNvSpPr/>
      </xdr:nvSpPr>
      <xdr:spPr>
        <a:xfrm>
          <a:off x="8699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7810500" y="103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6921500" y="1042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131508</xdr:rowOff>
    </xdr:from>
    <xdr:to>
      <xdr:col>55</xdr:col>
      <xdr:colOff>50800</xdr:colOff>
      <xdr:row>56</xdr:row>
      <xdr:rowOff>61658</xdr:rowOff>
    </xdr:to>
    <xdr:sp macro="" textlink="">
      <xdr:nvSpPr>
        <xdr:cNvPr id="143" name="楕円 142">
          <a:extLst>
            <a:ext uri="{FF2B5EF4-FFF2-40B4-BE49-F238E27FC236}">
              <a16:creationId xmlns:a16="http://schemas.microsoft.com/office/drawing/2014/main" id="{00000000-0008-0000-0200-00008F000000}"/>
            </a:ext>
          </a:extLst>
        </xdr:cNvPr>
        <xdr:cNvSpPr/>
      </xdr:nvSpPr>
      <xdr:spPr>
        <a:xfrm>
          <a:off x="10426700" y="956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57103</xdr:rowOff>
    </xdr:from>
    <xdr:ext cx="469744" cy="259045"/>
    <xdr:sp macro="" textlink="">
      <xdr:nvSpPr>
        <xdr:cNvPr id="144" name="【体育館・プール】&#10;一人当たり面積該当値テキスト">
          <a:extLst>
            <a:ext uri="{FF2B5EF4-FFF2-40B4-BE49-F238E27FC236}">
              <a16:creationId xmlns:a16="http://schemas.microsoft.com/office/drawing/2014/main" id="{00000000-0008-0000-0200-000090000000}"/>
            </a:ext>
          </a:extLst>
        </xdr:cNvPr>
        <xdr:cNvSpPr txBox="1"/>
      </xdr:nvSpPr>
      <xdr:spPr>
        <a:xfrm>
          <a:off x="10515600" y="9486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161227</xdr:rowOff>
    </xdr:from>
    <xdr:to>
      <xdr:col>50</xdr:col>
      <xdr:colOff>165100</xdr:colOff>
      <xdr:row>56</xdr:row>
      <xdr:rowOff>91377</xdr:rowOff>
    </xdr:to>
    <xdr:sp macro="" textlink="">
      <xdr:nvSpPr>
        <xdr:cNvPr id="145" name="楕円 144">
          <a:extLst>
            <a:ext uri="{FF2B5EF4-FFF2-40B4-BE49-F238E27FC236}">
              <a16:creationId xmlns:a16="http://schemas.microsoft.com/office/drawing/2014/main" id="{00000000-0008-0000-0200-000091000000}"/>
            </a:ext>
          </a:extLst>
        </xdr:cNvPr>
        <xdr:cNvSpPr/>
      </xdr:nvSpPr>
      <xdr:spPr>
        <a:xfrm>
          <a:off x="9588500" y="959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10858</xdr:rowOff>
    </xdr:from>
    <xdr:to>
      <xdr:col>55</xdr:col>
      <xdr:colOff>0</xdr:colOff>
      <xdr:row>56</xdr:row>
      <xdr:rowOff>40577</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flipV="1">
          <a:off x="9639300" y="9612058"/>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21781</xdr:rowOff>
    </xdr:from>
    <xdr:to>
      <xdr:col>46</xdr:col>
      <xdr:colOff>38100</xdr:colOff>
      <xdr:row>56</xdr:row>
      <xdr:rowOff>123381</xdr:rowOff>
    </xdr:to>
    <xdr:sp macro="" textlink="">
      <xdr:nvSpPr>
        <xdr:cNvPr id="147" name="楕円 146">
          <a:extLst>
            <a:ext uri="{FF2B5EF4-FFF2-40B4-BE49-F238E27FC236}">
              <a16:creationId xmlns:a16="http://schemas.microsoft.com/office/drawing/2014/main" id="{00000000-0008-0000-0200-000093000000}"/>
            </a:ext>
          </a:extLst>
        </xdr:cNvPr>
        <xdr:cNvSpPr/>
      </xdr:nvSpPr>
      <xdr:spPr>
        <a:xfrm>
          <a:off x="8699500" y="962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40577</xdr:rowOff>
    </xdr:from>
    <xdr:to>
      <xdr:col>50</xdr:col>
      <xdr:colOff>114300</xdr:colOff>
      <xdr:row>56</xdr:row>
      <xdr:rowOff>72581</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flipV="1">
          <a:off x="8750300" y="9641777"/>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57214</xdr:rowOff>
    </xdr:from>
    <xdr:to>
      <xdr:col>41</xdr:col>
      <xdr:colOff>101600</xdr:colOff>
      <xdr:row>56</xdr:row>
      <xdr:rowOff>158814</xdr:rowOff>
    </xdr:to>
    <xdr:sp macro="" textlink="">
      <xdr:nvSpPr>
        <xdr:cNvPr id="149" name="楕円 148">
          <a:extLst>
            <a:ext uri="{FF2B5EF4-FFF2-40B4-BE49-F238E27FC236}">
              <a16:creationId xmlns:a16="http://schemas.microsoft.com/office/drawing/2014/main" id="{00000000-0008-0000-0200-000095000000}"/>
            </a:ext>
          </a:extLst>
        </xdr:cNvPr>
        <xdr:cNvSpPr/>
      </xdr:nvSpPr>
      <xdr:spPr>
        <a:xfrm>
          <a:off x="7810500" y="965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72581</xdr:rowOff>
    </xdr:from>
    <xdr:to>
      <xdr:col>45</xdr:col>
      <xdr:colOff>177800</xdr:colOff>
      <xdr:row>56</xdr:row>
      <xdr:rowOff>108014</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flipV="1">
          <a:off x="7861300" y="9673781"/>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125794</xdr:rowOff>
    </xdr:from>
    <xdr:to>
      <xdr:col>36</xdr:col>
      <xdr:colOff>165100</xdr:colOff>
      <xdr:row>57</xdr:row>
      <xdr:rowOff>55944</xdr:rowOff>
    </xdr:to>
    <xdr:sp macro="" textlink="">
      <xdr:nvSpPr>
        <xdr:cNvPr id="151" name="楕円 150">
          <a:extLst>
            <a:ext uri="{FF2B5EF4-FFF2-40B4-BE49-F238E27FC236}">
              <a16:creationId xmlns:a16="http://schemas.microsoft.com/office/drawing/2014/main" id="{00000000-0008-0000-0200-000097000000}"/>
            </a:ext>
          </a:extLst>
        </xdr:cNvPr>
        <xdr:cNvSpPr/>
      </xdr:nvSpPr>
      <xdr:spPr>
        <a:xfrm>
          <a:off x="6921500" y="972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108014</xdr:rowOff>
    </xdr:from>
    <xdr:to>
      <xdr:col>41</xdr:col>
      <xdr:colOff>50800</xdr:colOff>
      <xdr:row>57</xdr:row>
      <xdr:rowOff>5144</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flipV="1">
          <a:off x="6972300" y="970921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21353</xdr:rowOff>
    </xdr:from>
    <xdr:ext cx="469744" cy="259045"/>
    <xdr:sp macro="" textlink="">
      <xdr:nvSpPr>
        <xdr:cNvPr id="153" name="n_1aveValue【体育館・プール】&#10;一人当たり面積">
          <a:extLst>
            <a:ext uri="{FF2B5EF4-FFF2-40B4-BE49-F238E27FC236}">
              <a16:creationId xmlns:a16="http://schemas.microsoft.com/office/drawing/2014/main" id="{00000000-0008-0000-0200-000099000000}"/>
            </a:ext>
          </a:extLst>
        </xdr:cNvPr>
        <xdr:cNvSpPr txBox="1"/>
      </xdr:nvSpPr>
      <xdr:spPr>
        <a:xfrm>
          <a:off x="9391727" y="104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3065</xdr:rowOff>
    </xdr:from>
    <xdr:ext cx="469744" cy="259045"/>
    <xdr:sp macro="" textlink="">
      <xdr:nvSpPr>
        <xdr:cNvPr id="154" name="n_2aveValue【体育館・プール】&#10;一人当たり面積">
          <a:extLst>
            <a:ext uri="{FF2B5EF4-FFF2-40B4-BE49-F238E27FC236}">
              <a16:creationId xmlns:a16="http://schemas.microsoft.com/office/drawing/2014/main" id="{00000000-0008-0000-0200-00009A000000}"/>
            </a:ext>
          </a:extLst>
        </xdr:cNvPr>
        <xdr:cNvSpPr txBox="1"/>
      </xdr:nvSpPr>
      <xdr:spPr>
        <a:xfrm>
          <a:off x="8515427" y="1046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20782</xdr:rowOff>
    </xdr:from>
    <xdr:ext cx="469744" cy="259045"/>
    <xdr:sp macro="" textlink="">
      <xdr:nvSpPr>
        <xdr:cNvPr id="155" name="n_3aveValue【体育館・プール】&#10;一人当たり面積">
          <a:extLst>
            <a:ext uri="{FF2B5EF4-FFF2-40B4-BE49-F238E27FC236}">
              <a16:creationId xmlns:a16="http://schemas.microsoft.com/office/drawing/2014/main" id="{00000000-0008-0000-0200-00009B000000}"/>
            </a:ext>
          </a:extLst>
        </xdr:cNvPr>
        <xdr:cNvSpPr txBox="1"/>
      </xdr:nvSpPr>
      <xdr:spPr>
        <a:xfrm>
          <a:off x="7626427" y="1047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55071</xdr:rowOff>
    </xdr:from>
    <xdr:ext cx="469744" cy="259045"/>
    <xdr:sp macro="" textlink="">
      <xdr:nvSpPr>
        <xdr:cNvPr id="156" name="n_4aveValue【体育館・プール】&#10;一人当たり面積">
          <a:extLst>
            <a:ext uri="{FF2B5EF4-FFF2-40B4-BE49-F238E27FC236}">
              <a16:creationId xmlns:a16="http://schemas.microsoft.com/office/drawing/2014/main" id="{00000000-0008-0000-0200-00009C000000}"/>
            </a:ext>
          </a:extLst>
        </xdr:cNvPr>
        <xdr:cNvSpPr txBox="1"/>
      </xdr:nvSpPr>
      <xdr:spPr>
        <a:xfrm>
          <a:off x="6737427" y="1051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107904</xdr:rowOff>
    </xdr:from>
    <xdr:ext cx="469744" cy="259045"/>
    <xdr:sp macro="" textlink="">
      <xdr:nvSpPr>
        <xdr:cNvPr id="157" name="n_1mainValue【体育館・プール】&#10;一人当たり面積">
          <a:extLst>
            <a:ext uri="{FF2B5EF4-FFF2-40B4-BE49-F238E27FC236}">
              <a16:creationId xmlns:a16="http://schemas.microsoft.com/office/drawing/2014/main" id="{00000000-0008-0000-0200-00009D000000}"/>
            </a:ext>
          </a:extLst>
        </xdr:cNvPr>
        <xdr:cNvSpPr txBox="1"/>
      </xdr:nvSpPr>
      <xdr:spPr>
        <a:xfrm>
          <a:off x="9391727" y="936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139908</xdr:rowOff>
    </xdr:from>
    <xdr:ext cx="469744" cy="259045"/>
    <xdr:sp macro="" textlink="">
      <xdr:nvSpPr>
        <xdr:cNvPr id="158" name="n_2mainValue【体育館・プール】&#10;一人当たり面積">
          <a:extLst>
            <a:ext uri="{FF2B5EF4-FFF2-40B4-BE49-F238E27FC236}">
              <a16:creationId xmlns:a16="http://schemas.microsoft.com/office/drawing/2014/main" id="{00000000-0008-0000-0200-00009E000000}"/>
            </a:ext>
          </a:extLst>
        </xdr:cNvPr>
        <xdr:cNvSpPr txBox="1"/>
      </xdr:nvSpPr>
      <xdr:spPr>
        <a:xfrm>
          <a:off x="8515427" y="9398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3891</xdr:rowOff>
    </xdr:from>
    <xdr:ext cx="469744" cy="259045"/>
    <xdr:sp macro="" textlink="">
      <xdr:nvSpPr>
        <xdr:cNvPr id="159" name="n_3mainValue【体育館・プール】&#10;一人当たり面積">
          <a:extLst>
            <a:ext uri="{FF2B5EF4-FFF2-40B4-BE49-F238E27FC236}">
              <a16:creationId xmlns:a16="http://schemas.microsoft.com/office/drawing/2014/main" id="{00000000-0008-0000-0200-00009F000000}"/>
            </a:ext>
          </a:extLst>
        </xdr:cNvPr>
        <xdr:cNvSpPr txBox="1"/>
      </xdr:nvSpPr>
      <xdr:spPr>
        <a:xfrm>
          <a:off x="7626427" y="943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55</xdr:row>
      <xdr:rowOff>72471</xdr:rowOff>
    </xdr:from>
    <xdr:ext cx="469744" cy="259045"/>
    <xdr:sp macro="" textlink="">
      <xdr:nvSpPr>
        <xdr:cNvPr id="160" name="n_4mainValue【体育館・プール】&#10;一人当たり面積">
          <a:extLst>
            <a:ext uri="{FF2B5EF4-FFF2-40B4-BE49-F238E27FC236}">
              <a16:creationId xmlns:a16="http://schemas.microsoft.com/office/drawing/2014/main" id="{00000000-0008-0000-0200-0000A0000000}"/>
            </a:ext>
          </a:extLst>
        </xdr:cNvPr>
        <xdr:cNvSpPr txBox="1"/>
      </xdr:nvSpPr>
      <xdr:spPr>
        <a:xfrm>
          <a:off x="6737427" y="950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4" name="【福祉施設】&#10;有形固定資産減価償却率グラフ枠">
          <a:extLst>
            <a:ext uri="{FF2B5EF4-FFF2-40B4-BE49-F238E27FC236}">
              <a16:creationId xmlns:a16="http://schemas.microsoft.com/office/drawing/2014/main" id="{00000000-0008-0000-0200-0000B8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6" name="【福祉施設】&#10;有形固定資産減価償却率最小値テキスト">
          <a:extLst>
            <a:ext uri="{FF2B5EF4-FFF2-40B4-BE49-F238E27FC236}">
              <a16:creationId xmlns:a16="http://schemas.microsoft.com/office/drawing/2014/main" id="{00000000-0008-0000-0200-0000BA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188" name="【福祉施設】&#10;有形固定資産減価償却率最大値テキスト">
          <a:extLst>
            <a:ext uri="{FF2B5EF4-FFF2-40B4-BE49-F238E27FC236}">
              <a16:creationId xmlns:a16="http://schemas.microsoft.com/office/drawing/2014/main" id="{00000000-0008-0000-0200-0000BC000000}"/>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81932</xdr:rowOff>
    </xdr:from>
    <xdr:ext cx="405111" cy="259045"/>
    <xdr:sp macro="" textlink="">
      <xdr:nvSpPr>
        <xdr:cNvPr id="190" name="【福祉施設】&#10;有形固定資産減価償却率平均値テキスト">
          <a:extLst>
            <a:ext uri="{FF2B5EF4-FFF2-40B4-BE49-F238E27FC236}">
              <a16:creationId xmlns:a16="http://schemas.microsoft.com/office/drawing/2014/main" id="{00000000-0008-0000-0200-0000BE000000}"/>
            </a:ext>
          </a:extLst>
        </xdr:cNvPr>
        <xdr:cNvSpPr txBox="1"/>
      </xdr:nvSpPr>
      <xdr:spPr>
        <a:xfrm>
          <a:off x="4673600" y="1396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191" name="フローチャート: 判断 190">
          <a:extLst>
            <a:ext uri="{FF2B5EF4-FFF2-40B4-BE49-F238E27FC236}">
              <a16:creationId xmlns:a16="http://schemas.microsoft.com/office/drawing/2014/main" id="{00000000-0008-0000-0200-0000BF000000}"/>
            </a:ext>
          </a:extLst>
        </xdr:cNvPr>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192" name="フローチャート: 判断 191">
          <a:extLst>
            <a:ext uri="{FF2B5EF4-FFF2-40B4-BE49-F238E27FC236}">
              <a16:creationId xmlns:a16="http://schemas.microsoft.com/office/drawing/2014/main" id="{00000000-0008-0000-0200-0000C0000000}"/>
            </a:ext>
          </a:extLst>
        </xdr:cNvPr>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23495</xdr:rowOff>
    </xdr:from>
    <xdr:to>
      <xdr:col>15</xdr:col>
      <xdr:colOff>101600</xdr:colOff>
      <xdr:row>81</xdr:row>
      <xdr:rowOff>125095</xdr:rowOff>
    </xdr:to>
    <xdr:sp macro="" textlink="">
      <xdr:nvSpPr>
        <xdr:cNvPr id="193" name="フローチャート: 判断 192">
          <a:extLst>
            <a:ext uri="{FF2B5EF4-FFF2-40B4-BE49-F238E27FC236}">
              <a16:creationId xmlns:a16="http://schemas.microsoft.com/office/drawing/2014/main" id="{00000000-0008-0000-0200-0000C1000000}"/>
            </a:ext>
          </a:extLst>
        </xdr:cNvPr>
        <xdr:cNvSpPr/>
      </xdr:nvSpPr>
      <xdr:spPr>
        <a:xfrm>
          <a:off x="2857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116839</xdr:rowOff>
    </xdr:from>
    <xdr:to>
      <xdr:col>10</xdr:col>
      <xdr:colOff>165100</xdr:colOff>
      <xdr:row>81</xdr:row>
      <xdr:rowOff>46989</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1968500" y="1383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107314</xdr:rowOff>
    </xdr:from>
    <xdr:to>
      <xdr:col>6</xdr:col>
      <xdr:colOff>38100</xdr:colOff>
      <xdr:row>81</xdr:row>
      <xdr:rowOff>37464</xdr:rowOff>
    </xdr:to>
    <xdr:sp macro="" textlink="">
      <xdr:nvSpPr>
        <xdr:cNvPr id="195" name="フローチャート: 判断 194">
          <a:extLst>
            <a:ext uri="{FF2B5EF4-FFF2-40B4-BE49-F238E27FC236}">
              <a16:creationId xmlns:a16="http://schemas.microsoft.com/office/drawing/2014/main" id="{00000000-0008-0000-0200-0000C3000000}"/>
            </a:ext>
          </a:extLst>
        </xdr:cNvPr>
        <xdr:cNvSpPr/>
      </xdr:nvSpPr>
      <xdr:spPr>
        <a:xfrm>
          <a:off x="1079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42545</xdr:rowOff>
    </xdr:from>
    <xdr:to>
      <xdr:col>24</xdr:col>
      <xdr:colOff>114300</xdr:colOff>
      <xdr:row>81</xdr:row>
      <xdr:rowOff>144145</xdr:rowOff>
    </xdr:to>
    <xdr:sp macro="" textlink="">
      <xdr:nvSpPr>
        <xdr:cNvPr id="201" name="楕円 200">
          <a:extLst>
            <a:ext uri="{FF2B5EF4-FFF2-40B4-BE49-F238E27FC236}">
              <a16:creationId xmlns:a16="http://schemas.microsoft.com/office/drawing/2014/main" id="{00000000-0008-0000-0200-0000C9000000}"/>
            </a:ext>
          </a:extLst>
        </xdr:cNvPr>
        <xdr:cNvSpPr/>
      </xdr:nvSpPr>
      <xdr:spPr>
        <a:xfrm>
          <a:off x="45847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65422</xdr:rowOff>
    </xdr:from>
    <xdr:ext cx="405111" cy="259045"/>
    <xdr:sp macro="" textlink="">
      <xdr:nvSpPr>
        <xdr:cNvPr id="202" name="【福祉施設】&#10;有形固定資産減価償却率該当値テキスト">
          <a:extLst>
            <a:ext uri="{FF2B5EF4-FFF2-40B4-BE49-F238E27FC236}">
              <a16:creationId xmlns:a16="http://schemas.microsoft.com/office/drawing/2014/main" id="{00000000-0008-0000-0200-0000CA000000}"/>
            </a:ext>
          </a:extLst>
        </xdr:cNvPr>
        <xdr:cNvSpPr txBox="1"/>
      </xdr:nvSpPr>
      <xdr:spPr>
        <a:xfrm>
          <a:off x="4673600"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168275</xdr:rowOff>
    </xdr:from>
    <xdr:to>
      <xdr:col>20</xdr:col>
      <xdr:colOff>38100</xdr:colOff>
      <xdr:row>81</xdr:row>
      <xdr:rowOff>98425</xdr:rowOff>
    </xdr:to>
    <xdr:sp macro="" textlink="">
      <xdr:nvSpPr>
        <xdr:cNvPr id="203" name="楕円 202">
          <a:extLst>
            <a:ext uri="{FF2B5EF4-FFF2-40B4-BE49-F238E27FC236}">
              <a16:creationId xmlns:a16="http://schemas.microsoft.com/office/drawing/2014/main" id="{00000000-0008-0000-0200-0000CB000000}"/>
            </a:ext>
          </a:extLst>
        </xdr:cNvPr>
        <xdr:cNvSpPr/>
      </xdr:nvSpPr>
      <xdr:spPr>
        <a:xfrm>
          <a:off x="3746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47625</xdr:rowOff>
    </xdr:from>
    <xdr:to>
      <xdr:col>24</xdr:col>
      <xdr:colOff>63500</xdr:colOff>
      <xdr:row>81</xdr:row>
      <xdr:rowOff>93345</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3797300" y="1393507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132080</xdr:rowOff>
    </xdr:from>
    <xdr:to>
      <xdr:col>15</xdr:col>
      <xdr:colOff>101600</xdr:colOff>
      <xdr:row>81</xdr:row>
      <xdr:rowOff>62230</xdr:rowOff>
    </xdr:to>
    <xdr:sp macro="" textlink="">
      <xdr:nvSpPr>
        <xdr:cNvPr id="205" name="楕円 204">
          <a:extLst>
            <a:ext uri="{FF2B5EF4-FFF2-40B4-BE49-F238E27FC236}">
              <a16:creationId xmlns:a16="http://schemas.microsoft.com/office/drawing/2014/main" id="{00000000-0008-0000-0200-0000CD000000}"/>
            </a:ext>
          </a:extLst>
        </xdr:cNvPr>
        <xdr:cNvSpPr/>
      </xdr:nvSpPr>
      <xdr:spPr>
        <a:xfrm>
          <a:off x="2857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11430</xdr:rowOff>
    </xdr:from>
    <xdr:to>
      <xdr:col>19</xdr:col>
      <xdr:colOff>177800</xdr:colOff>
      <xdr:row>81</xdr:row>
      <xdr:rowOff>47625</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2908300" y="138988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88264</xdr:rowOff>
    </xdr:from>
    <xdr:to>
      <xdr:col>10</xdr:col>
      <xdr:colOff>165100</xdr:colOff>
      <xdr:row>81</xdr:row>
      <xdr:rowOff>18414</xdr:rowOff>
    </xdr:to>
    <xdr:sp macro="" textlink="">
      <xdr:nvSpPr>
        <xdr:cNvPr id="207" name="楕円 206">
          <a:extLst>
            <a:ext uri="{FF2B5EF4-FFF2-40B4-BE49-F238E27FC236}">
              <a16:creationId xmlns:a16="http://schemas.microsoft.com/office/drawing/2014/main" id="{00000000-0008-0000-0200-0000CF000000}"/>
            </a:ext>
          </a:extLst>
        </xdr:cNvPr>
        <xdr:cNvSpPr/>
      </xdr:nvSpPr>
      <xdr:spPr>
        <a:xfrm>
          <a:off x="1968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139064</xdr:rowOff>
    </xdr:from>
    <xdr:to>
      <xdr:col>15</xdr:col>
      <xdr:colOff>50800</xdr:colOff>
      <xdr:row>81</xdr:row>
      <xdr:rowOff>11430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2019300" y="138550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44450</xdr:rowOff>
    </xdr:from>
    <xdr:to>
      <xdr:col>6</xdr:col>
      <xdr:colOff>38100</xdr:colOff>
      <xdr:row>80</xdr:row>
      <xdr:rowOff>146050</xdr:rowOff>
    </xdr:to>
    <xdr:sp macro="" textlink="">
      <xdr:nvSpPr>
        <xdr:cNvPr id="209" name="楕円 208">
          <a:extLst>
            <a:ext uri="{FF2B5EF4-FFF2-40B4-BE49-F238E27FC236}">
              <a16:creationId xmlns:a16="http://schemas.microsoft.com/office/drawing/2014/main" id="{00000000-0008-0000-0200-0000D1000000}"/>
            </a:ext>
          </a:extLst>
        </xdr:cNvPr>
        <xdr:cNvSpPr/>
      </xdr:nvSpPr>
      <xdr:spPr>
        <a:xfrm>
          <a:off x="1079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95250</xdr:rowOff>
    </xdr:from>
    <xdr:to>
      <xdr:col>10</xdr:col>
      <xdr:colOff>114300</xdr:colOff>
      <xdr:row>80</xdr:row>
      <xdr:rowOff>139064</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1130300" y="138112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142891</xdr:rowOff>
    </xdr:from>
    <xdr:ext cx="405111" cy="259045"/>
    <xdr:sp macro="" textlink="">
      <xdr:nvSpPr>
        <xdr:cNvPr id="211" name="n_1aveValue【福祉施設】&#10;有形固定資産減価償却率">
          <a:extLst>
            <a:ext uri="{FF2B5EF4-FFF2-40B4-BE49-F238E27FC236}">
              <a16:creationId xmlns:a16="http://schemas.microsoft.com/office/drawing/2014/main" id="{00000000-0008-0000-0200-0000D3000000}"/>
            </a:ext>
          </a:extLst>
        </xdr:cNvPr>
        <xdr:cNvSpPr txBox="1"/>
      </xdr:nvSpPr>
      <xdr:spPr>
        <a:xfrm>
          <a:off x="35820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116222</xdr:rowOff>
    </xdr:from>
    <xdr:ext cx="405111" cy="259045"/>
    <xdr:sp macro="" textlink="">
      <xdr:nvSpPr>
        <xdr:cNvPr id="212" name="n_2aveValue【福祉施設】&#10;有形固定資産減価償却率">
          <a:extLst>
            <a:ext uri="{FF2B5EF4-FFF2-40B4-BE49-F238E27FC236}">
              <a16:creationId xmlns:a16="http://schemas.microsoft.com/office/drawing/2014/main" id="{00000000-0008-0000-0200-0000D4000000}"/>
            </a:ext>
          </a:extLst>
        </xdr:cNvPr>
        <xdr:cNvSpPr txBox="1"/>
      </xdr:nvSpPr>
      <xdr:spPr>
        <a:xfrm>
          <a:off x="2705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38116</xdr:rowOff>
    </xdr:from>
    <xdr:ext cx="405111" cy="259045"/>
    <xdr:sp macro="" textlink="">
      <xdr:nvSpPr>
        <xdr:cNvPr id="213" name="n_3aveValue【福祉施設】&#10;有形固定資産減価償却率">
          <a:extLst>
            <a:ext uri="{FF2B5EF4-FFF2-40B4-BE49-F238E27FC236}">
              <a16:creationId xmlns:a16="http://schemas.microsoft.com/office/drawing/2014/main" id="{00000000-0008-0000-0200-0000D5000000}"/>
            </a:ext>
          </a:extLst>
        </xdr:cNvPr>
        <xdr:cNvSpPr txBox="1"/>
      </xdr:nvSpPr>
      <xdr:spPr>
        <a:xfrm>
          <a:off x="1816744" y="1392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28591</xdr:rowOff>
    </xdr:from>
    <xdr:ext cx="405111" cy="259045"/>
    <xdr:sp macro="" textlink="">
      <xdr:nvSpPr>
        <xdr:cNvPr id="214" name="n_4aveValue【福祉施設】&#10;有形固定資産減価償却率">
          <a:extLst>
            <a:ext uri="{FF2B5EF4-FFF2-40B4-BE49-F238E27FC236}">
              <a16:creationId xmlns:a16="http://schemas.microsoft.com/office/drawing/2014/main" id="{00000000-0008-0000-0200-0000D6000000}"/>
            </a:ext>
          </a:extLst>
        </xdr:cNvPr>
        <xdr:cNvSpPr txBox="1"/>
      </xdr:nvSpPr>
      <xdr:spPr>
        <a:xfrm>
          <a:off x="927744" y="1391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114952</xdr:rowOff>
    </xdr:from>
    <xdr:ext cx="405111" cy="259045"/>
    <xdr:sp macro="" textlink="">
      <xdr:nvSpPr>
        <xdr:cNvPr id="215" name="n_1mainValue【福祉施設】&#10;有形固定資産減価償却率">
          <a:extLst>
            <a:ext uri="{FF2B5EF4-FFF2-40B4-BE49-F238E27FC236}">
              <a16:creationId xmlns:a16="http://schemas.microsoft.com/office/drawing/2014/main" id="{00000000-0008-0000-0200-0000D7000000}"/>
            </a:ext>
          </a:extLst>
        </xdr:cNvPr>
        <xdr:cNvSpPr txBox="1"/>
      </xdr:nvSpPr>
      <xdr:spPr>
        <a:xfrm>
          <a:off x="35820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78757</xdr:rowOff>
    </xdr:from>
    <xdr:ext cx="405111" cy="259045"/>
    <xdr:sp macro="" textlink="">
      <xdr:nvSpPr>
        <xdr:cNvPr id="216" name="n_2mainValue【福祉施設】&#10;有形固定資産減価償却率">
          <a:extLst>
            <a:ext uri="{FF2B5EF4-FFF2-40B4-BE49-F238E27FC236}">
              <a16:creationId xmlns:a16="http://schemas.microsoft.com/office/drawing/2014/main" id="{00000000-0008-0000-0200-0000D8000000}"/>
            </a:ext>
          </a:extLst>
        </xdr:cNvPr>
        <xdr:cNvSpPr txBox="1"/>
      </xdr:nvSpPr>
      <xdr:spPr>
        <a:xfrm>
          <a:off x="2705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34941</xdr:rowOff>
    </xdr:from>
    <xdr:ext cx="405111" cy="259045"/>
    <xdr:sp macro="" textlink="">
      <xdr:nvSpPr>
        <xdr:cNvPr id="217" name="n_3mainValue【福祉施設】&#10;有形固定資産減価償却率">
          <a:extLst>
            <a:ext uri="{FF2B5EF4-FFF2-40B4-BE49-F238E27FC236}">
              <a16:creationId xmlns:a16="http://schemas.microsoft.com/office/drawing/2014/main" id="{00000000-0008-0000-0200-0000D9000000}"/>
            </a:ext>
          </a:extLst>
        </xdr:cNvPr>
        <xdr:cNvSpPr txBox="1"/>
      </xdr:nvSpPr>
      <xdr:spPr>
        <a:xfrm>
          <a:off x="18167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162577</xdr:rowOff>
    </xdr:from>
    <xdr:ext cx="405111" cy="259045"/>
    <xdr:sp macro="" textlink="">
      <xdr:nvSpPr>
        <xdr:cNvPr id="218" name="n_4mainValue【福祉施設】&#10;有形固定資産減価償却率">
          <a:extLst>
            <a:ext uri="{FF2B5EF4-FFF2-40B4-BE49-F238E27FC236}">
              <a16:creationId xmlns:a16="http://schemas.microsoft.com/office/drawing/2014/main" id="{00000000-0008-0000-0200-0000DA000000}"/>
            </a:ext>
          </a:extLst>
        </xdr:cNvPr>
        <xdr:cNvSpPr txBox="1"/>
      </xdr:nvSpPr>
      <xdr:spPr>
        <a:xfrm>
          <a:off x="927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9" name="【福祉施設】&#10;一人当たり面積グラフ枠">
          <a:extLst>
            <a:ext uri="{FF2B5EF4-FFF2-40B4-BE49-F238E27FC236}">
              <a16:creationId xmlns:a16="http://schemas.microsoft.com/office/drawing/2014/main" id="{00000000-0008-0000-0200-0000EF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141427</xdr:rowOff>
    </xdr:from>
    <xdr:to>
      <xdr:col>54</xdr:col>
      <xdr:colOff>189865</xdr:colOff>
      <xdr:row>86</xdr:row>
      <xdr:rowOff>36271</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flipV="1">
          <a:off x="10476865" y="13343077"/>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1" name="【福祉施設】&#10;一人当たり面積最小値テキスト">
          <a:extLst>
            <a:ext uri="{FF2B5EF4-FFF2-40B4-BE49-F238E27FC236}">
              <a16:creationId xmlns:a16="http://schemas.microsoft.com/office/drawing/2014/main" id="{00000000-0008-0000-0200-0000F100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88104</xdr:rowOff>
    </xdr:from>
    <xdr:ext cx="469744" cy="259045"/>
    <xdr:sp macro="" textlink="">
      <xdr:nvSpPr>
        <xdr:cNvPr id="243" name="【福祉施設】&#10;一人当たり面積最大値テキスト">
          <a:extLst>
            <a:ext uri="{FF2B5EF4-FFF2-40B4-BE49-F238E27FC236}">
              <a16:creationId xmlns:a16="http://schemas.microsoft.com/office/drawing/2014/main" id="{00000000-0008-0000-0200-0000F3000000}"/>
            </a:ext>
          </a:extLst>
        </xdr:cNvPr>
        <xdr:cNvSpPr txBox="1"/>
      </xdr:nvSpPr>
      <xdr:spPr>
        <a:xfrm>
          <a:off x="10515600" y="1311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141427</xdr:rowOff>
    </xdr:from>
    <xdr:to>
      <xdr:col>55</xdr:col>
      <xdr:colOff>88900</xdr:colOff>
      <xdr:row>77</xdr:row>
      <xdr:rowOff>141427</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10388600" y="13343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165625</xdr:rowOff>
    </xdr:from>
    <xdr:ext cx="469744" cy="259045"/>
    <xdr:sp macro="" textlink="">
      <xdr:nvSpPr>
        <xdr:cNvPr id="245" name="【福祉施設】&#10;一人当たり面積平均値テキスト">
          <a:extLst>
            <a:ext uri="{FF2B5EF4-FFF2-40B4-BE49-F238E27FC236}">
              <a16:creationId xmlns:a16="http://schemas.microsoft.com/office/drawing/2014/main" id="{00000000-0008-0000-0200-0000F5000000}"/>
            </a:ext>
          </a:extLst>
        </xdr:cNvPr>
        <xdr:cNvSpPr txBox="1"/>
      </xdr:nvSpPr>
      <xdr:spPr>
        <a:xfrm>
          <a:off x="10515600" y="1439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246" name="フローチャート: 判断 245">
          <a:extLst>
            <a:ext uri="{FF2B5EF4-FFF2-40B4-BE49-F238E27FC236}">
              <a16:creationId xmlns:a16="http://schemas.microsoft.com/office/drawing/2014/main" id="{00000000-0008-0000-0200-0000F6000000}"/>
            </a:ext>
          </a:extLst>
        </xdr:cNvPr>
        <xdr:cNvSpPr/>
      </xdr:nvSpPr>
      <xdr:spPr>
        <a:xfrm>
          <a:off x="104267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156463</xdr:rowOff>
    </xdr:from>
    <xdr:to>
      <xdr:col>50</xdr:col>
      <xdr:colOff>165100</xdr:colOff>
      <xdr:row>85</xdr:row>
      <xdr:rowOff>86613</xdr:rowOff>
    </xdr:to>
    <xdr:sp macro="" textlink="">
      <xdr:nvSpPr>
        <xdr:cNvPr id="247" name="フローチャート: 判断 246">
          <a:extLst>
            <a:ext uri="{FF2B5EF4-FFF2-40B4-BE49-F238E27FC236}">
              <a16:creationId xmlns:a16="http://schemas.microsoft.com/office/drawing/2014/main" id="{00000000-0008-0000-0200-0000F7000000}"/>
            </a:ext>
          </a:extLst>
        </xdr:cNvPr>
        <xdr:cNvSpPr/>
      </xdr:nvSpPr>
      <xdr:spPr>
        <a:xfrm>
          <a:off x="9588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1930</xdr:rowOff>
    </xdr:from>
    <xdr:to>
      <xdr:col>46</xdr:col>
      <xdr:colOff>38100</xdr:colOff>
      <xdr:row>85</xdr:row>
      <xdr:rowOff>103530</xdr:rowOff>
    </xdr:to>
    <xdr:sp macro="" textlink="">
      <xdr:nvSpPr>
        <xdr:cNvPr id="248" name="フローチャート: 判断 247">
          <a:extLst>
            <a:ext uri="{FF2B5EF4-FFF2-40B4-BE49-F238E27FC236}">
              <a16:creationId xmlns:a16="http://schemas.microsoft.com/office/drawing/2014/main" id="{00000000-0008-0000-0200-0000F8000000}"/>
            </a:ext>
          </a:extLst>
        </xdr:cNvPr>
        <xdr:cNvSpPr/>
      </xdr:nvSpPr>
      <xdr:spPr>
        <a:xfrm>
          <a:off x="8699500" y="1457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147777</xdr:rowOff>
    </xdr:from>
    <xdr:to>
      <xdr:col>41</xdr:col>
      <xdr:colOff>101600</xdr:colOff>
      <xdr:row>85</xdr:row>
      <xdr:rowOff>77927</xdr:rowOff>
    </xdr:to>
    <xdr:sp macro="" textlink="">
      <xdr:nvSpPr>
        <xdr:cNvPr id="249" name="フローチャート: 判断 248">
          <a:extLst>
            <a:ext uri="{FF2B5EF4-FFF2-40B4-BE49-F238E27FC236}">
              <a16:creationId xmlns:a16="http://schemas.microsoft.com/office/drawing/2014/main" id="{00000000-0008-0000-0200-0000F9000000}"/>
            </a:ext>
          </a:extLst>
        </xdr:cNvPr>
        <xdr:cNvSpPr/>
      </xdr:nvSpPr>
      <xdr:spPr>
        <a:xfrm>
          <a:off x="7810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164236</xdr:rowOff>
    </xdr:from>
    <xdr:to>
      <xdr:col>36</xdr:col>
      <xdr:colOff>165100</xdr:colOff>
      <xdr:row>85</xdr:row>
      <xdr:rowOff>94386</xdr:rowOff>
    </xdr:to>
    <xdr:sp macro="" textlink="">
      <xdr:nvSpPr>
        <xdr:cNvPr id="250" name="フローチャート: 判断 249">
          <a:extLst>
            <a:ext uri="{FF2B5EF4-FFF2-40B4-BE49-F238E27FC236}">
              <a16:creationId xmlns:a16="http://schemas.microsoft.com/office/drawing/2014/main" id="{00000000-0008-0000-0200-0000FA000000}"/>
            </a:ext>
          </a:extLst>
        </xdr:cNvPr>
        <xdr:cNvSpPr/>
      </xdr:nvSpPr>
      <xdr:spPr>
        <a:xfrm>
          <a:off x="6921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168808</xdr:rowOff>
    </xdr:from>
    <xdr:to>
      <xdr:col>55</xdr:col>
      <xdr:colOff>50800</xdr:colOff>
      <xdr:row>85</xdr:row>
      <xdr:rowOff>98958</xdr:rowOff>
    </xdr:to>
    <xdr:sp macro="" textlink="">
      <xdr:nvSpPr>
        <xdr:cNvPr id="256" name="楕円 255">
          <a:extLst>
            <a:ext uri="{FF2B5EF4-FFF2-40B4-BE49-F238E27FC236}">
              <a16:creationId xmlns:a16="http://schemas.microsoft.com/office/drawing/2014/main" id="{00000000-0008-0000-0200-000000010000}"/>
            </a:ext>
          </a:extLst>
        </xdr:cNvPr>
        <xdr:cNvSpPr/>
      </xdr:nvSpPr>
      <xdr:spPr>
        <a:xfrm>
          <a:off x="10426700" y="1457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147235</xdr:rowOff>
    </xdr:from>
    <xdr:ext cx="469744" cy="259045"/>
    <xdr:sp macro="" textlink="">
      <xdr:nvSpPr>
        <xdr:cNvPr id="257" name="【福祉施設】&#10;一人当たり面積該当値テキスト">
          <a:extLst>
            <a:ext uri="{FF2B5EF4-FFF2-40B4-BE49-F238E27FC236}">
              <a16:creationId xmlns:a16="http://schemas.microsoft.com/office/drawing/2014/main" id="{00000000-0008-0000-0200-000001010000}"/>
            </a:ext>
          </a:extLst>
        </xdr:cNvPr>
        <xdr:cNvSpPr txBox="1"/>
      </xdr:nvSpPr>
      <xdr:spPr>
        <a:xfrm>
          <a:off x="10515600" y="1454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1015</xdr:rowOff>
    </xdr:from>
    <xdr:to>
      <xdr:col>50</xdr:col>
      <xdr:colOff>165100</xdr:colOff>
      <xdr:row>85</xdr:row>
      <xdr:rowOff>102615</xdr:rowOff>
    </xdr:to>
    <xdr:sp macro="" textlink="">
      <xdr:nvSpPr>
        <xdr:cNvPr id="258" name="楕円 257">
          <a:extLst>
            <a:ext uri="{FF2B5EF4-FFF2-40B4-BE49-F238E27FC236}">
              <a16:creationId xmlns:a16="http://schemas.microsoft.com/office/drawing/2014/main" id="{00000000-0008-0000-0200-000002010000}"/>
            </a:ext>
          </a:extLst>
        </xdr:cNvPr>
        <xdr:cNvSpPr/>
      </xdr:nvSpPr>
      <xdr:spPr>
        <a:xfrm>
          <a:off x="9588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48158</xdr:rowOff>
    </xdr:from>
    <xdr:to>
      <xdr:col>55</xdr:col>
      <xdr:colOff>0</xdr:colOff>
      <xdr:row>85</xdr:row>
      <xdr:rowOff>51815</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flipV="1">
          <a:off x="9639300" y="14621408"/>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4674</xdr:rowOff>
    </xdr:from>
    <xdr:to>
      <xdr:col>46</xdr:col>
      <xdr:colOff>38100</xdr:colOff>
      <xdr:row>85</xdr:row>
      <xdr:rowOff>106274</xdr:rowOff>
    </xdr:to>
    <xdr:sp macro="" textlink="">
      <xdr:nvSpPr>
        <xdr:cNvPr id="260" name="楕円 259">
          <a:extLst>
            <a:ext uri="{FF2B5EF4-FFF2-40B4-BE49-F238E27FC236}">
              <a16:creationId xmlns:a16="http://schemas.microsoft.com/office/drawing/2014/main" id="{00000000-0008-0000-0200-000004010000}"/>
            </a:ext>
          </a:extLst>
        </xdr:cNvPr>
        <xdr:cNvSpPr/>
      </xdr:nvSpPr>
      <xdr:spPr>
        <a:xfrm>
          <a:off x="8699500" y="1457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51815</xdr:rowOff>
    </xdr:from>
    <xdr:to>
      <xdr:col>50</xdr:col>
      <xdr:colOff>114300</xdr:colOff>
      <xdr:row>85</xdr:row>
      <xdr:rowOff>55474</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flipV="1">
          <a:off x="8750300" y="14625065"/>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9703</xdr:rowOff>
    </xdr:from>
    <xdr:to>
      <xdr:col>41</xdr:col>
      <xdr:colOff>101600</xdr:colOff>
      <xdr:row>85</xdr:row>
      <xdr:rowOff>111303</xdr:rowOff>
    </xdr:to>
    <xdr:sp macro="" textlink="">
      <xdr:nvSpPr>
        <xdr:cNvPr id="262" name="楕円 261">
          <a:extLst>
            <a:ext uri="{FF2B5EF4-FFF2-40B4-BE49-F238E27FC236}">
              <a16:creationId xmlns:a16="http://schemas.microsoft.com/office/drawing/2014/main" id="{00000000-0008-0000-0200-000006010000}"/>
            </a:ext>
          </a:extLst>
        </xdr:cNvPr>
        <xdr:cNvSpPr/>
      </xdr:nvSpPr>
      <xdr:spPr>
        <a:xfrm>
          <a:off x="7810500" y="1458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55474</xdr:rowOff>
    </xdr:from>
    <xdr:to>
      <xdr:col>45</xdr:col>
      <xdr:colOff>177800</xdr:colOff>
      <xdr:row>85</xdr:row>
      <xdr:rowOff>60503</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flipV="1">
          <a:off x="7861300" y="1462872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62737</xdr:rowOff>
    </xdr:from>
    <xdr:to>
      <xdr:col>36</xdr:col>
      <xdr:colOff>165100</xdr:colOff>
      <xdr:row>85</xdr:row>
      <xdr:rowOff>164337</xdr:rowOff>
    </xdr:to>
    <xdr:sp macro="" textlink="">
      <xdr:nvSpPr>
        <xdr:cNvPr id="264" name="楕円 263">
          <a:extLst>
            <a:ext uri="{FF2B5EF4-FFF2-40B4-BE49-F238E27FC236}">
              <a16:creationId xmlns:a16="http://schemas.microsoft.com/office/drawing/2014/main" id="{00000000-0008-0000-0200-000008010000}"/>
            </a:ext>
          </a:extLst>
        </xdr:cNvPr>
        <xdr:cNvSpPr/>
      </xdr:nvSpPr>
      <xdr:spPr>
        <a:xfrm>
          <a:off x="6921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60503</xdr:rowOff>
    </xdr:from>
    <xdr:to>
      <xdr:col>41</xdr:col>
      <xdr:colOff>50800</xdr:colOff>
      <xdr:row>85</xdr:row>
      <xdr:rowOff>113537</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flipV="1">
          <a:off x="6972300" y="14633753"/>
          <a:ext cx="889000" cy="5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103140</xdr:rowOff>
    </xdr:from>
    <xdr:ext cx="469744" cy="259045"/>
    <xdr:sp macro="" textlink="">
      <xdr:nvSpPr>
        <xdr:cNvPr id="266" name="n_1aveValue【福祉施設】&#10;一人当たり面積">
          <a:extLst>
            <a:ext uri="{FF2B5EF4-FFF2-40B4-BE49-F238E27FC236}">
              <a16:creationId xmlns:a16="http://schemas.microsoft.com/office/drawing/2014/main" id="{00000000-0008-0000-0200-00000A010000}"/>
            </a:ext>
          </a:extLst>
        </xdr:cNvPr>
        <xdr:cNvSpPr txBox="1"/>
      </xdr:nvSpPr>
      <xdr:spPr>
        <a:xfrm>
          <a:off x="9391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120057</xdr:rowOff>
    </xdr:from>
    <xdr:ext cx="469744" cy="259045"/>
    <xdr:sp macro="" textlink="">
      <xdr:nvSpPr>
        <xdr:cNvPr id="267" name="n_2aveValue【福祉施設】&#10;一人当たり面積">
          <a:extLst>
            <a:ext uri="{FF2B5EF4-FFF2-40B4-BE49-F238E27FC236}">
              <a16:creationId xmlns:a16="http://schemas.microsoft.com/office/drawing/2014/main" id="{00000000-0008-0000-0200-00000B010000}"/>
            </a:ext>
          </a:extLst>
        </xdr:cNvPr>
        <xdr:cNvSpPr txBox="1"/>
      </xdr:nvSpPr>
      <xdr:spPr>
        <a:xfrm>
          <a:off x="8515427" y="143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94454</xdr:rowOff>
    </xdr:from>
    <xdr:ext cx="469744" cy="259045"/>
    <xdr:sp macro="" textlink="">
      <xdr:nvSpPr>
        <xdr:cNvPr id="268" name="n_3aveValue【福祉施設】&#10;一人当たり面積">
          <a:extLst>
            <a:ext uri="{FF2B5EF4-FFF2-40B4-BE49-F238E27FC236}">
              <a16:creationId xmlns:a16="http://schemas.microsoft.com/office/drawing/2014/main" id="{00000000-0008-0000-0200-00000C010000}"/>
            </a:ext>
          </a:extLst>
        </xdr:cNvPr>
        <xdr:cNvSpPr txBox="1"/>
      </xdr:nvSpPr>
      <xdr:spPr>
        <a:xfrm>
          <a:off x="7626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110913</xdr:rowOff>
    </xdr:from>
    <xdr:ext cx="469744" cy="259045"/>
    <xdr:sp macro="" textlink="">
      <xdr:nvSpPr>
        <xdr:cNvPr id="269" name="n_4aveValue【福祉施設】&#10;一人当たり面積">
          <a:extLst>
            <a:ext uri="{FF2B5EF4-FFF2-40B4-BE49-F238E27FC236}">
              <a16:creationId xmlns:a16="http://schemas.microsoft.com/office/drawing/2014/main" id="{00000000-0008-0000-0200-00000D010000}"/>
            </a:ext>
          </a:extLst>
        </xdr:cNvPr>
        <xdr:cNvSpPr txBox="1"/>
      </xdr:nvSpPr>
      <xdr:spPr>
        <a:xfrm>
          <a:off x="6737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93742</xdr:rowOff>
    </xdr:from>
    <xdr:ext cx="469744" cy="259045"/>
    <xdr:sp macro="" textlink="">
      <xdr:nvSpPr>
        <xdr:cNvPr id="270" name="n_1mainValue【福祉施設】&#10;一人当たり面積">
          <a:extLst>
            <a:ext uri="{FF2B5EF4-FFF2-40B4-BE49-F238E27FC236}">
              <a16:creationId xmlns:a16="http://schemas.microsoft.com/office/drawing/2014/main" id="{00000000-0008-0000-0200-00000E010000}"/>
            </a:ext>
          </a:extLst>
        </xdr:cNvPr>
        <xdr:cNvSpPr txBox="1"/>
      </xdr:nvSpPr>
      <xdr:spPr>
        <a:xfrm>
          <a:off x="93917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97401</xdr:rowOff>
    </xdr:from>
    <xdr:ext cx="469744" cy="259045"/>
    <xdr:sp macro="" textlink="">
      <xdr:nvSpPr>
        <xdr:cNvPr id="271" name="n_2mainValue【福祉施設】&#10;一人当たり面積">
          <a:extLst>
            <a:ext uri="{FF2B5EF4-FFF2-40B4-BE49-F238E27FC236}">
              <a16:creationId xmlns:a16="http://schemas.microsoft.com/office/drawing/2014/main" id="{00000000-0008-0000-0200-00000F010000}"/>
            </a:ext>
          </a:extLst>
        </xdr:cNvPr>
        <xdr:cNvSpPr txBox="1"/>
      </xdr:nvSpPr>
      <xdr:spPr>
        <a:xfrm>
          <a:off x="8515427" y="1467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102430</xdr:rowOff>
    </xdr:from>
    <xdr:ext cx="469744" cy="259045"/>
    <xdr:sp macro="" textlink="">
      <xdr:nvSpPr>
        <xdr:cNvPr id="272" name="n_3mainValue【福祉施設】&#10;一人当たり面積">
          <a:extLst>
            <a:ext uri="{FF2B5EF4-FFF2-40B4-BE49-F238E27FC236}">
              <a16:creationId xmlns:a16="http://schemas.microsoft.com/office/drawing/2014/main" id="{00000000-0008-0000-0200-000010010000}"/>
            </a:ext>
          </a:extLst>
        </xdr:cNvPr>
        <xdr:cNvSpPr txBox="1"/>
      </xdr:nvSpPr>
      <xdr:spPr>
        <a:xfrm>
          <a:off x="7626427" y="1467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155464</xdr:rowOff>
    </xdr:from>
    <xdr:ext cx="469744" cy="259045"/>
    <xdr:sp macro="" textlink="">
      <xdr:nvSpPr>
        <xdr:cNvPr id="273" name="n_4mainValue【福祉施設】&#10;一人当たり面積">
          <a:extLst>
            <a:ext uri="{FF2B5EF4-FFF2-40B4-BE49-F238E27FC236}">
              <a16:creationId xmlns:a16="http://schemas.microsoft.com/office/drawing/2014/main" id="{00000000-0008-0000-0200-000011010000}"/>
            </a:ext>
          </a:extLst>
        </xdr:cNvPr>
        <xdr:cNvSpPr txBox="1"/>
      </xdr:nvSpPr>
      <xdr:spPr>
        <a:xfrm>
          <a:off x="6737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7" name="【市民会館】&#10;有形固定資産減価償却率グラフ枠">
          <a:extLst>
            <a:ext uri="{FF2B5EF4-FFF2-40B4-BE49-F238E27FC236}">
              <a16:creationId xmlns:a16="http://schemas.microsoft.com/office/drawing/2014/main" id="{00000000-0008-0000-0200-000029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161925</xdr:rowOff>
    </xdr:from>
    <xdr:to>
      <xdr:col>24</xdr:col>
      <xdr:colOff>62865</xdr:colOff>
      <xdr:row>108</xdr:row>
      <xdr:rowOff>152400</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flipV="1">
          <a:off x="4634865" y="171354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299" name="【市民会館】&#10;有形固定資産減価償却率最小値テキスト">
          <a:extLst>
            <a:ext uri="{FF2B5EF4-FFF2-40B4-BE49-F238E27FC236}">
              <a16:creationId xmlns:a16="http://schemas.microsoft.com/office/drawing/2014/main" id="{00000000-0008-0000-0200-00002B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108602</xdr:rowOff>
    </xdr:from>
    <xdr:ext cx="405111" cy="259045"/>
    <xdr:sp macro="" textlink="">
      <xdr:nvSpPr>
        <xdr:cNvPr id="301" name="【市民会館】&#10;有形固定資産減価償却率最大値テキスト">
          <a:extLst>
            <a:ext uri="{FF2B5EF4-FFF2-40B4-BE49-F238E27FC236}">
              <a16:creationId xmlns:a16="http://schemas.microsoft.com/office/drawing/2014/main" id="{00000000-0008-0000-0200-00002D010000}"/>
            </a:ext>
          </a:extLst>
        </xdr:cNvPr>
        <xdr:cNvSpPr txBox="1"/>
      </xdr:nvSpPr>
      <xdr:spPr>
        <a:xfrm>
          <a:off x="4673600" y="1691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161925</xdr:rowOff>
    </xdr:from>
    <xdr:to>
      <xdr:col>24</xdr:col>
      <xdr:colOff>152400</xdr:colOff>
      <xdr:row>99</xdr:row>
      <xdr:rowOff>161925</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4546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100982</xdr:rowOff>
    </xdr:from>
    <xdr:ext cx="405111" cy="259045"/>
    <xdr:sp macro="" textlink="">
      <xdr:nvSpPr>
        <xdr:cNvPr id="303" name="【市民会館】&#10;有形固定資産減価償却率平均値テキスト">
          <a:extLst>
            <a:ext uri="{FF2B5EF4-FFF2-40B4-BE49-F238E27FC236}">
              <a16:creationId xmlns:a16="http://schemas.microsoft.com/office/drawing/2014/main" id="{00000000-0008-0000-0200-00002F010000}"/>
            </a:ext>
          </a:extLst>
        </xdr:cNvPr>
        <xdr:cNvSpPr txBox="1"/>
      </xdr:nvSpPr>
      <xdr:spPr>
        <a:xfrm>
          <a:off x="4673600" y="1793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122555</xdr:rowOff>
    </xdr:from>
    <xdr:to>
      <xdr:col>24</xdr:col>
      <xdr:colOff>114300</xdr:colOff>
      <xdr:row>105</xdr:row>
      <xdr:rowOff>52705</xdr:rowOff>
    </xdr:to>
    <xdr:sp macro="" textlink="">
      <xdr:nvSpPr>
        <xdr:cNvPr id="304" name="フローチャート: 判断 303">
          <a:extLst>
            <a:ext uri="{FF2B5EF4-FFF2-40B4-BE49-F238E27FC236}">
              <a16:creationId xmlns:a16="http://schemas.microsoft.com/office/drawing/2014/main" id="{00000000-0008-0000-0200-000030010000}"/>
            </a:ext>
          </a:extLst>
        </xdr:cNvPr>
        <xdr:cNvSpPr/>
      </xdr:nvSpPr>
      <xdr:spPr>
        <a:xfrm>
          <a:off x="45847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65405</xdr:rowOff>
    </xdr:from>
    <xdr:to>
      <xdr:col>20</xdr:col>
      <xdr:colOff>38100</xdr:colOff>
      <xdr:row>104</xdr:row>
      <xdr:rowOff>167005</xdr:rowOff>
    </xdr:to>
    <xdr:sp macro="" textlink="">
      <xdr:nvSpPr>
        <xdr:cNvPr id="305" name="フローチャート: 判断 304">
          <a:extLst>
            <a:ext uri="{FF2B5EF4-FFF2-40B4-BE49-F238E27FC236}">
              <a16:creationId xmlns:a16="http://schemas.microsoft.com/office/drawing/2014/main" id="{00000000-0008-0000-0200-000031010000}"/>
            </a:ext>
          </a:extLst>
        </xdr:cNvPr>
        <xdr:cNvSpPr/>
      </xdr:nvSpPr>
      <xdr:spPr>
        <a:xfrm>
          <a:off x="3746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21589</xdr:rowOff>
    </xdr:from>
    <xdr:to>
      <xdr:col>15</xdr:col>
      <xdr:colOff>101600</xdr:colOff>
      <xdr:row>104</xdr:row>
      <xdr:rowOff>123189</xdr:rowOff>
    </xdr:to>
    <xdr:sp macro="" textlink="">
      <xdr:nvSpPr>
        <xdr:cNvPr id="306" name="フローチャート: 判断 305">
          <a:extLst>
            <a:ext uri="{FF2B5EF4-FFF2-40B4-BE49-F238E27FC236}">
              <a16:creationId xmlns:a16="http://schemas.microsoft.com/office/drawing/2014/main" id="{00000000-0008-0000-0200-000032010000}"/>
            </a:ext>
          </a:extLst>
        </xdr:cNvPr>
        <xdr:cNvSpPr/>
      </xdr:nvSpPr>
      <xdr:spPr>
        <a:xfrm>
          <a:off x="2857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17780</xdr:rowOff>
    </xdr:from>
    <xdr:to>
      <xdr:col>10</xdr:col>
      <xdr:colOff>165100</xdr:colOff>
      <xdr:row>104</xdr:row>
      <xdr:rowOff>119380</xdr:rowOff>
    </xdr:to>
    <xdr:sp macro="" textlink="">
      <xdr:nvSpPr>
        <xdr:cNvPr id="307" name="フローチャート: 判断 306">
          <a:extLst>
            <a:ext uri="{FF2B5EF4-FFF2-40B4-BE49-F238E27FC236}">
              <a16:creationId xmlns:a16="http://schemas.microsoft.com/office/drawing/2014/main" id="{00000000-0008-0000-0200-000033010000}"/>
            </a:ext>
          </a:extLst>
        </xdr:cNvPr>
        <xdr:cNvSpPr/>
      </xdr:nvSpPr>
      <xdr:spPr>
        <a:xfrm>
          <a:off x="1968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132080</xdr:rowOff>
    </xdr:from>
    <xdr:to>
      <xdr:col>6</xdr:col>
      <xdr:colOff>38100</xdr:colOff>
      <xdr:row>104</xdr:row>
      <xdr:rowOff>62230</xdr:rowOff>
    </xdr:to>
    <xdr:sp macro="" textlink="">
      <xdr:nvSpPr>
        <xdr:cNvPr id="308" name="フローチャート: 判断 307">
          <a:extLst>
            <a:ext uri="{FF2B5EF4-FFF2-40B4-BE49-F238E27FC236}">
              <a16:creationId xmlns:a16="http://schemas.microsoft.com/office/drawing/2014/main" id="{00000000-0008-0000-0200-000034010000}"/>
            </a:ext>
          </a:extLst>
        </xdr:cNvPr>
        <xdr:cNvSpPr/>
      </xdr:nvSpPr>
      <xdr:spPr>
        <a:xfrm>
          <a:off x="1079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45847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105427</xdr:rowOff>
    </xdr:from>
    <xdr:ext cx="405111" cy="259045"/>
    <xdr:sp macro="" textlink="">
      <xdr:nvSpPr>
        <xdr:cNvPr id="315" name="【市民会館】&#10;有形固定資産減価償却率該当値テキスト">
          <a:extLst>
            <a:ext uri="{FF2B5EF4-FFF2-40B4-BE49-F238E27FC236}">
              <a16:creationId xmlns:a16="http://schemas.microsoft.com/office/drawing/2014/main" id="{00000000-0008-0000-0200-00003B010000}"/>
            </a:ext>
          </a:extLst>
        </xdr:cNvPr>
        <xdr:cNvSpPr txBox="1"/>
      </xdr:nvSpPr>
      <xdr:spPr>
        <a:xfrm>
          <a:off x="4673600"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44450</xdr:rowOff>
    </xdr:from>
    <xdr:to>
      <xdr:col>20</xdr:col>
      <xdr:colOff>38100</xdr:colOff>
      <xdr:row>104</xdr:row>
      <xdr:rowOff>146050</xdr:rowOff>
    </xdr:to>
    <xdr:sp macro="" textlink="">
      <xdr:nvSpPr>
        <xdr:cNvPr id="316" name="楕円 315">
          <a:extLst>
            <a:ext uri="{FF2B5EF4-FFF2-40B4-BE49-F238E27FC236}">
              <a16:creationId xmlns:a16="http://schemas.microsoft.com/office/drawing/2014/main" id="{00000000-0008-0000-0200-00003C010000}"/>
            </a:ext>
          </a:extLst>
        </xdr:cNvPr>
        <xdr:cNvSpPr/>
      </xdr:nvSpPr>
      <xdr:spPr>
        <a:xfrm>
          <a:off x="37465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95250</xdr:rowOff>
    </xdr:from>
    <xdr:to>
      <xdr:col>24</xdr:col>
      <xdr:colOff>63500</xdr:colOff>
      <xdr:row>104</xdr:row>
      <xdr:rowOff>133350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3797300" y="17926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166370</xdr:rowOff>
    </xdr:from>
    <xdr:to>
      <xdr:col>15</xdr:col>
      <xdr:colOff>101600</xdr:colOff>
      <xdr:row>104</xdr:row>
      <xdr:rowOff>96520</xdr:rowOff>
    </xdr:to>
    <xdr:sp macro="" textlink="">
      <xdr:nvSpPr>
        <xdr:cNvPr id="318" name="楕円 317">
          <a:extLst>
            <a:ext uri="{FF2B5EF4-FFF2-40B4-BE49-F238E27FC236}">
              <a16:creationId xmlns:a16="http://schemas.microsoft.com/office/drawing/2014/main" id="{00000000-0008-0000-0200-00003E010000}"/>
            </a:ext>
          </a:extLst>
        </xdr:cNvPr>
        <xdr:cNvSpPr/>
      </xdr:nvSpPr>
      <xdr:spPr>
        <a:xfrm>
          <a:off x="2857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45720</xdr:rowOff>
    </xdr:from>
    <xdr:to>
      <xdr:col>19</xdr:col>
      <xdr:colOff>177800</xdr:colOff>
      <xdr:row>104</xdr:row>
      <xdr:rowOff>95250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2908300" y="178765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116839</xdr:rowOff>
    </xdr:from>
    <xdr:to>
      <xdr:col>10</xdr:col>
      <xdr:colOff>165100</xdr:colOff>
      <xdr:row>104</xdr:row>
      <xdr:rowOff>46989</xdr:rowOff>
    </xdr:to>
    <xdr:sp macro="" textlink="">
      <xdr:nvSpPr>
        <xdr:cNvPr id="320" name="楕円 319">
          <a:extLst>
            <a:ext uri="{FF2B5EF4-FFF2-40B4-BE49-F238E27FC236}">
              <a16:creationId xmlns:a16="http://schemas.microsoft.com/office/drawing/2014/main" id="{00000000-0008-0000-0200-000040010000}"/>
            </a:ext>
          </a:extLst>
        </xdr:cNvPr>
        <xdr:cNvSpPr/>
      </xdr:nvSpPr>
      <xdr:spPr>
        <a:xfrm>
          <a:off x="1968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167639</xdr:rowOff>
    </xdr:from>
    <xdr:to>
      <xdr:col>15</xdr:col>
      <xdr:colOff>50800</xdr:colOff>
      <xdr:row>104</xdr:row>
      <xdr:rowOff>45720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2019300" y="178269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118745</xdr:rowOff>
    </xdr:from>
    <xdr:to>
      <xdr:col>6</xdr:col>
      <xdr:colOff>38100</xdr:colOff>
      <xdr:row>100</xdr:row>
      <xdr:rowOff>48895</xdr:rowOff>
    </xdr:to>
    <xdr:sp macro="" textlink="">
      <xdr:nvSpPr>
        <xdr:cNvPr id="322" name="楕円 321">
          <a:extLst>
            <a:ext uri="{FF2B5EF4-FFF2-40B4-BE49-F238E27FC236}">
              <a16:creationId xmlns:a16="http://schemas.microsoft.com/office/drawing/2014/main" id="{00000000-0008-0000-0200-000042010000}"/>
            </a:ext>
          </a:extLst>
        </xdr:cNvPr>
        <xdr:cNvSpPr/>
      </xdr:nvSpPr>
      <xdr:spPr>
        <a:xfrm>
          <a:off x="1079500" y="1709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99</xdr:row>
      <xdr:rowOff>169545</xdr:rowOff>
    </xdr:from>
    <xdr:to>
      <xdr:col>10</xdr:col>
      <xdr:colOff>114300</xdr:colOff>
      <xdr:row>103</xdr:row>
      <xdr:rowOff>167639</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1130300" y="17143095"/>
          <a:ext cx="889000" cy="68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158132</xdr:rowOff>
    </xdr:from>
    <xdr:ext cx="405111" cy="259045"/>
    <xdr:sp macro="" textlink="">
      <xdr:nvSpPr>
        <xdr:cNvPr id="324" name="n_1aveValue【市民会館】&#10;有形固定資産減価償却率">
          <a:extLst>
            <a:ext uri="{FF2B5EF4-FFF2-40B4-BE49-F238E27FC236}">
              <a16:creationId xmlns:a16="http://schemas.microsoft.com/office/drawing/2014/main" id="{00000000-0008-0000-0200-000044010000}"/>
            </a:ext>
          </a:extLst>
        </xdr:cNvPr>
        <xdr:cNvSpPr txBox="1"/>
      </xdr:nvSpPr>
      <xdr:spPr>
        <a:xfrm>
          <a:off x="35820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114316</xdr:rowOff>
    </xdr:from>
    <xdr:ext cx="405111" cy="259045"/>
    <xdr:sp macro="" textlink="">
      <xdr:nvSpPr>
        <xdr:cNvPr id="325" name="n_2aveValue【市民会館】&#10;有形固定資産減価償却率">
          <a:extLst>
            <a:ext uri="{FF2B5EF4-FFF2-40B4-BE49-F238E27FC236}">
              <a16:creationId xmlns:a16="http://schemas.microsoft.com/office/drawing/2014/main" id="{00000000-0008-0000-0200-000045010000}"/>
            </a:ext>
          </a:extLst>
        </xdr:cNvPr>
        <xdr:cNvSpPr txBox="1"/>
      </xdr:nvSpPr>
      <xdr:spPr>
        <a:xfrm>
          <a:off x="27057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110507</xdr:rowOff>
    </xdr:from>
    <xdr:ext cx="405111" cy="259045"/>
    <xdr:sp macro="" textlink="">
      <xdr:nvSpPr>
        <xdr:cNvPr id="326" name="n_3aveValue【市民会館】&#10;有形固定資産減価償却率">
          <a:extLst>
            <a:ext uri="{FF2B5EF4-FFF2-40B4-BE49-F238E27FC236}">
              <a16:creationId xmlns:a16="http://schemas.microsoft.com/office/drawing/2014/main" id="{00000000-0008-0000-0200-000046010000}"/>
            </a:ext>
          </a:extLst>
        </xdr:cNvPr>
        <xdr:cNvSpPr txBox="1"/>
      </xdr:nvSpPr>
      <xdr:spPr>
        <a:xfrm>
          <a:off x="1816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53357</xdr:rowOff>
    </xdr:from>
    <xdr:ext cx="405111" cy="259045"/>
    <xdr:sp macro="" textlink="">
      <xdr:nvSpPr>
        <xdr:cNvPr id="327" name="n_4aveValue【市民会館】&#10;有形固定資産減価償却率">
          <a:extLst>
            <a:ext uri="{FF2B5EF4-FFF2-40B4-BE49-F238E27FC236}">
              <a16:creationId xmlns:a16="http://schemas.microsoft.com/office/drawing/2014/main" id="{00000000-0008-0000-0200-000047010000}"/>
            </a:ext>
          </a:extLst>
        </xdr:cNvPr>
        <xdr:cNvSpPr txBox="1"/>
      </xdr:nvSpPr>
      <xdr:spPr>
        <a:xfrm>
          <a:off x="9277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162577</xdr:rowOff>
    </xdr:from>
    <xdr:ext cx="405111" cy="259045"/>
    <xdr:sp macro="" textlink="">
      <xdr:nvSpPr>
        <xdr:cNvPr id="328" name="n_1mainValue【市民会館】&#10;有形固定資産減価償却率">
          <a:extLst>
            <a:ext uri="{FF2B5EF4-FFF2-40B4-BE49-F238E27FC236}">
              <a16:creationId xmlns:a16="http://schemas.microsoft.com/office/drawing/2014/main" id="{00000000-0008-0000-0200-000048010000}"/>
            </a:ext>
          </a:extLst>
        </xdr:cNvPr>
        <xdr:cNvSpPr txBox="1"/>
      </xdr:nvSpPr>
      <xdr:spPr>
        <a:xfrm>
          <a:off x="35820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113047</xdr:rowOff>
    </xdr:from>
    <xdr:ext cx="405111" cy="259045"/>
    <xdr:sp macro="" textlink="">
      <xdr:nvSpPr>
        <xdr:cNvPr id="329" name="n_2mainValue【市民会館】&#10;有形固定資産減価償却率">
          <a:extLst>
            <a:ext uri="{FF2B5EF4-FFF2-40B4-BE49-F238E27FC236}">
              <a16:creationId xmlns:a16="http://schemas.microsoft.com/office/drawing/2014/main" id="{00000000-0008-0000-0200-000049010000}"/>
            </a:ext>
          </a:extLst>
        </xdr:cNvPr>
        <xdr:cNvSpPr txBox="1"/>
      </xdr:nvSpPr>
      <xdr:spPr>
        <a:xfrm>
          <a:off x="270574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63516</xdr:rowOff>
    </xdr:from>
    <xdr:ext cx="405111" cy="259045"/>
    <xdr:sp macro="" textlink="">
      <xdr:nvSpPr>
        <xdr:cNvPr id="330" name="n_3mainValue【市民会館】&#10;有形固定資産減価償却率">
          <a:extLst>
            <a:ext uri="{FF2B5EF4-FFF2-40B4-BE49-F238E27FC236}">
              <a16:creationId xmlns:a16="http://schemas.microsoft.com/office/drawing/2014/main" id="{00000000-0008-0000-0200-00004A010000}"/>
            </a:ext>
          </a:extLst>
        </xdr:cNvPr>
        <xdr:cNvSpPr txBox="1"/>
      </xdr:nvSpPr>
      <xdr:spPr>
        <a:xfrm>
          <a:off x="1816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65422</xdr:rowOff>
    </xdr:from>
    <xdr:ext cx="405111" cy="259045"/>
    <xdr:sp macro="" textlink="">
      <xdr:nvSpPr>
        <xdr:cNvPr id="331" name="n_4mainValue【市民会館】&#10;有形固定資産減価償却率">
          <a:extLst>
            <a:ext uri="{FF2B5EF4-FFF2-40B4-BE49-F238E27FC236}">
              <a16:creationId xmlns:a16="http://schemas.microsoft.com/office/drawing/2014/main" id="{00000000-0008-0000-0200-00004B010000}"/>
            </a:ext>
          </a:extLst>
        </xdr:cNvPr>
        <xdr:cNvSpPr txBox="1"/>
      </xdr:nvSpPr>
      <xdr:spPr>
        <a:xfrm>
          <a:off x="927744" y="1686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4" name="【市民会館】&#10;一人当たり面積グラフ枠">
          <a:extLst>
            <a:ext uri="{FF2B5EF4-FFF2-40B4-BE49-F238E27FC236}">
              <a16:creationId xmlns:a16="http://schemas.microsoft.com/office/drawing/2014/main" id="{00000000-0008-0000-0200-00006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83820</xdr:rowOff>
    </xdr:from>
    <xdr:to>
      <xdr:col>54</xdr:col>
      <xdr:colOff>189865</xdr:colOff>
      <xdr:row>108</xdr:row>
      <xdr:rowOff>45720</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flipV="1">
          <a:off x="10476865" y="1705737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356" name="【市民会館】&#10;一人当たり面積最小値テキスト">
          <a:extLst>
            <a:ext uri="{FF2B5EF4-FFF2-40B4-BE49-F238E27FC236}">
              <a16:creationId xmlns:a16="http://schemas.microsoft.com/office/drawing/2014/main" id="{00000000-0008-0000-0200-000064010000}"/>
            </a:ext>
          </a:extLst>
        </xdr:cNvPr>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30497</xdr:rowOff>
    </xdr:from>
    <xdr:ext cx="469744" cy="259045"/>
    <xdr:sp macro="" textlink="">
      <xdr:nvSpPr>
        <xdr:cNvPr id="358" name="【市民会館】&#10;一人当たり面積最大値テキスト">
          <a:extLst>
            <a:ext uri="{FF2B5EF4-FFF2-40B4-BE49-F238E27FC236}">
              <a16:creationId xmlns:a16="http://schemas.microsoft.com/office/drawing/2014/main" id="{00000000-0008-0000-0200-000066010000}"/>
            </a:ext>
          </a:extLst>
        </xdr:cNvPr>
        <xdr:cNvSpPr txBox="1"/>
      </xdr:nvSpPr>
      <xdr:spPr>
        <a:xfrm>
          <a:off x="10515600" y="1683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83820</xdr:rowOff>
    </xdr:from>
    <xdr:to>
      <xdr:col>55</xdr:col>
      <xdr:colOff>88900</xdr:colOff>
      <xdr:row>99</xdr:row>
      <xdr:rowOff>83820</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10388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104157</xdr:rowOff>
    </xdr:from>
    <xdr:ext cx="469744" cy="259045"/>
    <xdr:sp macro="" textlink="">
      <xdr:nvSpPr>
        <xdr:cNvPr id="360" name="【市民会館】&#10;一人当たり面積平均値テキスト">
          <a:extLst>
            <a:ext uri="{FF2B5EF4-FFF2-40B4-BE49-F238E27FC236}">
              <a16:creationId xmlns:a16="http://schemas.microsoft.com/office/drawing/2014/main" id="{00000000-0008-0000-0200-000068010000}"/>
            </a:ext>
          </a:extLst>
        </xdr:cNvPr>
        <xdr:cNvSpPr txBox="1"/>
      </xdr:nvSpPr>
      <xdr:spPr>
        <a:xfrm>
          <a:off x="10515600" y="17934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81280</xdr:rowOff>
    </xdr:from>
    <xdr:to>
      <xdr:col>55</xdr:col>
      <xdr:colOff>50800</xdr:colOff>
      <xdr:row>106</xdr:row>
      <xdr:rowOff>11430</xdr:rowOff>
    </xdr:to>
    <xdr:sp macro="" textlink="">
      <xdr:nvSpPr>
        <xdr:cNvPr id="361" name="フローチャート: 判断 360">
          <a:extLst>
            <a:ext uri="{FF2B5EF4-FFF2-40B4-BE49-F238E27FC236}">
              <a16:creationId xmlns:a16="http://schemas.microsoft.com/office/drawing/2014/main" id="{00000000-0008-0000-0200-000069010000}"/>
            </a:ext>
          </a:extLst>
        </xdr:cNvPr>
        <xdr:cNvSpPr/>
      </xdr:nvSpPr>
      <xdr:spPr>
        <a:xfrm>
          <a:off x="10426700" y="1808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60961</xdr:rowOff>
    </xdr:from>
    <xdr:to>
      <xdr:col>50</xdr:col>
      <xdr:colOff>165100</xdr:colOff>
      <xdr:row>105</xdr:row>
      <xdr:rowOff>162561</xdr:rowOff>
    </xdr:to>
    <xdr:sp macro="" textlink="">
      <xdr:nvSpPr>
        <xdr:cNvPr id="362" name="フローチャート: 判断 361">
          <a:extLst>
            <a:ext uri="{FF2B5EF4-FFF2-40B4-BE49-F238E27FC236}">
              <a16:creationId xmlns:a16="http://schemas.microsoft.com/office/drawing/2014/main" id="{00000000-0008-0000-0200-00006A010000}"/>
            </a:ext>
          </a:extLst>
        </xdr:cNvPr>
        <xdr:cNvSpPr/>
      </xdr:nvSpPr>
      <xdr:spPr>
        <a:xfrm>
          <a:off x="9588500" y="1806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19050</xdr:rowOff>
    </xdr:from>
    <xdr:to>
      <xdr:col>46</xdr:col>
      <xdr:colOff>38100</xdr:colOff>
      <xdr:row>105</xdr:row>
      <xdr:rowOff>120650</xdr:rowOff>
    </xdr:to>
    <xdr:sp macro="" textlink="">
      <xdr:nvSpPr>
        <xdr:cNvPr id="363" name="フローチャート: 判断 362">
          <a:extLst>
            <a:ext uri="{FF2B5EF4-FFF2-40B4-BE49-F238E27FC236}">
              <a16:creationId xmlns:a16="http://schemas.microsoft.com/office/drawing/2014/main" id="{00000000-0008-0000-0200-00006B010000}"/>
            </a:ext>
          </a:extLst>
        </xdr:cNvPr>
        <xdr:cNvSpPr/>
      </xdr:nvSpPr>
      <xdr:spPr>
        <a:xfrm>
          <a:off x="8699500" y="1802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153670</xdr:rowOff>
    </xdr:from>
    <xdr:to>
      <xdr:col>41</xdr:col>
      <xdr:colOff>101600</xdr:colOff>
      <xdr:row>106</xdr:row>
      <xdr:rowOff>83820</xdr:rowOff>
    </xdr:to>
    <xdr:sp macro="" textlink="">
      <xdr:nvSpPr>
        <xdr:cNvPr id="364" name="フローチャート: 判断 363">
          <a:extLst>
            <a:ext uri="{FF2B5EF4-FFF2-40B4-BE49-F238E27FC236}">
              <a16:creationId xmlns:a16="http://schemas.microsoft.com/office/drawing/2014/main" id="{00000000-0008-0000-0200-00006C010000}"/>
            </a:ext>
          </a:extLst>
        </xdr:cNvPr>
        <xdr:cNvSpPr/>
      </xdr:nvSpPr>
      <xdr:spPr>
        <a:xfrm>
          <a:off x="7810500" y="1815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96520</xdr:rowOff>
    </xdr:from>
    <xdr:to>
      <xdr:col>36</xdr:col>
      <xdr:colOff>165100</xdr:colOff>
      <xdr:row>106</xdr:row>
      <xdr:rowOff>26670</xdr:rowOff>
    </xdr:to>
    <xdr:sp macro="" textlink="">
      <xdr:nvSpPr>
        <xdr:cNvPr id="365" name="フローチャート: 判断 364">
          <a:extLst>
            <a:ext uri="{FF2B5EF4-FFF2-40B4-BE49-F238E27FC236}">
              <a16:creationId xmlns:a16="http://schemas.microsoft.com/office/drawing/2014/main" id="{00000000-0008-0000-0200-00006D010000}"/>
            </a:ext>
          </a:extLst>
        </xdr:cNvPr>
        <xdr:cNvSpPr/>
      </xdr:nvSpPr>
      <xdr:spPr>
        <a:xfrm>
          <a:off x="6921500" y="1809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00000000-0008-0000-0200-00006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113030</xdr:rowOff>
    </xdr:from>
    <xdr:to>
      <xdr:col>55</xdr:col>
      <xdr:colOff>50800</xdr:colOff>
      <xdr:row>106</xdr:row>
      <xdr:rowOff>43180</xdr:rowOff>
    </xdr:to>
    <xdr:sp macro="" textlink="">
      <xdr:nvSpPr>
        <xdr:cNvPr id="371" name="楕円 370">
          <a:extLst>
            <a:ext uri="{FF2B5EF4-FFF2-40B4-BE49-F238E27FC236}">
              <a16:creationId xmlns:a16="http://schemas.microsoft.com/office/drawing/2014/main" id="{00000000-0008-0000-0200-000073010000}"/>
            </a:ext>
          </a:extLst>
        </xdr:cNvPr>
        <xdr:cNvSpPr/>
      </xdr:nvSpPr>
      <xdr:spPr>
        <a:xfrm>
          <a:off x="104267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91457</xdr:rowOff>
    </xdr:from>
    <xdr:ext cx="469744" cy="259045"/>
    <xdr:sp macro="" textlink="">
      <xdr:nvSpPr>
        <xdr:cNvPr id="372" name="【市民会館】&#10;一人当たり面積該当値テキスト">
          <a:extLst>
            <a:ext uri="{FF2B5EF4-FFF2-40B4-BE49-F238E27FC236}">
              <a16:creationId xmlns:a16="http://schemas.microsoft.com/office/drawing/2014/main" id="{00000000-0008-0000-0200-000074010000}"/>
            </a:ext>
          </a:extLst>
        </xdr:cNvPr>
        <xdr:cNvSpPr txBox="1"/>
      </xdr:nvSpPr>
      <xdr:spPr>
        <a:xfrm>
          <a:off x="10515600"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125730</xdr:rowOff>
    </xdr:from>
    <xdr:to>
      <xdr:col>50</xdr:col>
      <xdr:colOff>165100</xdr:colOff>
      <xdr:row>106</xdr:row>
      <xdr:rowOff>55880</xdr:rowOff>
    </xdr:to>
    <xdr:sp macro="" textlink="">
      <xdr:nvSpPr>
        <xdr:cNvPr id="373" name="楕円 372">
          <a:extLst>
            <a:ext uri="{FF2B5EF4-FFF2-40B4-BE49-F238E27FC236}">
              <a16:creationId xmlns:a16="http://schemas.microsoft.com/office/drawing/2014/main" id="{00000000-0008-0000-0200-000075010000}"/>
            </a:ext>
          </a:extLst>
        </xdr:cNvPr>
        <xdr:cNvSpPr/>
      </xdr:nvSpPr>
      <xdr:spPr>
        <a:xfrm>
          <a:off x="9588500" y="1812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163830</xdr:rowOff>
    </xdr:from>
    <xdr:to>
      <xdr:col>55</xdr:col>
      <xdr:colOff>0</xdr:colOff>
      <xdr:row>106</xdr:row>
      <xdr:rowOff>5080</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flipV="1">
          <a:off x="9639300" y="1816608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137161</xdr:rowOff>
    </xdr:from>
    <xdr:to>
      <xdr:col>46</xdr:col>
      <xdr:colOff>38100</xdr:colOff>
      <xdr:row>106</xdr:row>
      <xdr:rowOff>67311</xdr:rowOff>
    </xdr:to>
    <xdr:sp macro="" textlink="">
      <xdr:nvSpPr>
        <xdr:cNvPr id="375" name="楕円 374">
          <a:extLst>
            <a:ext uri="{FF2B5EF4-FFF2-40B4-BE49-F238E27FC236}">
              <a16:creationId xmlns:a16="http://schemas.microsoft.com/office/drawing/2014/main" id="{00000000-0008-0000-0200-000077010000}"/>
            </a:ext>
          </a:extLst>
        </xdr:cNvPr>
        <xdr:cNvSpPr/>
      </xdr:nvSpPr>
      <xdr:spPr>
        <a:xfrm>
          <a:off x="8699500" y="1813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5080</xdr:rowOff>
    </xdr:from>
    <xdr:to>
      <xdr:col>50</xdr:col>
      <xdr:colOff>114300</xdr:colOff>
      <xdr:row>106</xdr:row>
      <xdr:rowOff>16511</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flipV="1">
          <a:off x="8750300" y="181787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151130</xdr:rowOff>
    </xdr:from>
    <xdr:to>
      <xdr:col>41</xdr:col>
      <xdr:colOff>101600</xdr:colOff>
      <xdr:row>106</xdr:row>
      <xdr:rowOff>81280</xdr:rowOff>
    </xdr:to>
    <xdr:sp macro="" textlink="">
      <xdr:nvSpPr>
        <xdr:cNvPr id="377" name="楕円 376">
          <a:extLst>
            <a:ext uri="{FF2B5EF4-FFF2-40B4-BE49-F238E27FC236}">
              <a16:creationId xmlns:a16="http://schemas.microsoft.com/office/drawing/2014/main" id="{00000000-0008-0000-0200-000079010000}"/>
            </a:ext>
          </a:extLst>
        </xdr:cNvPr>
        <xdr:cNvSpPr/>
      </xdr:nvSpPr>
      <xdr:spPr>
        <a:xfrm>
          <a:off x="7810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16511</xdr:rowOff>
    </xdr:from>
    <xdr:to>
      <xdr:col>45</xdr:col>
      <xdr:colOff>177800</xdr:colOff>
      <xdr:row>106</xdr:row>
      <xdr:rowOff>30480</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flipV="1">
          <a:off x="7861300" y="18190211"/>
          <a:ext cx="8890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379" name="楕円 378">
          <a:extLst>
            <a:ext uri="{FF2B5EF4-FFF2-40B4-BE49-F238E27FC236}">
              <a16:creationId xmlns:a16="http://schemas.microsoft.com/office/drawing/2014/main" id="{00000000-0008-0000-0200-00007B010000}"/>
            </a:ext>
          </a:extLst>
        </xdr:cNvPr>
        <xdr:cNvSpPr/>
      </xdr:nvSpPr>
      <xdr:spPr>
        <a:xfrm>
          <a:off x="6921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30480</xdr:rowOff>
    </xdr:from>
    <xdr:to>
      <xdr:col>41</xdr:col>
      <xdr:colOff>50800</xdr:colOff>
      <xdr:row>106</xdr:row>
      <xdr:rowOff>76200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flipV="1">
          <a:off x="6972300" y="18204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7638</xdr:rowOff>
    </xdr:from>
    <xdr:ext cx="469744" cy="259045"/>
    <xdr:sp macro="" textlink="">
      <xdr:nvSpPr>
        <xdr:cNvPr id="381" name="n_1aveValue【市民会館】&#10;一人当たり面積">
          <a:extLst>
            <a:ext uri="{FF2B5EF4-FFF2-40B4-BE49-F238E27FC236}">
              <a16:creationId xmlns:a16="http://schemas.microsoft.com/office/drawing/2014/main" id="{00000000-0008-0000-0200-00007D010000}"/>
            </a:ext>
          </a:extLst>
        </xdr:cNvPr>
        <xdr:cNvSpPr txBox="1"/>
      </xdr:nvSpPr>
      <xdr:spPr>
        <a:xfrm>
          <a:off x="9391727" y="1783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137177</xdr:rowOff>
    </xdr:from>
    <xdr:ext cx="469744" cy="259045"/>
    <xdr:sp macro="" textlink="">
      <xdr:nvSpPr>
        <xdr:cNvPr id="382" name="n_2aveValue【市民会館】&#10;一人当たり面積">
          <a:extLst>
            <a:ext uri="{FF2B5EF4-FFF2-40B4-BE49-F238E27FC236}">
              <a16:creationId xmlns:a16="http://schemas.microsoft.com/office/drawing/2014/main" id="{00000000-0008-0000-0200-00007E010000}"/>
            </a:ext>
          </a:extLst>
        </xdr:cNvPr>
        <xdr:cNvSpPr txBox="1"/>
      </xdr:nvSpPr>
      <xdr:spPr>
        <a:xfrm>
          <a:off x="8515427" y="177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74947</xdr:rowOff>
    </xdr:from>
    <xdr:ext cx="469744" cy="259045"/>
    <xdr:sp macro="" textlink="">
      <xdr:nvSpPr>
        <xdr:cNvPr id="383" name="n_3aveValue【市民会館】&#10;一人当たり面積">
          <a:extLst>
            <a:ext uri="{FF2B5EF4-FFF2-40B4-BE49-F238E27FC236}">
              <a16:creationId xmlns:a16="http://schemas.microsoft.com/office/drawing/2014/main" id="{00000000-0008-0000-0200-00007F010000}"/>
            </a:ext>
          </a:extLst>
        </xdr:cNvPr>
        <xdr:cNvSpPr txBox="1"/>
      </xdr:nvSpPr>
      <xdr:spPr>
        <a:xfrm>
          <a:off x="7626427" y="1824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43197</xdr:rowOff>
    </xdr:from>
    <xdr:ext cx="469744" cy="259045"/>
    <xdr:sp macro="" textlink="">
      <xdr:nvSpPr>
        <xdr:cNvPr id="384" name="n_4aveValue【市民会館】&#10;一人当たり面積">
          <a:extLst>
            <a:ext uri="{FF2B5EF4-FFF2-40B4-BE49-F238E27FC236}">
              <a16:creationId xmlns:a16="http://schemas.microsoft.com/office/drawing/2014/main" id="{00000000-0008-0000-0200-000080010000}"/>
            </a:ext>
          </a:extLst>
        </xdr:cNvPr>
        <xdr:cNvSpPr txBox="1"/>
      </xdr:nvSpPr>
      <xdr:spPr>
        <a:xfrm>
          <a:off x="6737427" y="178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47007</xdr:rowOff>
    </xdr:from>
    <xdr:ext cx="469744" cy="259045"/>
    <xdr:sp macro="" textlink="">
      <xdr:nvSpPr>
        <xdr:cNvPr id="385" name="n_1mainValue【市民会館】&#10;一人当たり面積">
          <a:extLst>
            <a:ext uri="{FF2B5EF4-FFF2-40B4-BE49-F238E27FC236}">
              <a16:creationId xmlns:a16="http://schemas.microsoft.com/office/drawing/2014/main" id="{00000000-0008-0000-0200-000081010000}"/>
            </a:ext>
          </a:extLst>
        </xdr:cNvPr>
        <xdr:cNvSpPr txBox="1"/>
      </xdr:nvSpPr>
      <xdr:spPr>
        <a:xfrm>
          <a:off x="9391727" y="182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58438</xdr:rowOff>
    </xdr:from>
    <xdr:ext cx="469744" cy="259045"/>
    <xdr:sp macro="" textlink="">
      <xdr:nvSpPr>
        <xdr:cNvPr id="386" name="n_2mainValue【市民会館】&#10;一人当たり面積">
          <a:extLst>
            <a:ext uri="{FF2B5EF4-FFF2-40B4-BE49-F238E27FC236}">
              <a16:creationId xmlns:a16="http://schemas.microsoft.com/office/drawing/2014/main" id="{00000000-0008-0000-0200-000082010000}"/>
            </a:ext>
          </a:extLst>
        </xdr:cNvPr>
        <xdr:cNvSpPr txBox="1"/>
      </xdr:nvSpPr>
      <xdr:spPr>
        <a:xfrm>
          <a:off x="8515427" y="1823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97807</xdr:rowOff>
    </xdr:from>
    <xdr:ext cx="469744" cy="259045"/>
    <xdr:sp macro="" textlink="">
      <xdr:nvSpPr>
        <xdr:cNvPr id="387" name="n_3mainValue【市民会館】&#10;一人当たり面積">
          <a:extLst>
            <a:ext uri="{FF2B5EF4-FFF2-40B4-BE49-F238E27FC236}">
              <a16:creationId xmlns:a16="http://schemas.microsoft.com/office/drawing/2014/main" id="{00000000-0008-0000-0200-000083010000}"/>
            </a:ext>
          </a:extLst>
        </xdr:cNvPr>
        <xdr:cNvSpPr txBox="1"/>
      </xdr:nvSpPr>
      <xdr:spPr>
        <a:xfrm>
          <a:off x="7626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118127</xdr:rowOff>
    </xdr:from>
    <xdr:ext cx="469744" cy="259045"/>
    <xdr:sp macro="" textlink="">
      <xdr:nvSpPr>
        <xdr:cNvPr id="388" name="n_4mainValue【市民会館】&#10;一人当たり面積">
          <a:extLst>
            <a:ext uri="{FF2B5EF4-FFF2-40B4-BE49-F238E27FC236}">
              <a16:creationId xmlns:a16="http://schemas.microsoft.com/office/drawing/2014/main" id="{00000000-0008-0000-0200-000084010000}"/>
            </a:ext>
          </a:extLst>
        </xdr:cNvPr>
        <xdr:cNvSpPr txBox="1"/>
      </xdr:nvSpPr>
      <xdr:spPr>
        <a:xfrm>
          <a:off x="6737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a:extLst>
            <a:ext uri="{FF2B5EF4-FFF2-40B4-BE49-F238E27FC236}">
              <a16:creationId xmlns:a16="http://schemas.microsoft.com/office/drawing/2014/main" id="{00000000-0008-0000-0200-00009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48442</xdr:rowOff>
    </xdr:from>
    <xdr:to>
      <xdr:col>85</xdr:col>
      <xdr:colOff>126364</xdr:colOff>
      <xdr:row>42</xdr:row>
      <xdr:rowOff>53340</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flipV="1">
          <a:off x="16318864" y="587774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415" name="【一般廃棄物処理施設】&#10;有形固定資産減価償却率最小値テキスト">
          <a:extLst>
            <a:ext uri="{FF2B5EF4-FFF2-40B4-BE49-F238E27FC236}">
              <a16:creationId xmlns:a16="http://schemas.microsoft.com/office/drawing/2014/main" id="{00000000-0008-0000-0200-00009F010000}"/>
            </a:ext>
          </a:extLst>
        </xdr:cNvPr>
        <xdr:cNvSpPr txBox="1"/>
      </xdr:nvSpPr>
      <xdr:spPr>
        <a:xfrm>
          <a:off x="16357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16230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166569</xdr:rowOff>
    </xdr:from>
    <xdr:ext cx="405111" cy="259045"/>
    <xdr:sp macro="" textlink="">
      <xdr:nvSpPr>
        <xdr:cNvPr id="417" name="【一般廃棄物処理施設】&#10;有形固定資産減価償却率最大値テキスト">
          <a:extLst>
            <a:ext uri="{FF2B5EF4-FFF2-40B4-BE49-F238E27FC236}">
              <a16:creationId xmlns:a16="http://schemas.microsoft.com/office/drawing/2014/main" id="{00000000-0008-0000-0200-0000A1010000}"/>
            </a:ext>
          </a:extLst>
        </xdr:cNvPr>
        <xdr:cNvSpPr txBox="1"/>
      </xdr:nvSpPr>
      <xdr:spPr>
        <a:xfrm>
          <a:off x="16357600" y="565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48442</xdr:rowOff>
    </xdr:from>
    <xdr:to>
      <xdr:col>86</xdr:col>
      <xdr:colOff>25400</xdr:colOff>
      <xdr:row>34</xdr:row>
      <xdr:rowOff>48442</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16230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49547</xdr:rowOff>
    </xdr:from>
    <xdr:ext cx="405111" cy="259045"/>
    <xdr:sp macro="" textlink="">
      <xdr:nvSpPr>
        <xdr:cNvPr id="419" name="【一般廃棄物処理施設】&#10;有形固定資産減価償却率平均値テキスト">
          <a:extLst>
            <a:ext uri="{FF2B5EF4-FFF2-40B4-BE49-F238E27FC236}">
              <a16:creationId xmlns:a16="http://schemas.microsoft.com/office/drawing/2014/main" id="{00000000-0008-0000-0200-0000A3010000}"/>
            </a:ext>
          </a:extLst>
        </xdr:cNvPr>
        <xdr:cNvSpPr txBox="1"/>
      </xdr:nvSpPr>
      <xdr:spPr>
        <a:xfrm>
          <a:off x="16357600" y="656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20" name="フローチャート: 判断 419">
          <a:extLst>
            <a:ext uri="{FF2B5EF4-FFF2-40B4-BE49-F238E27FC236}">
              <a16:creationId xmlns:a16="http://schemas.microsoft.com/office/drawing/2014/main" id="{00000000-0008-0000-0200-0000A4010000}"/>
            </a:ext>
          </a:extLst>
        </xdr:cNvPr>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84183</xdr:rowOff>
    </xdr:from>
    <xdr:to>
      <xdr:col>81</xdr:col>
      <xdr:colOff>101600</xdr:colOff>
      <xdr:row>39</xdr:row>
      <xdr:rowOff>14333</xdr:rowOff>
    </xdr:to>
    <xdr:sp macro="" textlink="">
      <xdr:nvSpPr>
        <xdr:cNvPr id="421" name="フローチャート: 判断 420">
          <a:extLst>
            <a:ext uri="{FF2B5EF4-FFF2-40B4-BE49-F238E27FC236}">
              <a16:creationId xmlns:a16="http://schemas.microsoft.com/office/drawing/2014/main" id="{00000000-0008-0000-0200-0000A5010000}"/>
            </a:ext>
          </a:extLst>
        </xdr:cNvPr>
        <xdr:cNvSpPr/>
      </xdr:nvSpPr>
      <xdr:spPr>
        <a:xfrm>
          <a:off x="15430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27033</xdr:rowOff>
    </xdr:from>
    <xdr:to>
      <xdr:col>76</xdr:col>
      <xdr:colOff>165100</xdr:colOff>
      <xdr:row>38</xdr:row>
      <xdr:rowOff>128633</xdr:rowOff>
    </xdr:to>
    <xdr:sp macro="" textlink="">
      <xdr:nvSpPr>
        <xdr:cNvPr id="422" name="フローチャート: 判断 421">
          <a:extLst>
            <a:ext uri="{FF2B5EF4-FFF2-40B4-BE49-F238E27FC236}">
              <a16:creationId xmlns:a16="http://schemas.microsoft.com/office/drawing/2014/main" id="{00000000-0008-0000-0200-0000A6010000}"/>
            </a:ext>
          </a:extLst>
        </xdr:cNvPr>
        <xdr:cNvSpPr/>
      </xdr:nvSpPr>
      <xdr:spPr>
        <a:xfrm>
          <a:off x="14541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423" name="フローチャート: 判断 422">
          <a:extLst>
            <a:ext uri="{FF2B5EF4-FFF2-40B4-BE49-F238E27FC236}">
              <a16:creationId xmlns:a16="http://schemas.microsoft.com/office/drawing/2014/main" id="{00000000-0008-0000-0200-0000A7010000}"/>
            </a:ext>
          </a:extLst>
        </xdr:cNvPr>
        <xdr:cNvSpPr/>
      </xdr:nvSpPr>
      <xdr:spPr>
        <a:xfrm>
          <a:off x="1365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164193</xdr:rowOff>
    </xdr:from>
    <xdr:to>
      <xdr:col>67</xdr:col>
      <xdr:colOff>101600</xdr:colOff>
      <xdr:row>38</xdr:row>
      <xdr:rowOff>94343</xdr:rowOff>
    </xdr:to>
    <xdr:sp macro="" textlink="">
      <xdr:nvSpPr>
        <xdr:cNvPr id="424" name="フローチャート: 判断 423">
          <a:extLst>
            <a:ext uri="{FF2B5EF4-FFF2-40B4-BE49-F238E27FC236}">
              <a16:creationId xmlns:a16="http://schemas.microsoft.com/office/drawing/2014/main" id="{00000000-0008-0000-0200-0000A8010000}"/>
            </a:ext>
          </a:extLst>
        </xdr:cNvPr>
        <xdr:cNvSpPr/>
      </xdr:nvSpPr>
      <xdr:spPr>
        <a:xfrm>
          <a:off x="12763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41728</xdr:rowOff>
    </xdr:from>
    <xdr:to>
      <xdr:col>85</xdr:col>
      <xdr:colOff>177800</xdr:colOff>
      <xdr:row>37</xdr:row>
      <xdr:rowOff>143328</xdr:rowOff>
    </xdr:to>
    <xdr:sp macro="" textlink="">
      <xdr:nvSpPr>
        <xdr:cNvPr id="430" name="楕円 429">
          <a:extLst>
            <a:ext uri="{FF2B5EF4-FFF2-40B4-BE49-F238E27FC236}">
              <a16:creationId xmlns:a16="http://schemas.microsoft.com/office/drawing/2014/main" id="{00000000-0008-0000-0200-0000AE010000}"/>
            </a:ext>
          </a:extLst>
        </xdr:cNvPr>
        <xdr:cNvSpPr/>
      </xdr:nvSpPr>
      <xdr:spPr>
        <a:xfrm>
          <a:off x="162687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64605</xdr:rowOff>
    </xdr:from>
    <xdr:ext cx="405111" cy="259045"/>
    <xdr:sp macro="" textlink="">
      <xdr:nvSpPr>
        <xdr:cNvPr id="431" name="【一般廃棄物処理施設】&#10;有形固定資産減価償却率該当値テキスト">
          <a:extLst>
            <a:ext uri="{FF2B5EF4-FFF2-40B4-BE49-F238E27FC236}">
              <a16:creationId xmlns:a16="http://schemas.microsoft.com/office/drawing/2014/main" id="{00000000-0008-0000-0200-0000AF010000}"/>
            </a:ext>
          </a:extLst>
        </xdr:cNvPr>
        <xdr:cNvSpPr txBox="1"/>
      </xdr:nvSpPr>
      <xdr:spPr>
        <a:xfrm>
          <a:off x="16357600" y="623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167458</xdr:rowOff>
    </xdr:from>
    <xdr:to>
      <xdr:col>81</xdr:col>
      <xdr:colOff>101600</xdr:colOff>
      <xdr:row>37</xdr:row>
      <xdr:rowOff>97608</xdr:rowOff>
    </xdr:to>
    <xdr:sp macro="" textlink="">
      <xdr:nvSpPr>
        <xdr:cNvPr id="432" name="楕円 431">
          <a:extLst>
            <a:ext uri="{FF2B5EF4-FFF2-40B4-BE49-F238E27FC236}">
              <a16:creationId xmlns:a16="http://schemas.microsoft.com/office/drawing/2014/main" id="{00000000-0008-0000-0200-0000B0010000}"/>
            </a:ext>
          </a:extLst>
        </xdr:cNvPr>
        <xdr:cNvSpPr/>
      </xdr:nvSpPr>
      <xdr:spPr>
        <a:xfrm>
          <a:off x="15430500" y="633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46808</xdr:rowOff>
    </xdr:from>
    <xdr:to>
      <xdr:col>85</xdr:col>
      <xdr:colOff>127000</xdr:colOff>
      <xdr:row>37</xdr:row>
      <xdr:rowOff>92528</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5481300" y="639045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144599</xdr:rowOff>
    </xdr:from>
    <xdr:to>
      <xdr:col>76</xdr:col>
      <xdr:colOff>165100</xdr:colOff>
      <xdr:row>37</xdr:row>
      <xdr:rowOff>74749</xdr:rowOff>
    </xdr:to>
    <xdr:sp macro="" textlink="">
      <xdr:nvSpPr>
        <xdr:cNvPr id="434" name="楕円 433">
          <a:extLst>
            <a:ext uri="{FF2B5EF4-FFF2-40B4-BE49-F238E27FC236}">
              <a16:creationId xmlns:a16="http://schemas.microsoft.com/office/drawing/2014/main" id="{00000000-0008-0000-0200-0000B2010000}"/>
            </a:ext>
          </a:extLst>
        </xdr:cNvPr>
        <xdr:cNvSpPr/>
      </xdr:nvSpPr>
      <xdr:spPr>
        <a:xfrm>
          <a:off x="14541500" y="631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23949</xdr:rowOff>
    </xdr:from>
    <xdr:to>
      <xdr:col>81</xdr:col>
      <xdr:colOff>50800</xdr:colOff>
      <xdr:row>37</xdr:row>
      <xdr:rowOff>46808</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4592300" y="636759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98878</xdr:rowOff>
    </xdr:from>
    <xdr:to>
      <xdr:col>72</xdr:col>
      <xdr:colOff>38100</xdr:colOff>
      <xdr:row>37</xdr:row>
      <xdr:rowOff>29028</xdr:rowOff>
    </xdr:to>
    <xdr:sp macro="" textlink="">
      <xdr:nvSpPr>
        <xdr:cNvPr id="436" name="楕円 435">
          <a:extLst>
            <a:ext uri="{FF2B5EF4-FFF2-40B4-BE49-F238E27FC236}">
              <a16:creationId xmlns:a16="http://schemas.microsoft.com/office/drawing/2014/main" id="{00000000-0008-0000-0200-0000B4010000}"/>
            </a:ext>
          </a:extLst>
        </xdr:cNvPr>
        <xdr:cNvSpPr/>
      </xdr:nvSpPr>
      <xdr:spPr>
        <a:xfrm>
          <a:off x="13652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149678</xdr:rowOff>
    </xdr:from>
    <xdr:to>
      <xdr:col>76</xdr:col>
      <xdr:colOff>114300</xdr:colOff>
      <xdr:row>37</xdr:row>
      <xdr:rowOff>23949</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3703300" y="632187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54792</xdr:rowOff>
    </xdr:from>
    <xdr:to>
      <xdr:col>67</xdr:col>
      <xdr:colOff>101600</xdr:colOff>
      <xdr:row>36</xdr:row>
      <xdr:rowOff>156392</xdr:rowOff>
    </xdr:to>
    <xdr:sp macro="" textlink="">
      <xdr:nvSpPr>
        <xdr:cNvPr id="438" name="楕円 437">
          <a:extLst>
            <a:ext uri="{FF2B5EF4-FFF2-40B4-BE49-F238E27FC236}">
              <a16:creationId xmlns:a16="http://schemas.microsoft.com/office/drawing/2014/main" id="{00000000-0008-0000-0200-0000B6010000}"/>
            </a:ext>
          </a:extLst>
        </xdr:cNvPr>
        <xdr:cNvSpPr/>
      </xdr:nvSpPr>
      <xdr:spPr>
        <a:xfrm>
          <a:off x="12763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105592</xdr:rowOff>
    </xdr:from>
    <xdr:to>
      <xdr:col>71</xdr:col>
      <xdr:colOff>177800</xdr:colOff>
      <xdr:row>36</xdr:row>
      <xdr:rowOff>149678</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12814300" y="6277792"/>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5460</xdr:rowOff>
    </xdr:from>
    <xdr:ext cx="405111" cy="259045"/>
    <xdr:sp macro="" textlink="">
      <xdr:nvSpPr>
        <xdr:cNvPr id="440" name="n_1aveValue【一般廃棄物処理施設】&#10;有形固定資産減価償却率">
          <a:extLst>
            <a:ext uri="{FF2B5EF4-FFF2-40B4-BE49-F238E27FC236}">
              <a16:creationId xmlns:a16="http://schemas.microsoft.com/office/drawing/2014/main" id="{00000000-0008-0000-0200-0000B8010000}"/>
            </a:ext>
          </a:extLst>
        </xdr:cNvPr>
        <xdr:cNvSpPr txBox="1"/>
      </xdr:nvSpPr>
      <xdr:spPr>
        <a:xfrm>
          <a:off x="15266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119760</xdr:rowOff>
    </xdr:from>
    <xdr:ext cx="405111" cy="259045"/>
    <xdr:sp macro="" textlink="">
      <xdr:nvSpPr>
        <xdr:cNvPr id="441" name="n_2aveValue【一般廃棄物処理施設】&#10;有形固定資産減価償却率">
          <a:extLst>
            <a:ext uri="{FF2B5EF4-FFF2-40B4-BE49-F238E27FC236}">
              <a16:creationId xmlns:a16="http://schemas.microsoft.com/office/drawing/2014/main" id="{00000000-0008-0000-0200-0000B9010000}"/>
            </a:ext>
          </a:extLst>
        </xdr:cNvPr>
        <xdr:cNvSpPr txBox="1"/>
      </xdr:nvSpPr>
      <xdr:spPr>
        <a:xfrm>
          <a:off x="143897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83837</xdr:rowOff>
    </xdr:from>
    <xdr:ext cx="405111" cy="259045"/>
    <xdr:sp macro="" textlink="">
      <xdr:nvSpPr>
        <xdr:cNvPr id="442" name="n_3aveValue【一般廃棄物処理施設】&#10;有形固定資産減価償却率">
          <a:extLst>
            <a:ext uri="{FF2B5EF4-FFF2-40B4-BE49-F238E27FC236}">
              <a16:creationId xmlns:a16="http://schemas.microsoft.com/office/drawing/2014/main" id="{00000000-0008-0000-0200-0000BA010000}"/>
            </a:ext>
          </a:extLst>
        </xdr:cNvPr>
        <xdr:cNvSpPr txBox="1"/>
      </xdr:nvSpPr>
      <xdr:spPr>
        <a:xfrm>
          <a:off x="13500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85470</xdr:rowOff>
    </xdr:from>
    <xdr:ext cx="405111" cy="259045"/>
    <xdr:sp macro="" textlink="">
      <xdr:nvSpPr>
        <xdr:cNvPr id="443" name="n_4aveValue【一般廃棄物処理施設】&#10;有形固定資産減価償却率">
          <a:extLst>
            <a:ext uri="{FF2B5EF4-FFF2-40B4-BE49-F238E27FC236}">
              <a16:creationId xmlns:a16="http://schemas.microsoft.com/office/drawing/2014/main" id="{00000000-0008-0000-0200-0000BB010000}"/>
            </a:ext>
          </a:extLst>
        </xdr:cNvPr>
        <xdr:cNvSpPr txBox="1"/>
      </xdr:nvSpPr>
      <xdr:spPr>
        <a:xfrm>
          <a:off x="12611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114135</xdr:rowOff>
    </xdr:from>
    <xdr:ext cx="405111" cy="259045"/>
    <xdr:sp macro="" textlink="">
      <xdr:nvSpPr>
        <xdr:cNvPr id="444" name="n_1mainValue【一般廃棄物処理施設】&#10;有形固定資産減価償却率">
          <a:extLst>
            <a:ext uri="{FF2B5EF4-FFF2-40B4-BE49-F238E27FC236}">
              <a16:creationId xmlns:a16="http://schemas.microsoft.com/office/drawing/2014/main" id="{00000000-0008-0000-0200-0000BC010000}"/>
            </a:ext>
          </a:extLst>
        </xdr:cNvPr>
        <xdr:cNvSpPr txBox="1"/>
      </xdr:nvSpPr>
      <xdr:spPr>
        <a:xfrm>
          <a:off x="15266044" y="611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91276</xdr:rowOff>
    </xdr:from>
    <xdr:ext cx="405111" cy="259045"/>
    <xdr:sp macro="" textlink="">
      <xdr:nvSpPr>
        <xdr:cNvPr id="445" name="n_2mainValue【一般廃棄物処理施設】&#10;有形固定資産減価償却率">
          <a:extLst>
            <a:ext uri="{FF2B5EF4-FFF2-40B4-BE49-F238E27FC236}">
              <a16:creationId xmlns:a16="http://schemas.microsoft.com/office/drawing/2014/main" id="{00000000-0008-0000-0200-0000BD010000}"/>
            </a:ext>
          </a:extLst>
        </xdr:cNvPr>
        <xdr:cNvSpPr txBox="1"/>
      </xdr:nvSpPr>
      <xdr:spPr>
        <a:xfrm>
          <a:off x="14389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45555</xdr:rowOff>
    </xdr:from>
    <xdr:ext cx="405111" cy="259045"/>
    <xdr:sp macro="" textlink="">
      <xdr:nvSpPr>
        <xdr:cNvPr id="446" name="n_3mainValue【一般廃棄物処理施設】&#10;有形固定資産減価償却率">
          <a:extLst>
            <a:ext uri="{FF2B5EF4-FFF2-40B4-BE49-F238E27FC236}">
              <a16:creationId xmlns:a16="http://schemas.microsoft.com/office/drawing/2014/main" id="{00000000-0008-0000-0200-0000BE010000}"/>
            </a:ext>
          </a:extLst>
        </xdr:cNvPr>
        <xdr:cNvSpPr txBox="1"/>
      </xdr:nvSpPr>
      <xdr:spPr>
        <a:xfrm>
          <a:off x="13500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1469</xdr:rowOff>
    </xdr:from>
    <xdr:ext cx="405111" cy="259045"/>
    <xdr:sp macro="" textlink="">
      <xdr:nvSpPr>
        <xdr:cNvPr id="447" name="n_4mainValue【一般廃棄物処理施設】&#10;有形固定資産減価償却率">
          <a:extLst>
            <a:ext uri="{FF2B5EF4-FFF2-40B4-BE49-F238E27FC236}">
              <a16:creationId xmlns:a16="http://schemas.microsoft.com/office/drawing/2014/main" id="{00000000-0008-0000-0200-0000BF010000}"/>
            </a:ext>
          </a:extLst>
        </xdr:cNvPr>
        <xdr:cNvSpPr txBox="1"/>
      </xdr:nvSpPr>
      <xdr:spPr>
        <a:xfrm>
          <a:off x="12611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200-0000C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3" name="テキスト ボックス 462">
          <a:extLst>
            <a:ext uri="{FF2B5EF4-FFF2-40B4-BE49-F238E27FC236}">
              <a16:creationId xmlns:a16="http://schemas.microsoft.com/office/drawing/2014/main" id="{00000000-0008-0000-0200-0000CF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一般廃棄物処理施設】&#10;一人当たり有形固定資産（償却資産）額グラフ枠">
          <a:extLst>
            <a:ext uri="{FF2B5EF4-FFF2-40B4-BE49-F238E27FC236}">
              <a16:creationId xmlns:a16="http://schemas.microsoft.com/office/drawing/2014/main" id="{00000000-0008-0000-0200-0000D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108674</xdr:rowOff>
    </xdr:from>
    <xdr:to>
      <xdr:col>116</xdr:col>
      <xdr:colOff>62864</xdr:colOff>
      <xdr:row>42</xdr:row>
      <xdr:rowOff>32796</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flipV="1">
          <a:off x="22160864" y="5766524"/>
          <a:ext cx="0" cy="146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36623</xdr:rowOff>
    </xdr:from>
    <xdr:ext cx="469744" cy="259045"/>
    <xdr:sp macro="" textlink="">
      <xdr:nvSpPr>
        <xdr:cNvPr id="472" name="【一般廃棄物処理施設】&#10;一人当たり有形固定資産（償却資産）額最小値テキスト">
          <a:extLst>
            <a:ext uri="{FF2B5EF4-FFF2-40B4-BE49-F238E27FC236}">
              <a16:creationId xmlns:a16="http://schemas.microsoft.com/office/drawing/2014/main" id="{00000000-0008-0000-0200-0000D8010000}"/>
            </a:ext>
          </a:extLst>
        </xdr:cNvPr>
        <xdr:cNvSpPr txBox="1"/>
      </xdr:nvSpPr>
      <xdr:spPr>
        <a:xfrm>
          <a:off x="22199600" y="7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32796</xdr:rowOff>
    </xdr:from>
    <xdr:to>
      <xdr:col>116</xdr:col>
      <xdr:colOff>152400</xdr:colOff>
      <xdr:row>42</xdr:row>
      <xdr:rowOff>32796</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22072600" y="723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55351</xdr:rowOff>
    </xdr:from>
    <xdr:ext cx="599010" cy="259045"/>
    <xdr:sp macro="" textlink="">
      <xdr:nvSpPr>
        <xdr:cNvPr id="474" name="【一般廃棄物処理施設】&#10;一人当たり有形固定資産（償却資産）額最大値テキスト">
          <a:extLst>
            <a:ext uri="{FF2B5EF4-FFF2-40B4-BE49-F238E27FC236}">
              <a16:creationId xmlns:a16="http://schemas.microsoft.com/office/drawing/2014/main" id="{00000000-0008-0000-0200-0000DA010000}"/>
            </a:ext>
          </a:extLst>
        </xdr:cNvPr>
        <xdr:cNvSpPr txBox="1"/>
      </xdr:nvSpPr>
      <xdr:spPr>
        <a:xfrm>
          <a:off x="22199600" y="55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108674</xdr:rowOff>
    </xdr:from>
    <xdr:to>
      <xdr:col>116</xdr:col>
      <xdr:colOff>152400</xdr:colOff>
      <xdr:row>33</xdr:row>
      <xdr:rowOff>108674</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a:off x="22072600" y="57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2947</xdr:rowOff>
    </xdr:from>
    <xdr:ext cx="599010" cy="259045"/>
    <xdr:sp macro="" textlink="">
      <xdr:nvSpPr>
        <xdr:cNvPr id="476" name="【一般廃棄物処理施設】&#10;一人当たり有形固定資産（償却資産）額平均値テキスト">
          <a:extLst>
            <a:ext uri="{FF2B5EF4-FFF2-40B4-BE49-F238E27FC236}">
              <a16:creationId xmlns:a16="http://schemas.microsoft.com/office/drawing/2014/main" id="{00000000-0008-0000-0200-0000DC010000}"/>
            </a:ext>
          </a:extLst>
        </xdr:cNvPr>
        <xdr:cNvSpPr txBox="1"/>
      </xdr:nvSpPr>
      <xdr:spPr>
        <a:xfrm>
          <a:off x="22199600" y="6689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151520</xdr:rowOff>
    </xdr:from>
    <xdr:to>
      <xdr:col>116</xdr:col>
      <xdr:colOff>114300</xdr:colOff>
      <xdr:row>40</xdr:row>
      <xdr:rowOff>81670</xdr:rowOff>
    </xdr:to>
    <xdr:sp macro="" textlink="">
      <xdr:nvSpPr>
        <xdr:cNvPr id="477" name="フローチャート: 判断 476">
          <a:extLst>
            <a:ext uri="{FF2B5EF4-FFF2-40B4-BE49-F238E27FC236}">
              <a16:creationId xmlns:a16="http://schemas.microsoft.com/office/drawing/2014/main" id="{00000000-0008-0000-0200-0000DD010000}"/>
            </a:ext>
          </a:extLst>
        </xdr:cNvPr>
        <xdr:cNvSpPr/>
      </xdr:nvSpPr>
      <xdr:spPr>
        <a:xfrm>
          <a:off x="22110700" y="68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154403</xdr:rowOff>
    </xdr:from>
    <xdr:to>
      <xdr:col>112</xdr:col>
      <xdr:colOff>38100</xdr:colOff>
      <xdr:row>40</xdr:row>
      <xdr:rowOff>84553</xdr:rowOff>
    </xdr:to>
    <xdr:sp macro="" textlink="">
      <xdr:nvSpPr>
        <xdr:cNvPr id="478" name="フローチャート: 判断 477">
          <a:extLst>
            <a:ext uri="{FF2B5EF4-FFF2-40B4-BE49-F238E27FC236}">
              <a16:creationId xmlns:a16="http://schemas.microsoft.com/office/drawing/2014/main" id="{00000000-0008-0000-0200-0000DE010000}"/>
            </a:ext>
          </a:extLst>
        </xdr:cNvPr>
        <xdr:cNvSpPr/>
      </xdr:nvSpPr>
      <xdr:spPr>
        <a:xfrm>
          <a:off x="21272500" y="684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13366</xdr:rowOff>
    </xdr:from>
    <xdr:to>
      <xdr:col>107</xdr:col>
      <xdr:colOff>101600</xdr:colOff>
      <xdr:row>40</xdr:row>
      <xdr:rowOff>114966</xdr:rowOff>
    </xdr:to>
    <xdr:sp macro="" textlink="">
      <xdr:nvSpPr>
        <xdr:cNvPr id="479" name="フローチャート: 判断 478">
          <a:extLst>
            <a:ext uri="{FF2B5EF4-FFF2-40B4-BE49-F238E27FC236}">
              <a16:creationId xmlns:a16="http://schemas.microsoft.com/office/drawing/2014/main" id="{00000000-0008-0000-0200-0000DF010000}"/>
            </a:ext>
          </a:extLst>
        </xdr:cNvPr>
        <xdr:cNvSpPr/>
      </xdr:nvSpPr>
      <xdr:spPr>
        <a:xfrm>
          <a:off x="20383500" y="687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12073</xdr:rowOff>
    </xdr:from>
    <xdr:to>
      <xdr:col>102</xdr:col>
      <xdr:colOff>165100</xdr:colOff>
      <xdr:row>40</xdr:row>
      <xdr:rowOff>113673</xdr:rowOff>
    </xdr:to>
    <xdr:sp macro="" textlink="">
      <xdr:nvSpPr>
        <xdr:cNvPr id="480" name="フローチャート: 判断 479">
          <a:extLst>
            <a:ext uri="{FF2B5EF4-FFF2-40B4-BE49-F238E27FC236}">
              <a16:creationId xmlns:a16="http://schemas.microsoft.com/office/drawing/2014/main" id="{00000000-0008-0000-0200-0000E0010000}"/>
            </a:ext>
          </a:extLst>
        </xdr:cNvPr>
        <xdr:cNvSpPr/>
      </xdr:nvSpPr>
      <xdr:spPr>
        <a:xfrm>
          <a:off x="19494500" y="687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52294</xdr:rowOff>
    </xdr:from>
    <xdr:to>
      <xdr:col>98</xdr:col>
      <xdr:colOff>38100</xdr:colOff>
      <xdr:row>40</xdr:row>
      <xdr:rowOff>153894</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18605500" y="691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147118</xdr:rowOff>
    </xdr:from>
    <xdr:to>
      <xdr:col>116</xdr:col>
      <xdr:colOff>114300</xdr:colOff>
      <xdr:row>41</xdr:row>
      <xdr:rowOff>77268</xdr:rowOff>
    </xdr:to>
    <xdr:sp macro="" textlink="">
      <xdr:nvSpPr>
        <xdr:cNvPr id="487" name="楕円 486">
          <a:extLst>
            <a:ext uri="{FF2B5EF4-FFF2-40B4-BE49-F238E27FC236}">
              <a16:creationId xmlns:a16="http://schemas.microsoft.com/office/drawing/2014/main" id="{00000000-0008-0000-0200-0000E7010000}"/>
            </a:ext>
          </a:extLst>
        </xdr:cNvPr>
        <xdr:cNvSpPr/>
      </xdr:nvSpPr>
      <xdr:spPr>
        <a:xfrm>
          <a:off x="22110700" y="70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125545</xdr:rowOff>
    </xdr:from>
    <xdr:ext cx="534377" cy="259045"/>
    <xdr:sp macro="" textlink="">
      <xdr:nvSpPr>
        <xdr:cNvPr id="488" name="【一般廃棄物処理施設】&#10;一人当たり有形固定資産（償却資産）額該当値テキスト">
          <a:extLst>
            <a:ext uri="{FF2B5EF4-FFF2-40B4-BE49-F238E27FC236}">
              <a16:creationId xmlns:a16="http://schemas.microsoft.com/office/drawing/2014/main" id="{00000000-0008-0000-0200-0000E8010000}"/>
            </a:ext>
          </a:extLst>
        </xdr:cNvPr>
        <xdr:cNvSpPr txBox="1"/>
      </xdr:nvSpPr>
      <xdr:spPr>
        <a:xfrm>
          <a:off x="22199600" y="698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151478</xdr:rowOff>
    </xdr:from>
    <xdr:to>
      <xdr:col>112</xdr:col>
      <xdr:colOff>38100</xdr:colOff>
      <xdr:row>41</xdr:row>
      <xdr:rowOff>81628</xdr:rowOff>
    </xdr:to>
    <xdr:sp macro="" textlink="">
      <xdr:nvSpPr>
        <xdr:cNvPr id="489" name="楕円 488">
          <a:extLst>
            <a:ext uri="{FF2B5EF4-FFF2-40B4-BE49-F238E27FC236}">
              <a16:creationId xmlns:a16="http://schemas.microsoft.com/office/drawing/2014/main" id="{00000000-0008-0000-0200-0000E9010000}"/>
            </a:ext>
          </a:extLst>
        </xdr:cNvPr>
        <xdr:cNvSpPr/>
      </xdr:nvSpPr>
      <xdr:spPr>
        <a:xfrm>
          <a:off x="21272500" y="700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26468</xdr:rowOff>
    </xdr:from>
    <xdr:to>
      <xdr:col>116</xdr:col>
      <xdr:colOff>63500</xdr:colOff>
      <xdr:row>41</xdr:row>
      <xdr:rowOff>30828</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flipV="1">
          <a:off x="21323300" y="7055918"/>
          <a:ext cx="838200" cy="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151578</xdr:rowOff>
    </xdr:from>
    <xdr:to>
      <xdr:col>107</xdr:col>
      <xdr:colOff>101600</xdr:colOff>
      <xdr:row>41</xdr:row>
      <xdr:rowOff>81728</xdr:rowOff>
    </xdr:to>
    <xdr:sp macro="" textlink="">
      <xdr:nvSpPr>
        <xdr:cNvPr id="491" name="楕円 490">
          <a:extLst>
            <a:ext uri="{FF2B5EF4-FFF2-40B4-BE49-F238E27FC236}">
              <a16:creationId xmlns:a16="http://schemas.microsoft.com/office/drawing/2014/main" id="{00000000-0008-0000-0200-0000EB010000}"/>
            </a:ext>
          </a:extLst>
        </xdr:cNvPr>
        <xdr:cNvSpPr/>
      </xdr:nvSpPr>
      <xdr:spPr>
        <a:xfrm>
          <a:off x="20383500" y="700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30828</xdr:rowOff>
    </xdr:from>
    <xdr:to>
      <xdr:col>111</xdr:col>
      <xdr:colOff>177800</xdr:colOff>
      <xdr:row>41</xdr:row>
      <xdr:rowOff>30928</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flipV="1">
          <a:off x="20434300" y="7060278"/>
          <a:ext cx="8890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156975</xdr:rowOff>
    </xdr:from>
    <xdr:to>
      <xdr:col>102</xdr:col>
      <xdr:colOff>165100</xdr:colOff>
      <xdr:row>41</xdr:row>
      <xdr:rowOff>87125</xdr:rowOff>
    </xdr:to>
    <xdr:sp macro="" textlink="">
      <xdr:nvSpPr>
        <xdr:cNvPr id="493" name="楕円 492">
          <a:extLst>
            <a:ext uri="{FF2B5EF4-FFF2-40B4-BE49-F238E27FC236}">
              <a16:creationId xmlns:a16="http://schemas.microsoft.com/office/drawing/2014/main" id="{00000000-0008-0000-0200-0000ED010000}"/>
            </a:ext>
          </a:extLst>
        </xdr:cNvPr>
        <xdr:cNvSpPr/>
      </xdr:nvSpPr>
      <xdr:spPr>
        <a:xfrm>
          <a:off x="19494500" y="701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30928</xdr:rowOff>
    </xdr:from>
    <xdr:to>
      <xdr:col>107</xdr:col>
      <xdr:colOff>50800</xdr:colOff>
      <xdr:row>41</xdr:row>
      <xdr:rowOff>36325</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flipV="1">
          <a:off x="19545300" y="7060378"/>
          <a:ext cx="889000" cy="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161375</xdr:rowOff>
    </xdr:from>
    <xdr:to>
      <xdr:col>98</xdr:col>
      <xdr:colOff>38100</xdr:colOff>
      <xdr:row>41</xdr:row>
      <xdr:rowOff>91525</xdr:rowOff>
    </xdr:to>
    <xdr:sp macro="" textlink="">
      <xdr:nvSpPr>
        <xdr:cNvPr id="495" name="楕円 494">
          <a:extLst>
            <a:ext uri="{FF2B5EF4-FFF2-40B4-BE49-F238E27FC236}">
              <a16:creationId xmlns:a16="http://schemas.microsoft.com/office/drawing/2014/main" id="{00000000-0008-0000-0200-0000EF010000}"/>
            </a:ext>
          </a:extLst>
        </xdr:cNvPr>
        <xdr:cNvSpPr/>
      </xdr:nvSpPr>
      <xdr:spPr>
        <a:xfrm>
          <a:off x="18605500" y="70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36325</xdr:rowOff>
    </xdr:from>
    <xdr:to>
      <xdr:col>102</xdr:col>
      <xdr:colOff>114300</xdr:colOff>
      <xdr:row>41</xdr:row>
      <xdr:rowOff>40725</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flipV="1">
          <a:off x="18656300" y="7065775"/>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101080</xdr:rowOff>
    </xdr:from>
    <xdr:ext cx="599010" cy="259045"/>
    <xdr:sp macro="" textlink="">
      <xdr:nvSpPr>
        <xdr:cNvPr id="497" name="n_1aveValue【一般廃棄物処理施設】&#10;一人当たり有形固定資産（償却資産）額">
          <a:extLst>
            <a:ext uri="{FF2B5EF4-FFF2-40B4-BE49-F238E27FC236}">
              <a16:creationId xmlns:a16="http://schemas.microsoft.com/office/drawing/2014/main" id="{00000000-0008-0000-0200-0000F1010000}"/>
            </a:ext>
          </a:extLst>
        </xdr:cNvPr>
        <xdr:cNvSpPr txBox="1"/>
      </xdr:nvSpPr>
      <xdr:spPr>
        <a:xfrm>
          <a:off x="21011095" y="661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131493</xdr:rowOff>
    </xdr:from>
    <xdr:ext cx="599010" cy="259045"/>
    <xdr:sp macro="" textlink="">
      <xdr:nvSpPr>
        <xdr:cNvPr id="498" name="n_2aveValue【一般廃棄物処理施設】&#10;一人当たり有形固定資産（償却資産）額">
          <a:extLst>
            <a:ext uri="{FF2B5EF4-FFF2-40B4-BE49-F238E27FC236}">
              <a16:creationId xmlns:a16="http://schemas.microsoft.com/office/drawing/2014/main" id="{00000000-0008-0000-0200-0000F2010000}"/>
            </a:ext>
          </a:extLst>
        </xdr:cNvPr>
        <xdr:cNvSpPr txBox="1"/>
      </xdr:nvSpPr>
      <xdr:spPr>
        <a:xfrm>
          <a:off x="20134795" y="664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130200</xdr:rowOff>
    </xdr:from>
    <xdr:ext cx="599010" cy="259045"/>
    <xdr:sp macro="" textlink="">
      <xdr:nvSpPr>
        <xdr:cNvPr id="499" name="n_3aveValue【一般廃棄物処理施設】&#10;一人当たり有形固定資産（償却資産）額">
          <a:extLst>
            <a:ext uri="{FF2B5EF4-FFF2-40B4-BE49-F238E27FC236}">
              <a16:creationId xmlns:a16="http://schemas.microsoft.com/office/drawing/2014/main" id="{00000000-0008-0000-0200-0000F3010000}"/>
            </a:ext>
          </a:extLst>
        </xdr:cNvPr>
        <xdr:cNvSpPr txBox="1"/>
      </xdr:nvSpPr>
      <xdr:spPr>
        <a:xfrm>
          <a:off x="19245795" y="664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170421</xdr:rowOff>
    </xdr:from>
    <xdr:ext cx="599010" cy="259045"/>
    <xdr:sp macro="" textlink="">
      <xdr:nvSpPr>
        <xdr:cNvPr id="500" name="n_4aveValue【一般廃棄物処理施設】&#10;一人当たり有形固定資産（償却資産）額">
          <a:extLst>
            <a:ext uri="{FF2B5EF4-FFF2-40B4-BE49-F238E27FC236}">
              <a16:creationId xmlns:a16="http://schemas.microsoft.com/office/drawing/2014/main" id="{00000000-0008-0000-0200-0000F4010000}"/>
            </a:ext>
          </a:extLst>
        </xdr:cNvPr>
        <xdr:cNvSpPr txBox="1"/>
      </xdr:nvSpPr>
      <xdr:spPr>
        <a:xfrm>
          <a:off x="18356795" y="668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72755</xdr:rowOff>
    </xdr:from>
    <xdr:ext cx="534377" cy="259045"/>
    <xdr:sp macro="" textlink="">
      <xdr:nvSpPr>
        <xdr:cNvPr id="501" name="n_1mainValue【一般廃棄物処理施設】&#10;一人当たり有形固定資産（償却資産）額">
          <a:extLst>
            <a:ext uri="{FF2B5EF4-FFF2-40B4-BE49-F238E27FC236}">
              <a16:creationId xmlns:a16="http://schemas.microsoft.com/office/drawing/2014/main" id="{00000000-0008-0000-0200-0000F5010000}"/>
            </a:ext>
          </a:extLst>
        </xdr:cNvPr>
        <xdr:cNvSpPr txBox="1"/>
      </xdr:nvSpPr>
      <xdr:spPr>
        <a:xfrm>
          <a:off x="21043411" y="71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72855</xdr:rowOff>
    </xdr:from>
    <xdr:ext cx="534377" cy="259045"/>
    <xdr:sp macro="" textlink="">
      <xdr:nvSpPr>
        <xdr:cNvPr id="502" name="n_2mainValue【一般廃棄物処理施設】&#10;一人当たり有形固定資産（償却資産）額">
          <a:extLst>
            <a:ext uri="{FF2B5EF4-FFF2-40B4-BE49-F238E27FC236}">
              <a16:creationId xmlns:a16="http://schemas.microsoft.com/office/drawing/2014/main" id="{00000000-0008-0000-0200-0000F6010000}"/>
            </a:ext>
          </a:extLst>
        </xdr:cNvPr>
        <xdr:cNvSpPr txBox="1"/>
      </xdr:nvSpPr>
      <xdr:spPr>
        <a:xfrm>
          <a:off x="20167111" y="710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78252</xdr:rowOff>
    </xdr:from>
    <xdr:ext cx="534377" cy="259045"/>
    <xdr:sp macro="" textlink="">
      <xdr:nvSpPr>
        <xdr:cNvPr id="503" name="n_3mainValue【一般廃棄物処理施設】&#10;一人当たり有形固定資産（償却資産）額">
          <a:extLst>
            <a:ext uri="{FF2B5EF4-FFF2-40B4-BE49-F238E27FC236}">
              <a16:creationId xmlns:a16="http://schemas.microsoft.com/office/drawing/2014/main" id="{00000000-0008-0000-0200-0000F7010000}"/>
            </a:ext>
          </a:extLst>
        </xdr:cNvPr>
        <xdr:cNvSpPr txBox="1"/>
      </xdr:nvSpPr>
      <xdr:spPr>
        <a:xfrm>
          <a:off x="19278111" y="710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82652</xdr:rowOff>
    </xdr:from>
    <xdr:ext cx="534377" cy="259045"/>
    <xdr:sp macro="" textlink="">
      <xdr:nvSpPr>
        <xdr:cNvPr id="504" name="n_4main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18389111" y="711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a:extLst>
            <a:ext uri="{FF2B5EF4-FFF2-40B4-BE49-F238E27FC236}">
              <a16:creationId xmlns:a16="http://schemas.microsoft.com/office/drawing/2014/main" id="{00000000-0008-0000-0200-00001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154305</xdr:rowOff>
    </xdr:from>
    <xdr:to>
      <xdr:col>85</xdr:col>
      <xdr:colOff>126364</xdr:colOff>
      <xdr:row>64</xdr:row>
      <xdr:rowOff>76200</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flipV="1">
          <a:off x="16318864" y="9412605"/>
          <a:ext cx="0" cy="1636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0" name="【保健センター・保健所】&#10;有形固定資産減価償却率最小値テキスト">
          <a:extLst>
            <a:ext uri="{FF2B5EF4-FFF2-40B4-BE49-F238E27FC236}">
              <a16:creationId xmlns:a16="http://schemas.microsoft.com/office/drawing/2014/main" id="{00000000-0008-0000-0200-00001202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100982</xdr:rowOff>
    </xdr:from>
    <xdr:ext cx="405111" cy="259045"/>
    <xdr:sp macro="" textlink="">
      <xdr:nvSpPr>
        <xdr:cNvPr id="532" name="【保健センター・保健所】&#10;有形固定資産減価償却率最大値テキスト">
          <a:extLst>
            <a:ext uri="{FF2B5EF4-FFF2-40B4-BE49-F238E27FC236}">
              <a16:creationId xmlns:a16="http://schemas.microsoft.com/office/drawing/2014/main" id="{00000000-0008-0000-0200-000014020000}"/>
            </a:ext>
          </a:extLst>
        </xdr:cNvPr>
        <xdr:cNvSpPr txBox="1"/>
      </xdr:nvSpPr>
      <xdr:spPr>
        <a:xfrm>
          <a:off x="16357600" y="918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154305</xdr:rowOff>
    </xdr:from>
    <xdr:to>
      <xdr:col>86</xdr:col>
      <xdr:colOff>25400</xdr:colOff>
      <xdr:row>54</xdr:row>
      <xdr:rowOff>154305</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6230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2557</xdr:rowOff>
    </xdr:from>
    <xdr:ext cx="405111" cy="259045"/>
    <xdr:sp macro="" textlink="">
      <xdr:nvSpPr>
        <xdr:cNvPr id="534" name="【保健センター・保健所】&#10;有形固定資産減価償却率平均値テキスト">
          <a:extLst>
            <a:ext uri="{FF2B5EF4-FFF2-40B4-BE49-F238E27FC236}">
              <a16:creationId xmlns:a16="http://schemas.microsoft.com/office/drawing/2014/main" id="{00000000-0008-0000-0200-000016020000}"/>
            </a:ext>
          </a:extLst>
        </xdr:cNvPr>
        <xdr:cNvSpPr txBox="1"/>
      </xdr:nvSpPr>
      <xdr:spPr>
        <a:xfrm>
          <a:off x="16357600" y="9946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535" name="フローチャート: 判断 534">
          <a:extLst>
            <a:ext uri="{FF2B5EF4-FFF2-40B4-BE49-F238E27FC236}">
              <a16:creationId xmlns:a16="http://schemas.microsoft.com/office/drawing/2014/main" id="{00000000-0008-0000-0200-000017020000}"/>
            </a:ext>
          </a:extLst>
        </xdr:cNvPr>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122555</xdr:rowOff>
    </xdr:from>
    <xdr:to>
      <xdr:col>81</xdr:col>
      <xdr:colOff>101600</xdr:colOff>
      <xdr:row>59</xdr:row>
      <xdr:rowOff>52705</xdr:rowOff>
    </xdr:to>
    <xdr:sp macro="" textlink="">
      <xdr:nvSpPr>
        <xdr:cNvPr id="536" name="フローチャート: 判断 535">
          <a:extLst>
            <a:ext uri="{FF2B5EF4-FFF2-40B4-BE49-F238E27FC236}">
              <a16:creationId xmlns:a16="http://schemas.microsoft.com/office/drawing/2014/main" id="{00000000-0008-0000-0200-000018020000}"/>
            </a:ext>
          </a:extLst>
        </xdr:cNvPr>
        <xdr:cNvSpPr/>
      </xdr:nvSpPr>
      <xdr:spPr>
        <a:xfrm>
          <a:off x="15430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57785</xdr:rowOff>
    </xdr:from>
    <xdr:to>
      <xdr:col>76</xdr:col>
      <xdr:colOff>165100</xdr:colOff>
      <xdr:row>58</xdr:row>
      <xdr:rowOff>159385</xdr:rowOff>
    </xdr:to>
    <xdr:sp macro="" textlink="">
      <xdr:nvSpPr>
        <xdr:cNvPr id="537" name="フローチャート: 判断 536">
          <a:extLst>
            <a:ext uri="{FF2B5EF4-FFF2-40B4-BE49-F238E27FC236}">
              <a16:creationId xmlns:a16="http://schemas.microsoft.com/office/drawing/2014/main" id="{00000000-0008-0000-0200-000019020000}"/>
            </a:ext>
          </a:extLst>
        </xdr:cNvPr>
        <xdr:cNvSpPr/>
      </xdr:nvSpPr>
      <xdr:spPr>
        <a:xfrm>
          <a:off x="14541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21590</xdr:rowOff>
    </xdr:from>
    <xdr:to>
      <xdr:col>72</xdr:col>
      <xdr:colOff>38100</xdr:colOff>
      <xdr:row>58</xdr:row>
      <xdr:rowOff>123190</xdr:rowOff>
    </xdr:to>
    <xdr:sp macro="" textlink="">
      <xdr:nvSpPr>
        <xdr:cNvPr id="538" name="フローチャート: 判断 537">
          <a:extLst>
            <a:ext uri="{FF2B5EF4-FFF2-40B4-BE49-F238E27FC236}">
              <a16:creationId xmlns:a16="http://schemas.microsoft.com/office/drawing/2014/main" id="{00000000-0008-0000-0200-00001A020000}"/>
            </a:ext>
          </a:extLst>
        </xdr:cNvPr>
        <xdr:cNvSpPr/>
      </xdr:nvSpPr>
      <xdr:spPr>
        <a:xfrm>
          <a:off x="13652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4445</xdr:rowOff>
    </xdr:from>
    <xdr:to>
      <xdr:col>67</xdr:col>
      <xdr:colOff>101600</xdr:colOff>
      <xdr:row>58</xdr:row>
      <xdr:rowOff>106045</xdr:rowOff>
    </xdr:to>
    <xdr:sp macro="" textlink="">
      <xdr:nvSpPr>
        <xdr:cNvPr id="539" name="フローチャート: 判断 538">
          <a:extLst>
            <a:ext uri="{FF2B5EF4-FFF2-40B4-BE49-F238E27FC236}">
              <a16:creationId xmlns:a16="http://schemas.microsoft.com/office/drawing/2014/main" id="{00000000-0008-0000-0200-00001B020000}"/>
            </a:ext>
          </a:extLst>
        </xdr:cNvPr>
        <xdr:cNvSpPr/>
      </xdr:nvSpPr>
      <xdr:spPr>
        <a:xfrm>
          <a:off x="12763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164465</xdr:rowOff>
    </xdr:from>
    <xdr:to>
      <xdr:col>85</xdr:col>
      <xdr:colOff>177800</xdr:colOff>
      <xdr:row>59</xdr:row>
      <xdr:rowOff>94615</xdr:rowOff>
    </xdr:to>
    <xdr:sp macro="" textlink="">
      <xdr:nvSpPr>
        <xdr:cNvPr id="545" name="楕円 544">
          <a:extLst>
            <a:ext uri="{FF2B5EF4-FFF2-40B4-BE49-F238E27FC236}">
              <a16:creationId xmlns:a16="http://schemas.microsoft.com/office/drawing/2014/main" id="{00000000-0008-0000-0200-000021020000}"/>
            </a:ext>
          </a:extLst>
        </xdr:cNvPr>
        <xdr:cNvSpPr/>
      </xdr:nvSpPr>
      <xdr:spPr>
        <a:xfrm>
          <a:off x="162687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142892</xdr:rowOff>
    </xdr:from>
    <xdr:ext cx="405111" cy="259045"/>
    <xdr:sp macro="" textlink="">
      <xdr:nvSpPr>
        <xdr:cNvPr id="546" name="【保健センター・保健所】&#10;有形固定資産減価償却率該当値テキスト">
          <a:extLst>
            <a:ext uri="{FF2B5EF4-FFF2-40B4-BE49-F238E27FC236}">
              <a16:creationId xmlns:a16="http://schemas.microsoft.com/office/drawing/2014/main" id="{00000000-0008-0000-0200-000022020000}"/>
            </a:ext>
          </a:extLst>
        </xdr:cNvPr>
        <xdr:cNvSpPr txBox="1"/>
      </xdr:nvSpPr>
      <xdr:spPr>
        <a:xfrm>
          <a:off x="16357600" y="1008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143510</xdr:rowOff>
    </xdr:from>
    <xdr:to>
      <xdr:col>81</xdr:col>
      <xdr:colOff>101600</xdr:colOff>
      <xdr:row>59</xdr:row>
      <xdr:rowOff>73660</xdr:rowOff>
    </xdr:to>
    <xdr:sp macro="" textlink="">
      <xdr:nvSpPr>
        <xdr:cNvPr id="547" name="楕円 546">
          <a:extLst>
            <a:ext uri="{FF2B5EF4-FFF2-40B4-BE49-F238E27FC236}">
              <a16:creationId xmlns:a16="http://schemas.microsoft.com/office/drawing/2014/main" id="{00000000-0008-0000-0200-000023020000}"/>
            </a:ext>
          </a:extLst>
        </xdr:cNvPr>
        <xdr:cNvSpPr/>
      </xdr:nvSpPr>
      <xdr:spPr>
        <a:xfrm>
          <a:off x="15430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22860</xdr:rowOff>
    </xdr:from>
    <xdr:to>
      <xdr:col>85</xdr:col>
      <xdr:colOff>127000</xdr:colOff>
      <xdr:row>59</xdr:row>
      <xdr:rowOff>43815</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5481300" y="1013841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122555</xdr:rowOff>
    </xdr:from>
    <xdr:to>
      <xdr:col>76</xdr:col>
      <xdr:colOff>165100</xdr:colOff>
      <xdr:row>59</xdr:row>
      <xdr:rowOff>52705</xdr:rowOff>
    </xdr:to>
    <xdr:sp macro="" textlink="">
      <xdr:nvSpPr>
        <xdr:cNvPr id="549" name="楕円 548">
          <a:extLst>
            <a:ext uri="{FF2B5EF4-FFF2-40B4-BE49-F238E27FC236}">
              <a16:creationId xmlns:a16="http://schemas.microsoft.com/office/drawing/2014/main" id="{00000000-0008-0000-0200-000025020000}"/>
            </a:ext>
          </a:extLst>
        </xdr:cNvPr>
        <xdr:cNvSpPr/>
      </xdr:nvSpPr>
      <xdr:spPr>
        <a:xfrm>
          <a:off x="14541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1905</xdr:rowOff>
    </xdr:from>
    <xdr:to>
      <xdr:col>81</xdr:col>
      <xdr:colOff>50800</xdr:colOff>
      <xdr:row>59</xdr:row>
      <xdr:rowOff>22860</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4592300" y="1011745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84455</xdr:rowOff>
    </xdr:from>
    <xdr:to>
      <xdr:col>72</xdr:col>
      <xdr:colOff>38100</xdr:colOff>
      <xdr:row>59</xdr:row>
      <xdr:rowOff>14605</xdr:rowOff>
    </xdr:to>
    <xdr:sp macro="" textlink="">
      <xdr:nvSpPr>
        <xdr:cNvPr id="551" name="楕円 550">
          <a:extLst>
            <a:ext uri="{FF2B5EF4-FFF2-40B4-BE49-F238E27FC236}">
              <a16:creationId xmlns:a16="http://schemas.microsoft.com/office/drawing/2014/main" id="{00000000-0008-0000-0200-000027020000}"/>
            </a:ext>
          </a:extLst>
        </xdr:cNvPr>
        <xdr:cNvSpPr/>
      </xdr:nvSpPr>
      <xdr:spPr>
        <a:xfrm>
          <a:off x="13652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135255</xdr:rowOff>
    </xdr:from>
    <xdr:to>
      <xdr:col>76</xdr:col>
      <xdr:colOff>114300</xdr:colOff>
      <xdr:row>59</xdr:row>
      <xdr:rowOff>1905</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3703300" y="100793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46355</xdr:rowOff>
    </xdr:from>
    <xdr:to>
      <xdr:col>67</xdr:col>
      <xdr:colOff>101600</xdr:colOff>
      <xdr:row>58</xdr:row>
      <xdr:rowOff>147955</xdr:rowOff>
    </xdr:to>
    <xdr:sp macro="" textlink="">
      <xdr:nvSpPr>
        <xdr:cNvPr id="553" name="楕円 552">
          <a:extLst>
            <a:ext uri="{FF2B5EF4-FFF2-40B4-BE49-F238E27FC236}">
              <a16:creationId xmlns:a16="http://schemas.microsoft.com/office/drawing/2014/main" id="{00000000-0008-0000-0200-000029020000}"/>
            </a:ext>
          </a:extLst>
        </xdr:cNvPr>
        <xdr:cNvSpPr/>
      </xdr:nvSpPr>
      <xdr:spPr>
        <a:xfrm>
          <a:off x="12763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97155</xdr:rowOff>
    </xdr:from>
    <xdr:to>
      <xdr:col>71</xdr:col>
      <xdr:colOff>177800</xdr:colOff>
      <xdr:row>58</xdr:row>
      <xdr:rowOff>135255</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2814300" y="100412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69232</xdr:rowOff>
    </xdr:from>
    <xdr:ext cx="405111" cy="259045"/>
    <xdr:sp macro="" textlink="">
      <xdr:nvSpPr>
        <xdr:cNvPr id="555" name="n_1aveValue【保健センター・保健所】&#10;有形固定資産減価償却率">
          <a:extLst>
            <a:ext uri="{FF2B5EF4-FFF2-40B4-BE49-F238E27FC236}">
              <a16:creationId xmlns:a16="http://schemas.microsoft.com/office/drawing/2014/main" id="{00000000-0008-0000-0200-00002B020000}"/>
            </a:ext>
          </a:extLst>
        </xdr:cNvPr>
        <xdr:cNvSpPr txBox="1"/>
      </xdr:nvSpPr>
      <xdr:spPr>
        <a:xfrm>
          <a:off x="152660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4462</xdr:rowOff>
    </xdr:from>
    <xdr:ext cx="405111" cy="259045"/>
    <xdr:sp macro="" textlink="">
      <xdr:nvSpPr>
        <xdr:cNvPr id="556" name="n_2aveValue【保健センター・保健所】&#10;有形固定資産減価償却率">
          <a:extLst>
            <a:ext uri="{FF2B5EF4-FFF2-40B4-BE49-F238E27FC236}">
              <a16:creationId xmlns:a16="http://schemas.microsoft.com/office/drawing/2014/main" id="{00000000-0008-0000-0200-00002C020000}"/>
            </a:ext>
          </a:extLst>
        </xdr:cNvPr>
        <xdr:cNvSpPr txBox="1"/>
      </xdr:nvSpPr>
      <xdr:spPr>
        <a:xfrm>
          <a:off x="143897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139717</xdr:rowOff>
    </xdr:from>
    <xdr:ext cx="405111" cy="259045"/>
    <xdr:sp macro="" textlink="">
      <xdr:nvSpPr>
        <xdr:cNvPr id="557" name="n_3aveValue【保健センター・保健所】&#10;有形固定資産減価償却率">
          <a:extLst>
            <a:ext uri="{FF2B5EF4-FFF2-40B4-BE49-F238E27FC236}">
              <a16:creationId xmlns:a16="http://schemas.microsoft.com/office/drawing/2014/main" id="{00000000-0008-0000-0200-00002D020000}"/>
            </a:ext>
          </a:extLst>
        </xdr:cNvPr>
        <xdr:cNvSpPr txBox="1"/>
      </xdr:nvSpPr>
      <xdr:spPr>
        <a:xfrm>
          <a:off x="13500744"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122572</xdr:rowOff>
    </xdr:from>
    <xdr:ext cx="405111" cy="259045"/>
    <xdr:sp macro="" textlink="">
      <xdr:nvSpPr>
        <xdr:cNvPr id="558" name="n_4aveValue【保健センター・保健所】&#10;有形固定資産減価償却率">
          <a:extLst>
            <a:ext uri="{FF2B5EF4-FFF2-40B4-BE49-F238E27FC236}">
              <a16:creationId xmlns:a16="http://schemas.microsoft.com/office/drawing/2014/main" id="{00000000-0008-0000-0200-00002E020000}"/>
            </a:ext>
          </a:extLst>
        </xdr:cNvPr>
        <xdr:cNvSpPr txBox="1"/>
      </xdr:nvSpPr>
      <xdr:spPr>
        <a:xfrm>
          <a:off x="126117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64787</xdr:rowOff>
    </xdr:from>
    <xdr:ext cx="405111" cy="259045"/>
    <xdr:sp macro="" textlink="">
      <xdr:nvSpPr>
        <xdr:cNvPr id="559" name="n_1mainValue【保健センター・保健所】&#10;有形固定資産減価償却率">
          <a:extLst>
            <a:ext uri="{FF2B5EF4-FFF2-40B4-BE49-F238E27FC236}">
              <a16:creationId xmlns:a16="http://schemas.microsoft.com/office/drawing/2014/main" id="{00000000-0008-0000-0200-00002F020000}"/>
            </a:ext>
          </a:extLst>
        </xdr:cNvPr>
        <xdr:cNvSpPr txBox="1"/>
      </xdr:nvSpPr>
      <xdr:spPr>
        <a:xfrm>
          <a:off x="152660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43832</xdr:rowOff>
    </xdr:from>
    <xdr:ext cx="405111" cy="259045"/>
    <xdr:sp macro="" textlink="">
      <xdr:nvSpPr>
        <xdr:cNvPr id="560" name="n_2mainValue【保健センター・保健所】&#10;有形固定資産減価償却率">
          <a:extLst>
            <a:ext uri="{FF2B5EF4-FFF2-40B4-BE49-F238E27FC236}">
              <a16:creationId xmlns:a16="http://schemas.microsoft.com/office/drawing/2014/main" id="{00000000-0008-0000-0200-000030020000}"/>
            </a:ext>
          </a:extLst>
        </xdr:cNvPr>
        <xdr:cNvSpPr txBox="1"/>
      </xdr:nvSpPr>
      <xdr:spPr>
        <a:xfrm>
          <a:off x="14389744" y="1015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5732</xdr:rowOff>
    </xdr:from>
    <xdr:ext cx="405111" cy="259045"/>
    <xdr:sp macro="" textlink="">
      <xdr:nvSpPr>
        <xdr:cNvPr id="561" name="n_3mainValue【保健センター・保健所】&#10;有形固定資産減価償却率">
          <a:extLst>
            <a:ext uri="{FF2B5EF4-FFF2-40B4-BE49-F238E27FC236}">
              <a16:creationId xmlns:a16="http://schemas.microsoft.com/office/drawing/2014/main" id="{00000000-0008-0000-0200-000031020000}"/>
            </a:ext>
          </a:extLst>
        </xdr:cNvPr>
        <xdr:cNvSpPr txBox="1"/>
      </xdr:nvSpPr>
      <xdr:spPr>
        <a:xfrm>
          <a:off x="13500744" y="1012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139082</xdr:rowOff>
    </xdr:from>
    <xdr:ext cx="405111" cy="259045"/>
    <xdr:sp macro="" textlink="">
      <xdr:nvSpPr>
        <xdr:cNvPr id="562" name="n_4mainValue【保健センター・保健所】&#10;有形固定資産減価償却率">
          <a:extLst>
            <a:ext uri="{FF2B5EF4-FFF2-40B4-BE49-F238E27FC236}">
              <a16:creationId xmlns:a16="http://schemas.microsoft.com/office/drawing/2014/main" id="{00000000-0008-0000-0200-000032020000}"/>
            </a:ext>
          </a:extLst>
        </xdr:cNvPr>
        <xdr:cNvSpPr txBox="1"/>
      </xdr:nvSpPr>
      <xdr:spPr>
        <a:xfrm>
          <a:off x="12611744" y="1008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保健センター・保健所】&#10;一人当たり面積グラフ枠">
          <a:extLst>
            <a:ext uri="{FF2B5EF4-FFF2-40B4-BE49-F238E27FC236}">
              <a16:creationId xmlns:a16="http://schemas.microsoft.com/office/drawing/2014/main" id="{00000000-0008-0000-0200-00004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116586</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flipV="1">
          <a:off x="22160864" y="96857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585" name="【保健センター・保健所】&#10;一人当たり面積最小値テキスト">
          <a:extLst>
            <a:ext uri="{FF2B5EF4-FFF2-40B4-BE49-F238E27FC236}">
              <a16:creationId xmlns:a16="http://schemas.microsoft.com/office/drawing/2014/main" id="{00000000-0008-0000-0200-000049020000}"/>
            </a:ext>
          </a:extLst>
        </xdr:cNvPr>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87" name="【保健センター・保健所】&#10;一人当たり面積最大値テキスト">
          <a:extLst>
            <a:ext uri="{FF2B5EF4-FFF2-40B4-BE49-F238E27FC236}">
              <a16:creationId xmlns:a16="http://schemas.microsoft.com/office/drawing/2014/main" id="{00000000-0008-0000-0200-00004B020000}"/>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57929</xdr:rowOff>
    </xdr:from>
    <xdr:ext cx="469744" cy="259045"/>
    <xdr:sp macro="" textlink="">
      <xdr:nvSpPr>
        <xdr:cNvPr id="589" name="【保健センター・保健所】&#10;一人当たり面積平均値テキスト">
          <a:extLst>
            <a:ext uri="{FF2B5EF4-FFF2-40B4-BE49-F238E27FC236}">
              <a16:creationId xmlns:a16="http://schemas.microsoft.com/office/drawing/2014/main" id="{00000000-0008-0000-0200-00004D020000}"/>
            </a:ext>
          </a:extLst>
        </xdr:cNvPr>
        <xdr:cNvSpPr txBox="1"/>
      </xdr:nvSpPr>
      <xdr:spPr>
        <a:xfrm>
          <a:off x="22199600" y="1051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590" name="フローチャート: 判断 589">
          <a:extLst>
            <a:ext uri="{FF2B5EF4-FFF2-40B4-BE49-F238E27FC236}">
              <a16:creationId xmlns:a16="http://schemas.microsoft.com/office/drawing/2014/main" id="{00000000-0008-0000-0200-00004E020000}"/>
            </a:ext>
          </a:extLst>
        </xdr:cNvPr>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88646</xdr:rowOff>
    </xdr:from>
    <xdr:to>
      <xdr:col>112</xdr:col>
      <xdr:colOff>38100</xdr:colOff>
      <xdr:row>62</xdr:row>
      <xdr:rowOff>18796</xdr:rowOff>
    </xdr:to>
    <xdr:sp macro="" textlink="">
      <xdr:nvSpPr>
        <xdr:cNvPr id="591" name="フローチャート: 判断 590">
          <a:extLst>
            <a:ext uri="{FF2B5EF4-FFF2-40B4-BE49-F238E27FC236}">
              <a16:creationId xmlns:a16="http://schemas.microsoft.com/office/drawing/2014/main" id="{00000000-0008-0000-0200-00004F020000}"/>
            </a:ext>
          </a:extLst>
        </xdr:cNvPr>
        <xdr:cNvSpPr/>
      </xdr:nvSpPr>
      <xdr:spPr>
        <a:xfrm>
          <a:off x="212725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20066</xdr:rowOff>
    </xdr:from>
    <xdr:to>
      <xdr:col>107</xdr:col>
      <xdr:colOff>101600</xdr:colOff>
      <xdr:row>61</xdr:row>
      <xdr:rowOff>121666</xdr:rowOff>
    </xdr:to>
    <xdr:sp macro="" textlink="">
      <xdr:nvSpPr>
        <xdr:cNvPr id="592" name="フローチャート: 判断 591">
          <a:extLst>
            <a:ext uri="{FF2B5EF4-FFF2-40B4-BE49-F238E27FC236}">
              <a16:creationId xmlns:a16="http://schemas.microsoft.com/office/drawing/2014/main" id="{00000000-0008-0000-0200-000050020000}"/>
            </a:ext>
          </a:extLst>
        </xdr:cNvPr>
        <xdr:cNvSpPr/>
      </xdr:nvSpPr>
      <xdr:spPr>
        <a:xfrm>
          <a:off x="20383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17780</xdr:rowOff>
    </xdr:from>
    <xdr:to>
      <xdr:col>102</xdr:col>
      <xdr:colOff>165100</xdr:colOff>
      <xdr:row>61</xdr:row>
      <xdr:rowOff>119380</xdr:rowOff>
    </xdr:to>
    <xdr:sp macro="" textlink="">
      <xdr:nvSpPr>
        <xdr:cNvPr id="593" name="フローチャート: 判断 592">
          <a:extLst>
            <a:ext uri="{FF2B5EF4-FFF2-40B4-BE49-F238E27FC236}">
              <a16:creationId xmlns:a16="http://schemas.microsoft.com/office/drawing/2014/main" id="{00000000-0008-0000-0200-000051020000}"/>
            </a:ext>
          </a:extLst>
        </xdr:cNvPr>
        <xdr:cNvSpPr/>
      </xdr:nvSpPr>
      <xdr:spPr>
        <a:xfrm>
          <a:off x="19494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13208</xdr:rowOff>
    </xdr:from>
    <xdr:to>
      <xdr:col>98</xdr:col>
      <xdr:colOff>38100</xdr:colOff>
      <xdr:row>61</xdr:row>
      <xdr:rowOff>114808</xdr:rowOff>
    </xdr:to>
    <xdr:sp macro="" textlink="">
      <xdr:nvSpPr>
        <xdr:cNvPr id="594" name="フローチャート: 判断 593">
          <a:extLst>
            <a:ext uri="{FF2B5EF4-FFF2-40B4-BE49-F238E27FC236}">
              <a16:creationId xmlns:a16="http://schemas.microsoft.com/office/drawing/2014/main" id="{00000000-0008-0000-0200-000052020000}"/>
            </a:ext>
          </a:extLst>
        </xdr:cNvPr>
        <xdr:cNvSpPr/>
      </xdr:nvSpPr>
      <xdr:spPr>
        <a:xfrm>
          <a:off x="18605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122936</xdr:rowOff>
    </xdr:from>
    <xdr:to>
      <xdr:col>116</xdr:col>
      <xdr:colOff>114300</xdr:colOff>
      <xdr:row>60</xdr:row>
      <xdr:rowOff>53086</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22110700" y="102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145813</xdr:rowOff>
    </xdr:from>
    <xdr:ext cx="469744" cy="259045"/>
    <xdr:sp macro="" textlink="">
      <xdr:nvSpPr>
        <xdr:cNvPr id="601" name="【保健センター・保健所】&#10;一人当たり面積該当値テキスト">
          <a:extLst>
            <a:ext uri="{FF2B5EF4-FFF2-40B4-BE49-F238E27FC236}">
              <a16:creationId xmlns:a16="http://schemas.microsoft.com/office/drawing/2014/main" id="{00000000-0008-0000-0200-000059020000}"/>
            </a:ext>
          </a:extLst>
        </xdr:cNvPr>
        <xdr:cNvSpPr txBox="1"/>
      </xdr:nvSpPr>
      <xdr:spPr>
        <a:xfrm>
          <a:off x="22199600" y="1008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141224</xdr:rowOff>
    </xdr:from>
    <xdr:to>
      <xdr:col>112</xdr:col>
      <xdr:colOff>38100</xdr:colOff>
      <xdr:row>60</xdr:row>
      <xdr:rowOff>71374</xdr:rowOff>
    </xdr:to>
    <xdr:sp macro="" textlink="">
      <xdr:nvSpPr>
        <xdr:cNvPr id="602" name="楕円 601">
          <a:extLst>
            <a:ext uri="{FF2B5EF4-FFF2-40B4-BE49-F238E27FC236}">
              <a16:creationId xmlns:a16="http://schemas.microsoft.com/office/drawing/2014/main" id="{00000000-0008-0000-0200-00005A020000}"/>
            </a:ext>
          </a:extLst>
        </xdr:cNvPr>
        <xdr:cNvSpPr/>
      </xdr:nvSpPr>
      <xdr:spPr>
        <a:xfrm>
          <a:off x="212725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2286</xdr:rowOff>
    </xdr:from>
    <xdr:to>
      <xdr:col>116</xdr:col>
      <xdr:colOff>63500</xdr:colOff>
      <xdr:row>60</xdr:row>
      <xdr:rowOff>20574</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flipV="1">
          <a:off x="21323300" y="1028928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154940</xdr:rowOff>
    </xdr:from>
    <xdr:to>
      <xdr:col>107</xdr:col>
      <xdr:colOff>101600</xdr:colOff>
      <xdr:row>60</xdr:row>
      <xdr:rowOff>85090</xdr:rowOff>
    </xdr:to>
    <xdr:sp macro="" textlink="">
      <xdr:nvSpPr>
        <xdr:cNvPr id="604" name="楕円 603">
          <a:extLst>
            <a:ext uri="{FF2B5EF4-FFF2-40B4-BE49-F238E27FC236}">
              <a16:creationId xmlns:a16="http://schemas.microsoft.com/office/drawing/2014/main" id="{00000000-0008-0000-0200-00005C020000}"/>
            </a:ext>
          </a:extLst>
        </xdr:cNvPr>
        <xdr:cNvSpPr/>
      </xdr:nvSpPr>
      <xdr:spPr>
        <a:xfrm>
          <a:off x="20383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20574</xdr:rowOff>
    </xdr:from>
    <xdr:to>
      <xdr:col>111</xdr:col>
      <xdr:colOff>177800</xdr:colOff>
      <xdr:row>60</xdr:row>
      <xdr:rowOff>34290</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flipV="1">
          <a:off x="20434300" y="1030757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4064</xdr:rowOff>
    </xdr:from>
    <xdr:to>
      <xdr:col>102</xdr:col>
      <xdr:colOff>165100</xdr:colOff>
      <xdr:row>60</xdr:row>
      <xdr:rowOff>105664</xdr:rowOff>
    </xdr:to>
    <xdr:sp macro="" textlink="">
      <xdr:nvSpPr>
        <xdr:cNvPr id="606" name="楕円 605">
          <a:extLst>
            <a:ext uri="{FF2B5EF4-FFF2-40B4-BE49-F238E27FC236}">
              <a16:creationId xmlns:a16="http://schemas.microsoft.com/office/drawing/2014/main" id="{00000000-0008-0000-0200-00005E020000}"/>
            </a:ext>
          </a:extLst>
        </xdr:cNvPr>
        <xdr:cNvSpPr/>
      </xdr:nvSpPr>
      <xdr:spPr>
        <a:xfrm>
          <a:off x="194945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34290</xdr:rowOff>
    </xdr:from>
    <xdr:to>
      <xdr:col>107</xdr:col>
      <xdr:colOff>50800</xdr:colOff>
      <xdr:row>60</xdr:row>
      <xdr:rowOff>54864</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flipV="1">
          <a:off x="19545300" y="1032129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20066</xdr:rowOff>
    </xdr:from>
    <xdr:to>
      <xdr:col>98</xdr:col>
      <xdr:colOff>38100</xdr:colOff>
      <xdr:row>60</xdr:row>
      <xdr:rowOff>121666</xdr:rowOff>
    </xdr:to>
    <xdr:sp macro="" textlink="">
      <xdr:nvSpPr>
        <xdr:cNvPr id="608" name="楕円 607">
          <a:extLst>
            <a:ext uri="{FF2B5EF4-FFF2-40B4-BE49-F238E27FC236}">
              <a16:creationId xmlns:a16="http://schemas.microsoft.com/office/drawing/2014/main" id="{00000000-0008-0000-0200-000060020000}"/>
            </a:ext>
          </a:extLst>
        </xdr:cNvPr>
        <xdr:cNvSpPr/>
      </xdr:nvSpPr>
      <xdr:spPr>
        <a:xfrm>
          <a:off x="18605500" y="103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54864</xdr:rowOff>
    </xdr:from>
    <xdr:to>
      <xdr:col>102</xdr:col>
      <xdr:colOff>114300</xdr:colOff>
      <xdr:row>60</xdr:row>
      <xdr:rowOff>70866</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flipV="1">
          <a:off x="18656300" y="1034186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9923</xdr:rowOff>
    </xdr:from>
    <xdr:ext cx="469744" cy="259045"/>
    <xdr:sp macro="" textlink="">
      <xdr:nvSpPr>
        <xdr:cNvPr id="610" name="n_1aveValue【保健センター・保健所】&#10;一人当たり面積">
          <a:extLst>
            <a:ext uri="{FF2B5EF4-FFF2-40B4-BE49-F238E27FC236}">
              <a16:creationId xmlns:a16="http://schemas.microsoft.com/office/drawing/2014/main" id="{00000000-0008-0000-0200-000062020000}"/>
            </a:ext>
          </a:extLst>
        </xdr:cNvPr>
        <xdr:cNvSpPr txBox="1"/>
      </xdr:nvSpPr>
      <xdr:spPr>
        <a:xfrm>
          <a:off x="21075727" y="1063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112793</xdr:rowOff>
    </xdr:from>
    <xdr:ext cx="469744" cy="259045"/>
    <xdr:sp macro="" textlink="">
      <xdr:nvSpPr>
        <xdr:cNvPr id="611" name="n_2aveValue【保健センター・保健所】&#10;一人当たり面積">
          <a:extLst>
            <a:ext uri="{FF2B5EF4-FFF2-40B4-BE49-F238E27FC236}">
              <a16:creationId xmlns:a16="http://schemas.microsoft.com/office/drawing/2014/main" id="{00000000-0008-0000-0200-000063020000}"/>
            </a:ext>
          </a:extLst>
        </xdr:cNvPr>
        <xdr:cNvSpPr txBox="1"/>
      </xdr:nvSpPr>
      <xdr:spPr>
        <a:xfrm>
          <a:off x="20199427" y="105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110507</xdr:rowOff>
    </xdr:from>
    <xdr:ext cx="469744" cy="259045"/>
    <xdr:sp macro="" textlink="">
      <xdr:nvSpPr>
        <xdr:cNvPr id="612" name="n_3aveValue【保健センター・保健所】&#10;一人当たり面積">
          <a:extLst>
            <a:ext uri="{FF2B5EF4-FFF2-40B4-BE49-F238E27FC236}">
              <a16:creationId xmlns:a16="http://schemas.microsoft.com/office/drawing/2014/main" id="{00000000-0008-0000-0200-000064020000}"/>
            </a:ext>
          </a:extLst>
        </xdr:cNvPr>
        <xdr:cNvSpPr txBox="1"/>
      </xdr:nvSpPr>
      <xdr:spPr>
        <a:xfrm>
          <a:off x="193104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105935</xdr:rowOff>
    </xdr:from>
    <xdr:ext cx="469744" cy="259045"/>
    <xdr:sp macro="" textlink="">
      <xdr:nvSpPr>
        <xdr:cNvPr id="613" name="n_4aveValue【保健センター・保健所】&#10;一人当たり面積">
          <a:extLst>
            <a:ext uri="{FF2B5EF4-FFF2-40B4-BE49-F238E27FC236}">
              <a16:creationId xmlns:a16="http://schemas.microsoft.com/office/drawing/2014/main" id="{00000000-0008-0000-0200-000065020000}"/>
            </a:ext>
          </a:extLst>
        </xdr:cNvPr>
        <xdr:cNvSpPr txBox="1"/>
      </xdr:nvSpPr>
      <xdr:spPr>
        <a:xfrm>
          <a:off x="184214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87901</xdr:rowOff>
    </xdr:from>
    <xdr:ext cx="469744" cy="259045"/>
    <xdr:sp macro="" textlink="">
      <xdr:nvSpPr>
        <xdr:cNvPr id="614" name="n_1mainValue【保健センター・保健所】&#10;一人当たり面積">
          <a:extLst>
            <a:ext uri="{FF2B5EF4-FFF2-40B4-BE49-F238E27FC236}">
              <a16:creationId xmlns:a16="http://schemas.microsoft.com/office/drawing/2014/main" id="{00000000-0008-0000-0200-000066020000}"/>
            </a:ext>
          </a:extLst>
        </xdr:cNvPr>
        <xdr:cNvSpPr txBox="1"/>
      </xdr:nvSpPr>
      <xdr:spPr>
        <a:xfrm>
          <a:off x="21075727" y="1003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101617</xdr:rowOff>
    </xdr:from>
    <xdr:ext cx="469744" cy="259045"/>
    <xdr:sp macro="" textlink="">
      <xdr:nvSpPr>
        <xdr:cNvPr id="615" name="n_2mainValue【保健センター・保健所】&#10;一人当たり面積">
          <a:extLst>
            <a:ext uri="{FF2B5EF4-FFF2-40B4-BE49-F238E27FC236}">
              <a16:creationId xmlns:a16="http://schemas.microsoft.com/office/drawing/2014/main" id="{00000000-0008-0000-0200-000067020000}"/>
            </a:ext>
          </a:extLst>
        </xdr:cNvPr>
        <xdr:cNvSpPr txBox="1"/>
      </xdr:nvSpPr>
      <xdr:spPr>
        <a:xfrm>
          <a:off x="201994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122191</xdr:rowOff>
    </xdr:from>
    <xdr:ext cx="469744" cy="259045"/>
    <xdr:sp macro="" textlink="">
      <xdr:nvSpPr>
        <xdr:cNvPr id="616" name="n_3mainValue【保健センター・保健所】&#10;一人当たり面積">
          <a:extLst>
            <a:ext uri="{FF2B5EF4-FFF2-40B4-BE49-F238E27FC236}">
              <a16:creationId xmlns:a16="http://schemas.microsoft.com/office/drawing/2014/main" id="{00000000-0008-0000-0200-000068020000}"/>
            </a:ext>
          </a:extLst>
        </xdr:cNvPr>
        <xdr:cNvSpPr txBox="1"/>
      </xdr:nvSpPr>
      <xdr:spPr>
        <a:xfrm>
          <a:off x="19310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138193</xdr:rowOff>
    </xdr:from>
    <xdr:ext cx="469744" cy="259045"/>
    <xdr:sp macro="" textlink="">
      <xdr:nvSpPr>
        <xdr:cNvPr id="617" name="n_4mainValue【保健センター・保健所】&#10;一人当たり面積">
          <a:extLst>
            <a:ext uri="{FF2B5EF4-FFF2-40B4-BE49-F238E27FC236}">
              <a16:creationId xmlns:a16="http://schemas.microsoft.com/office/drawing/2014/main" id="{00000000-0008-0000-0200-000069020000}"/>
            </a:ext>
          </a:extLst>
        </xdr:cNvPr>
        <xdr:cNvSpPr txBox="1"/>
      </xdr:nvSpPr>
      <xdr:spPr>
        <a:xfrm>
          <a:off x="18421427" y="1008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a:extLst>
            <a:ext uri="{FF2B5EF4-FFF2-40B4-BE49-F238E27FC236}">
              <a16:creationId xmlns:a16="http://schemas.microsoft.com/office/drawing/2014/main" id="{00000000-0008-0000-0200-00008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消防施設】&#10;有形固定資産減価償却率最小値テキスト">
          <a:extLst>
            <a:ext uri="{FF2B5EF4-FFF2-40B4-BE49-F238E27FC236}">
              <a16:creationId xmlns:a16="http://schemas.microsoft.com/office/drawing/2014/main" id="{00000000-0008-0000-0200-000084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646" name="【消防施設】&#10;有形固定資産減価償却率最大値テキスト">
          <a:extLst>
            <a:ext uri="{FF2B5EF4-FFF2-40B4-BE49-F238E27FC236}">
              <a16:creationId xmlns:a16="http://schemas.microsoft.com/office/drawing/2014/main" id="{00000000-0008-0000-0200-000086020000}"/>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96356</xdr:rowOff>
    </xdr:from>
    <xdr:ext cx="405111" cy="259045"/>
    <xdr:sp macro="" textlink="">
      <xdr:nvSpPr>
        <xdr:cNvPr id="648" name="【消防施設】&#10;有形固定資産減価償却率平均値テキスト">
          <a:extLst>
            <a:ext uri="{FF2B5EF4-FFF2-40B4-BE49-F238E27FC236}">
              <a16:creationId xmlns:a16="http://schemas.microsoft.com/office/drawing/2014/main" id="{00000000-0008-0000-0200-000088020000}"/>
            </a:ext>
          </a:extLst>
        </xdr:cNvPr>
        <xdr:cNvSpPr txBox="1"/>
      </xdr:nvSpPr>
      <xdr:spPr>
        <a:xfrm>
          <a:off x="16357600" y="14155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649" name="フローチャート: 判断 648">
          <a:extLst>
            <a:ext uri="{FF2B5EF4-FFF2-40B4-BE49-F238E27FC236}">
              <a16:creationId xmlns:a16="http://schemas.microsoft.com/office/drawing/2014/main" id="{00000000-0008-0000-0200-000089020000}"/>
            </a:ext>
          </a:extLst>
        </xdr:cNvPr>
        <xdr:cNvSpPr/>
      </xdr:nvSpPr>
      <xdr:spPr>
        <a:xfrm>
          <a:off x="16268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650" name="フローチャート: 判断 649">
          <a:extLst>
            <a:ext uri="{FF2B5EF4-FFF2-40B4-BE49-F238E27FC236}">
              <a16:creationId xmlns:a16="http://schemas.microsoft.com/office/drawing/2014/main" id="{00000000-0008-0000-0200-00008A020000}"/>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651" name="フローチャート: 判断 650">
          <a:extLst>
            <a:ext uri="{FF2B5EF4-FFF2-40B4-BE49-F238E27FC236}">
              <a16:creationId xmlns:a16="http://schemas.microsoft.com/office/drawing/2014/main" id="{00000000-0008-0000-0200-00008B020000}"/>
            </a:ext>
          </a:extLst>
        </xdr:cNvPr>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652" name="フローチャート: 判断 651">
          <a:extLst>
            <a:ext uri="{FF2B5EF4-FFF2-40B4-BE49-F238E27FC236}">
              <a16:creationId xmlns:a16="http://schemas.microsoft.com/office/drawing/2014/main" id="{00000000-0008-0000-0200-00008C020000}"/>
            </a:ext>
          </a:extLst>
        </xdr:cNvPr>
        <xdr:cNvSpPr/>
      </xdr:nvSpPr>
      <xdr:spPr>
        <a:xfrm>
          <a:off x="13652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653" name="フローチャート: 判断 652">
          <a:extLst>
            <a:ext uri="{FF2B5EF4-FFF2-40B4-BE49-F238E27FC236}">
              <a16:creationId xmlns:a16="http://schemas.microsoft.com/office/drawing/2014/main" id="{00000000-0008-0000-0200-00008D020000}"/>
            </a:ext>
          </a:extLst>
        </xdr:cNvPr>
        <xdr:cNvSpPr/>
      </xdr:nvSpPr>
      <xdr:spPr>
        <a:xfrm>
          <a:off x="12763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39551</xdr:rowOff>
    </xdr:from>
    <xdr:to>
      <xdr:col>85</xdr:col>
      <xdr:colOff>177800</xdr:colOff>
      <xdr:row>81</xdr:row>
      <xdr:rowOff>141151</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16268700" y="13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62428</xdr:rowOff>
    </xdr:from>
    <xdr:ext cx="405111" cy="259045"/>
    <xdr:sp macro="" textlink="">
      <xdr:nvSpPr>
        <xdr:cNvPr id="660" name="【消防施設】&#10;有形固定資産減価償却率該当値テキスト">
          <a:extLst>
            <a:ext uri="{FF2B5EF4-FFF2-40B4-BE49-F238E27FC236}">
              <a16:creationId xmlns:a16="http://schemas.microsoft.com/office/drawing/2014/main" id="{00000000-0008-0000-0200-000094020000}"/>
            </a:ext>
          </a:extLst>
        </xdr:cNvPr>
        <xdr:cNvSpPr txBox="1"/>
      </xdr:nvSpPr>
      <xdr:spPr>
        <a:xfrm>
          <a:off x="16357600" y="1377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1995</xdr:rowOff>
    </xdr:from>
    <xdr:to>
      <xdr:col>81</xdr:col>
      <xdr:colOff>101600</xdr:colOff>
      <xdr:row>81</xdr:row>
      <xdr:rowOff>103595</xdr:rowOff>
    </xdr:to>
    <xdr:sp macro="" textlink="">
      <xdr:nvSpPr>
        <xdr:cNvPr id="661" name="楕円 660">
          <a:extLst>
            <a:ext uri="{FF2B5EF4-FFF2-40B4-BE49-F238E27FC236}">
              <a16:creationId xmlns:a16="http://schemas.microsoft.com/office/drawing/2014/main" id="{00000000-0008-0000-0200-000095020000}"/>
            </a:ext>
          </a:extLst>
        </xdr:cNvPr>
        <xdr:cNvSpPr/>
      </xdr:nvSpPr>
      <xdr:spPr>
        <a:xfrm>
          <a:off x="15430500" y="13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52795</xdr:rowOff>
    </xdr:from>
    <xdr:to>
      <xdr:col>85</xdr:col>
      <xdr:colOff>127000</xdr:colOff>
      <xdr:row>81</xdr:row>
      <xdr:rowOff>90351</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5481300" y="13940245"/>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147320</xdr:rowOff>
    </xdr:from>
    <xdr:to>
      <xdr:col>76</xdr:col>
      <xdr:colOff>165100</xdr:colOff>
      <xdr:row>81</xdr:row>
      <xdr:rowOff>77470</xdr:rowOff>
    </xdr:to>
    <xdr:sp macro="" textlink="">
      <xdr:nvSpPr>
        <xdr:cNvPr id="663" name="楕円 662">
          <a:extLst>
            <a:ext uri="{FF2B5EF4-FFF2-40B4-BE49-F238E27FC236}">
              <a16:creationId xmlns:a16="http://schemas.microsoft.com/office/drawing/2014/main" id="{00000000-0008-0000-0200-000097020000}"/>
            </a:ext>
          </a:extLst>
        </xdr:cNvPr>
        <xdr:cNvSpPr/>
      </xdr:nvSpPr>
      <xdr:spPr>
        <a:xfrm>
          <a:off x="14541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26670</xdr:rowOff>
    </xdr:from>
    <xdr:to>
      <xdr:col>81</xdr:col>
      <xdr:colOff>50800</xdr:colOff>
      <xdr:row>81</xdr:row>
      <xdr:rowOff>52795</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4592300" y="1391412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109764</xdr:rowOff>
    </xdr:from>
    <xdr:to>
      <xdr:col>72</xdr:col>
      <xdr:colOff>38100</xdr:colOff>
      <xdr:row>81</xdr:row>
      <xdr:rowOff>39914</xdr:rowOff>
    </xdr:to>
    <xdr:sp macro="" textlink="">
      <xdr:nvSpPr>
        <xdr:cNvPr id="665" name="楕円 664">
          <a:extLst>
            <a:ext uri="{FF2B5EF4-FFF2-40B4-BE49-F238E27FC236}">
              <a16:creationId xmlns:a16="http://schemas.microsoft.com/office/drawing/2014/main" id="{00000000-0008-0000-0200-000099020000}"/>
            </a:ext>
          </a:extLst>
        </xdr:cNvPr>
        <xdr:cNvSpPr/>
      </xdr:nvSpPr>
      <xdr:spPr>
        <a:xfrm>
          <a:off x="136525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160564</xdr:rowOff>
    </xdr:from>
    <xdr:to>
      <xdr:col>76</xdr:col>
      <xdr:colOff>114300</xdr:colOff>
      <xdr:row>81</xdr:row>
      <xdr:rowOff>26670</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3703300" y="1387656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117929</xdr:rowOff>
    </xdr:from>
    <xdr:to>
      <xdr:col>67</xdr:col>
      <xdr:colOff>101600</xdr:colOff>
      <xdr:row>81</xdr:row>
      <xdr:rowOff>48079</xdr:rowOff>
    </xdr:to>
    <xdr:sp macro="" textlink="">
      <xdr:nvSpPr>
        <xdr:cNvPr id="667" name="楕円 666">
          <a:extLst>
            <a:ext uri="{FF2B5EF4-FFF2-40B4-BE49-F238E27FC236}">
              <a16:creationId xmlns:a16="http://schemas.microsoft.com/office/drawing/2014/main" id="{00000000-0008-0000-0200-00009B020000}"/>
            </a:ext>
          </a:extLst>
        </xdr:cNvPr>
        <xdr:cNvSpPr/>
      </xdr:nvSpPr>
      <xdr:spPr>
        <a:xfrm>
          <a:off x="12763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160564</xdr:rowOff>
    </xdr:from>
    <xdr:to>
      <xdr:col>71</xdr:col>
      <xdr:colOff>177800</xdr:colOff>
      <xdr:row>80</xdr:row>
      <xdr:rowOff>168729</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flipV="1">
          <a:off x="12814300" y="1387656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49003</xdr:rowOff>
    </xdr:from>
    <xdr:ext cx="405111" cy="259045"/>
    <xdr:sp macro="" textlink="">
      <xdr:nvSpPr>
        <xdr:cNvPr id="669" name="n_1aveValue【消防施設】&#10;有形固定資産減価償却率">
          <a:extLst>
            <a:ext uri="{FF2B5EF4-FFF2-40B4-BE49-F238E27FC236}">
              <a16:creationId xmlns:a16="http://schemas.microsoft.com/office/drawing/2014/main" id="{00000000-0008-0000-0200-00009D020000}"/>
            </a:ext>
          </a:extLst>
        </xdr:cNvPr>
        <xdr:cNvSpPr txBox="1"/>
      </xdr:nvSpPr>
      <xdr:spPr>
        <a:xfrm>
          <a:off x="15266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135545</xdr:rowOff>
    </xdr:from>
    <xdr:ext cx="405111" cy="259045"/>
    <xdr:sp macro="" textlink="">
      <xdr:nvSpPr>
        <xdr:cNvPr id="670" name="n_2aveValue【消防施設】&#10;有形固定資産減価償却率">
          <a:extLst>
            <a:ext uri="{FF2B5EF4-FFF2-40B4-BE49-F238E27FC236}">
              <a16:creationId xmlns:a16="http://schemas.microsoft.com/office/drawing/2014/main" id="{00000000-0008-0000-0200-00009E020000}"/>
            </a:ext>
          </a:extLst>
        </xdr:cNvPr>
        <xdr:cNvSpPr txBox="1"/>
      </xdr:nvSpPr>
      <xdr:spPr>
        <a:xfrm>
          <a:off x="14389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130646</xdr:rowOff>
    </xdr:from>
    <xdr:ext cx="405111" cy="259045"/>
    <xdr:sp macro="" textlink="">
      <xdr:nvSpPr>
        <xdr:cNvPr id="671" name="n_3aveValue【消防施設】&#10;有形固定資産減価償却率">
          <a:extLst>
            <a:ext uri="{FF2B5EF4-FFF2-40B4-BE49-F238E27FC236}">
              <a16:creationId xmlns:a16="http://schemas.microsoft.com/office/drawing/2014/main" id="{00000000-0008-0000-0200-00009F020000}"/>
            </a:ext>
          </a:extLst>
        </xdr:cNvPr>
        <xdr:cNvSpPr txBox="1"/>
      </xdr:nvSpPr>
      <xdr:spPr>
        <a:xfrm>
          <a:off x="13500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151872</xdr:rowOff>
    </xdr:from>
    <xdr:ext cx="405111" cy="259045"/>
    <xdr:sp macro="" textlink="">
      <xdr:nvSpPr>
        <xdr:cNvPr id="672" name="n_4aveValue【消防施設】&#10;有形固定資産減価償却率">
          <a:extLst>
            <a:ext uri="{FF2B5EF4-FFF2-40B4-BE49-F238E27FC236}">
              <a16:creationId xmlns:a16="http://schemas.microsoft.com/office/drawing/2014/main" id="{00000000-0008-0000-0200-0000A0020000}"/>
            </a:ext>
          </a:extLst>
        </xdr:cNvPr>
        <xdr:cNvSpPr txBox="1"/>
      </xdr:nvSpPr>
      <xdr:spPr>
        <a:xfrm>
          <a:off x="12611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120122</xdr:rowOff>
    </xdr:from>
    <xdr:ext cx="405111" cy="259045"/>
    <xdr:sp macro="" textlink="">
      <xdr:nvSpPr>
        <xdr:cNvPr id="673" name="n_1mainValue【消防施設】&#10;有形固定資産減価償却率">
          <a:extLst>
            <a:ext uri="{FF2B5EF4-FFF2-40B4-BE49-F238E27FC236}">
              <a16:creationId xmlns:a16="http://schemas.microsoft.com/office/drawing/2014/main" id="{00000000-0008-0000-0200-0000A1020000}"/>
            </a:ext>
          </a:extLst>
        </xdr:cNvPr>
        <xdr:cNvSpPr txBox="1"/>
      </xdr:nvSpPr>
      <xdr:spPr>
        <a:xfrm>
          <a:off x="15266044" y="136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93997</xdr:rowOff>
    </xdr:from>
    <xdr:ext cx="405111" cy="259045"/>
    <xdr:sp macro="" textlink="">
      <xdr:nvSpPr>
        <xdr:cNvPr id="674" name="n_2mainValue【消防施設】&#10;有形固定資産減価償却率">
          <a:extLst>
            <a:ext uri="{FF2B5EF4-FFF2-40B4-BE49-F238E27FC236}">
              <a16:creationId xmlns:a16="http://schemas.microsoft.com/office/drawing/2014/main" id="{00000000-0008-0000-0200-0000A2020000}"/>
            </a:ext>
          </a:extLst>
        </xdr:cNvPr>
        <xdr:cNvSpPr txBox="1"/>
      </xdr:nvSpPr>
      <xdr:spPr>
        <a:xfrm>
          <a:off x="14389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56441</xdr:rowOff>
    </xdr:from>
    <xdr:ext cx="405111" cy="259045"/>
    <xdr:sp macro="" textlink="">
      <xdr:nvSpPr>
        <xdr:cNvPr id="675" name="n_3mainValue【消防施設】&#10;有形固定資産減価償却率">
          <a:extLst>
            <a:ext uri="{FF2B5EF4-FFF2-40B4-BE49-F238E27FC236}">
              <a16:creationId xmlns:a16="http://schemas.microsoft.com/office/drawing/2014/main" id="{00000000-0008-0000-0200-0000A3020000}"/>
            </a:ext>
          </a:extLst>
        </xdr:cNvPr>
        <xdr:cNvSpPr txBox="1"/>
      </xdr:nvSpPr>
      <xdr:spPr>
        <a:xfrm>
          <a:off x="13500744" y="1360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64606</xdr:rowOff>
    </xdr:from>
    <xdr:ext cx="405111" cy="259045"/>
    <xdr:sp macro="" textlink="">
      <xdr:nvSpPr>
        <xdr:cNvPr id="676" name="n_4mainValue【消防施設】&#10;有形固定資産減価償却率">
          <a:extLst>
            <a:ext uri="{FF2B5EF4-FFF2-40B4-BE49-F238E27FC236}">
              <a16:creationId xmlns:a16="http://schemas.microsoft.com/office/drawing/2014/main" id="{00000000-0008-0000-0200-0000A4020000}"/>
            </a:ext>
          </a:extLst>
        </xdr:cNvPr>
        <xdr:cNvSpPr txBox="1"/>
      </xdr:nvSpPr>
      <xdr:spPr>
        <a:xfrm>
          <a:off x="12611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200-0000B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消防施設】&#10;一人当たり面積グラフ枠">
          <a:extLst>
            <a:ext uri="{FF2B5EF4-FFF2-40B4-BE49-F238E27FC236}">
              <a16:creationId xmlns:a16="http://schemas.microsoft.com/office/drawing/2014/main" id="{00000000-0008-0000-0200-0000B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flipV="1">
          <a:off x="22160864" y="1346453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703" name="【消防施設】&#10;一人当たり面積最小値テキスト">
          <a:extLst>
            <a:ext uri="{FF2B5EF4-FFF2-40B4-BE49-F238E27FC236}">
              <a16:creationId xmlns:a16="http://schemas.microsoft.com/office/drawing/2014/main" id="{00000000-0008-0000-0200-0000BF020000}"/>
            </a:ext>
          </a:extLst>
        </xdr:cNvPr>
        <xdr:cNvSpPr txBox="1"/>
      </xdr:nvSpPr>
      <xdr:spPr>
        <a:xfrm>
          <a:off x="22199600"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22072600" y="149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705" name="【消防施設】&#10;一人当たり面積最大値テキスト">
          <a:extLst>
            <a:ext uri="{FF2B5EF4-FFF2-40B4-BE49-F238E27FC236}">
              <a16:creationId xmlns:a16="http://schemas.microsoft.com/office/drawing/2014/main" id="{00000000-0008-0000-0200-0000C1020000}"/>
            </a:ext>
          </a:extLst>
        </xdr:cNvPr>
        <xdr:cNvSpPr txBox="1"/>
      </xdr:nvSpPr>
      <xdr:spPr>
        <a:xfrm>
          <a:off x="22199600"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22072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144253</xdr:rowOff>
    </xdr:from>
    <xdr:ext cx="469744" cy="259045"/>
    <xdr:sp macro="" textlink="">
      <xdr:nvSpPr>
        <xdr:cNvPr id="707" name="【消防施設】&#10;一人当たり面積平均値テキスト">
          <a:extLst>
            <a:ext uri="{FF2B5EF4-FFF2-40B4-BE49-F238E27FC236}">
              <a16:creationId xmlns:a16="http://schemas.microsoft.com/office/drawing/2014/main" id="{00000000-0008-0000-0200-0000C3020000}"/>
            </a:ext>
          </a:extLst>
        </xdr:cNvPr>
        <xdr:cNvSpPr txBox="1"/>
      </xdr:nvSpPr>
      <xdr:spPr>
        <a:xfrm>
          <a:off x="22199600" y="14546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708" name="フローチャート: 判断 707">
          <a:extLst>
            <a:ext uri="{FF2B5EF4-FFF2-40B4-BE49-F238E27FC236}">
              <a16:creationId xmlns:a16="http://schemas.microsoft.com/office/drawing/2014/main" id="{00000000-0008-0000-0200-0000C4020000}"/>
            </a:ext>
          </a:extLst>
        </xdr:cNvPr>
        <xdr:cNvSpPr/>
      </xdr:nvSpPr>
      <xdr:spPr>
        <a:xfrm>
          <a:off x="22110700" y="145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709" name="フローチャート: 判断 708">
          <a:extLst>
            <a:ext uri="{FF2B5EF4-FFF2-40B4-BE49-F238E27FC236}">
              <a16:creationId xmlns:a16="http://schemas.microsoft.com/office/drawing/2014/main" id="{00000000-0008-0000-0200-0000C5020000}"/>
            </a:ext>
          </a:extLst>
        </xdr:cNvPr>
        <xdr:cNvSpPr/>
      </xdr:nvSpPr>
      <xdr:spPr>
        <a:xfrm>
          <a:off x="21272500" y="1461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710" name="フローチャート: 判断 709">
          <a:extLst>
            <a:ext uri="{FF2B5EF4-FFF2-40B4-BE49-F238E27FC236}">
              <a16:creationId xmlns:a16="http://schemas.microsoft.com/office/drawing/2014/main" id="{00000000-0008-0000-0200-0000C6020000}"/>
            </a:ext>
          </a:extLst>
        </xdr:cNvPr>
        <xdr:cNvSpPr/>
      </xdr:nvSpPr>
      <xdr:spPr>
        <a:xfrm>
          <a:off x="20383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55336</xdr:rowOff>
    </xdr:from>
    <xdr:to>
      <xdr:col>102</xdr:col>
      <xdr:colOff>165100</xdr:colOff>
      <xdr:row>85</xdr:row>
      <xdr:rowOff>156936</xdr:rowOff>
    </xdr:to>
    <xdr:sp macro="" textlink="">
      <xdr:nvSpPr>
        <xdr:cNvPr id="711" name="フローチャート: 判断 710">
          <a:extLst>
            <a:ext uri="{FF2B5EF4-FFF2-40B4-BE49-F238E27FC236}">
              <a16:creationId xmlns:a16="http://schemas.microsoft.com/office/drawing/2014/main" id="{00000000-0008-0000-0200-0000C7020000}"/>
            </a:ext>
          </a:extLst>
        </xdr:cNvPr>
        <xdr:cNvSpPr/>
      </xdr:nvSpPr>
      <xdr:spPr>
        <a:xfrm>
          <a:off x="19494500" y="146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49893</xdr:rowOff>
    </xdr:from>
    <xdr:to>
      <xdr:col>98</xdr:col>
      <xdr:colOff>38100</xdr:colOff>
      <xdr:row>85</xdr:row>
      <xdr:rowOff>151493</xdr:rowOff>
    </xdr:to>
    <xdr:sp macro="" textlink="">
      <xdr:nvSpPr>
        <xdr:cNvPr id="712" name="フローチャート: 判断 711">
          <a:extLst>
            <a:ext uri="{FF2B5EF4-FFF2-40B4-BE49-F238E27FC236}">
              <a16:creationId xmlns:a16="http://schemas.microsoft.com/office/drawing/2014/main" id="{00000000-0008-0000-0200-0000C8020000}"/>
            </a:ext>
          </a:extLst>
        </xdr:cNvPr>
        <xdr:cNvSpPr/>
      </xdr:nvSpPr>
      <xdr:spPr>
        <a:xfrm>
          <a:off x="18605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87449</xdr:rowOff>
    </xdr:from>
    <xdr:to>
      <xdr:col>116</xdr:col>
      <xdr:colOff>114300</xdr:colOff>
      <xdr:row>85</xdr:row>
      <xdr:rowOff>17599</xdr:rowOff>
    </xdr:to>
    <xdr:sp macro="" textlink="">
      <xdr:nvSpPr>
        <xdr:cNvPr id="718" name="楕円 717">
          <a:extLst>
            <a:ext uri="{FF2B5EF4-FFF2-40B4-BE49-F238E27FC236}">
              <a16:creationId xmlns:a16="http://schemas.microsoft.com/office/drawing/2014/main" id="{00000000-0008-0000-0200-0000CE020000}"/>
            </a:ext>
          </a:extLst>
        </xdr:cNvPr>
        <xdr:cNvSpPr/>
      </xdr:nvSpPr>
      <xdr:spPr>
        <a:xfrm>
          <a:off x="22110700" y="1448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110326</xdr:rowOff>
    </xdr:from>
    <xdr:ext cx="469744" cy="259045"/>
    <xdr:sp macro="" textlink="">
      <xdr:nvSpPr>
        <xdr:cNvPr id="719" name="【消防施設】&#10;一人当たり面積該当値テキスト">
          <a:extLst>
            <a:ext uri="{FF2B5EF4-FFF2-40B4-BE49-F238E27FC236}">
              <a16:creationId xmlns:a16="http://schemas.microsoft.com/office/drawing/2014/main" id="{00000000-0008-0000-0200-0000CF020000}"/>
            </a:ext>
          </a:extLst>
        </xdr:cNvPr>
        <xdr:cNvSpPr txBox="1"/>
      </xdr:nvSpPr>
      <xdr:spPr>
        <a:xfrm>
          <a:off x="22199600" y="1434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97245</xdr:rowOff>
    </xdr:from>
    <xdr:to>
      <xdr:col>112</xdr:col>
      <xdr:colOff>38100</xdr:colOff>
      <xdr:row>85</xdr:row>
      <xdr:rowOff>27395</xdr:rowOff>
    </xdr:to>
    <xdr:sp macro="" textlink="">
      <xdr:nvSpPr>
        <xdr:cNvPr id="720" name="楕円 719">
          <a:extLst>
            <a:ext uri="{FF2B5EF4-FFF2-40B4-BE49-F238E27FC236}">
              <a16:creationId xmlns:a16="http://schemas.microsoft.com/office/drawing/2014/main" id="{00000000-0008-0000-0200-0000D0020000}"/>
            </a:ext>
          </a:extLst>
        </xdr:cNvPr>
        <xdr:cNvSpPr/>
      </xdr:nvSpPr>
      <xdr:spPr>
        <a:xfrm>
          <a:off x="21272500" y="1449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138249</xdr:rowOff>
    </xdr:from>
    <xdr:to>
      <xdr:col>116</xdr:col>
      <xdr:colOff>63500</xdr:colOff>
      <xdr:row>84</xdr:row>
      <xdr:rowOff>148045</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flipV="1">
          <a:off x="21323300" y="14540049"/>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99423</xdr:rowOff>
    </xdr:from>
    <xdr:to>
      <xdr:col>107</xdr:col>
      <xdr:colOff>101600</xdr:colOff>
      <xdr:row>85</xdr:row>
      <xdr:rowOff>29573</xdr:rowOff>
    </xdr:to>
    <xdr:sp macro="" textlink="">
      <xdr:nvSpPr>
        <xdr:cNvPr id="722" name="楕円 721">
          <a:extLst>
            <a:ext uri="{FF2B5EF4-FFF2-40B4-BE49-F238E27FC236}">
              <a16:creationId xmlns:a16="http://schemas.microsoft.com/office/drawing/2014/main" id="{00000000-0008-0000-0200-0000D2020000}"/>
            </a:ext>
          </a:extLst>
        </xdr:cNvPr>
        <xdr:cNvSpPr/>
      </xdr:nvSpPr>
      <xdr:spPr>
        <a:xfrm>
          <a:off x="20383500" y="1450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148045</xdr:rowOff>
    </xdr:from>
    <xdr:to>
      <xdr:col>111</xdr:col>
      <xdr:colOff>177800</xdr:colOff>
      <xdr:row>84</xdr:row>
      <xdr:rowOff>150223</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flipV="1">
          <a:off x="20434300" y="14549845"/>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110308</xdr:rowOff>
    </xdr:from>
    <xdr:to>
      <xdr:col>102</xdr:col>
      <xdr:colOff>165100</xdr:colOff>
      <xdr:row>85</xdr:row>
      <xdr:rowOff>40458</xdr:rowOff>
    </xdr:to>
    <xdr:sp macro="" textlink="">
      <xdr:nvSpPr>
        <xdr:cNvPr id="724" name="楕円 723">
          <a:extLst>
            <a:ext uri="{FF2B5EF4-FFF2-40B4-BE49-F238E27FC236}">
              <a16:creationId xmlns:a16="http://schemas.microsoft.com/office/drawing/2014/main" id="{00000000-0008-0000-0200-0000D4020000}"/>
            </a:ext>
          </a:extLst>
        </xdr:cNvPr>
        <xdr:cNvSpPr/>
      </xdr:nvSpPr>
      <xdr:spPr>
        <a:xfrm>
          <a:off x="19494500" y="1451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150223</xdr:rowOff>
    </xdr:from>
    <xdr:to>
      <xdr:col>107</xdr:col>
      <xdr:colOff>50800</xdr:colOff>
      <xdr:row>84</xdr:row>
      <xdr:rowOff>161108</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flipV="1">
          <a:off x="19545300" y="1455202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129902</xdr:rowOff>
    </xdr:from>
    <xdr:to>
      <xdr:col>98</xdr:col>
      <xdr:colOff>38100</xdr:colOff>
      <xdr:row>85</xdr:row>
      <xdr:rowOff>60052</xdr:rowOff>
    </xdr:to>
    <xdr:sp macro="" textlink="">
      <xdr:nvSpPr>
        <xdr:cNvPr id="726" name="楕円 725">
          <a:extLst>
            <a:ext uri="{FF2B5EF4-FFF2-40B4-BE49-F238E27FC236}">
              <a16:creationId xmlns:a16="http://schemas.microsoft.com/office/drawing/2014/main" id="{00000000-0008-0000-0200-0000D6020000}"/>
            </a:ext>
          </a:extLst>
        </xdr:cNvPr>
        <xdr:cNvSpPr/>
      </xdr:nvSpPr>
      <xdr:spPr>
        <a:xfrm>
          <a:off x="18605500" y="1453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161108</xdr:rowOff>
    </xdr:from>
    <xdr:to>
      <xdr:col>102</xdr:col>
      <xdr:colOff>114300</xdr:colOff>
      <xdr:row>85</xdr:row>
      <xdr:rowOff>9252</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flipV="1">
          <a:off x="18656300" y="1456290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138265</xdr:rowOff>
    </xdr:from>
    <xdr:ext cx="469744" cy="259045"/>
    <xdr:sp macro="" textlink="">
      <xdr:nvSpPr>
        <xdr:cNvPr id="728" name="n_1aveValue【消防施設】&#10;一人当たり面積">
          <a:extLst>
            <a:ext uri="{FF2B5EF4-FFF2-40B4-BE49-F238E27FC236}">
              <a16:creationId xmlns:a16="http://schemas.microsoft.com/office/drawing/2014/main" id="{00000000-0008-0000-0200-0000D8020000}"/>
            </a:ext>
          </a:extLst>
        </xdr:cNvPr>
        <xdr:cNvSpPr txBox="1"/>
      </xdr:nvSpPr>
      <xdr:spPr>
        <a:xfrm>
          <a:off x="21075727" y="1471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142620</xdr:rowOff>
    </xdr:from>
    <xdr:ext cx="469744" cy="259045"/>
    <xdr:sp macro="" textlink="">
      <xdr:nvSpPr>
        <xdr:cNvPr id="729" name="n_2aveValue【消防施設】&#10;一人当たり面積">
          <a:extLst>
            <a:ext uri="{FF2B5EF4-FFF2-40B4-BE49-F238E27FC236}">
              <a16:creationId xmlns:a16="http://schemas.microsoft.com/office/drawing/2014/main" id="{00000000-0008-0000-0200-0000D9020000}"/>
            </a:ext>
          </a:extLst>
        </xdr:cNvPr>
        <xdr:cNvSpPr txBox="1"/>
      </xdr:nvSpPr>
      <xdr:spPr>
        <a:xfrm>
          <a:off x="20199427" y="147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148063</xdr:rowOff>
    </xdr:from>
    <xdr:ext cx="469744" cy="259045"/>
    <xdr:sp macro="" textlink="">
      <xdr:nvSpPr>
        <xdr:cNvPr id="730" name="n_3aveValue【消防施設】&#10;一人当たり面積">
          <a:extLst>
            <a:ext uri="{FF2B5EF4-FFF2-40B4-BE49-F238E27FC236}">
              <a16:creationId xmlns:a16="http://schemas.microsoft.com/office/drawing/2014/main" id="{00000000-0008-0000-0200-0000DA020000}"/>
            </a:ext>
          </a:extLst>
        </xdr:cNvPr>
        <xdr:cNvSpPr txBox="1"/>
      </xdr:nvSpPr>
      <xdr:spPr>
        <a:xfrm>
          <a:off x="19310427"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142620</xdr:rowOff>
    </xdr:from>
    <xdr:ext cx="469744" cy="259045"/>
    <xdr:sp macro="" textlink="">
      <xdr:nvSpPr>
        <xdr:cNvPr id="731" name="n_4aveValue【消防施設】&#10;一人当たり面積">
          <a:extLst>
            <a:ext uri="{FF2B5EF4-FFF2-40B4-BE49-F238E27FC236}">
              <a16:creationId xmlns:a16="http://schemas.microsoft.com/office/drawing/2014/main" id="{00000000-0008-0000-0200-0000DB020000}"/>
            </a:ext>
          </a:extLst>
        </xdr:cNvPr>
        <xdr:cNvSpPr txBox="1"/>
      </xdr:nvSpPr>
      <xdr:spPr>
        <a:xfrm>
          <a:off x="18421427" y="147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43922</xdr:rowOff>
    </xdr:from>
    <xdr:ext cx="469744" cy="259045"/>
    <xdr:sp macro="" textlink="">
      <xdr:nvSpPr>
        <xdr:cNvPr id="732" name="n_1mainValue【消防施設】&#10;一人当たり面積">
          <a:extLst>
            <a:ext uri="{FF2B5EF4-FFF2-40B4-BE49-F238E27FC236}">
              <a16:creationId xmlns:a16="http://schemas.microsoft.com/office/drawing/2014/main" id="{00000000-0008-0000-0200-0000DC020000}"/>
            </a:ext>
          </a:extLst>
        </xdr:cNvPr>
        <xdr:cNvSpPr txBox="1"/>
      </xdr:nvSpPr>
      <xdr:spPr>
        <a:xfrm>
          <a:off x="21075727" y="1427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46100</xdr:rowOff>
    </xdr:from>
    <xdr:ext cx="469744" cy="259045"/>
    <xdr:sp macro="" textlink="">
      <xdr:nvSpPr>
        <xdr:cNvPr id="733" name="n_2mainValue【消防施設】&#10;一人当たり面積">
          <a:extLst>
            <a:ext uri="{FF2B5EF4-FFF2-40B4-BE49-F238E27FC236}">
              <a16:creationId xmlns:a16="http://schemas.microsoft.com/office/drawing/2014/main" id="{00000000-0008-0000-0200-0000DD020000}"/>
            </a:ext>
          </a:extLst>
        </xdr:cNvPr>
        <xdr:cNvSpPr txBox="1"/>
      </xdr:nvSpPr>
      <xdr:spPr>
        <a:xfrm>
          <a:off x="20199427" y="1427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56985</xdr:rowOff>
    </xdr:from>
    <xdr:ext cx="469744" cy="259045"/>
    <xdr:sp macro="" textlink="">
      <xdr:nvSpPr>
        <xdr:cNvPr id="734" name="n_3mainValue【消防施設】&#10;一人当たり面積">
          <a:extLst>
            <a:ext uri="{FF2B5EF4-FFF2-40B4-BE49-F238E27FC236}">
              <a16:creationId xmlns:a16="http://schemas.microsoft.com/office/drawing/2014/main" id="{00000000-0008-0000-0200-0000DE020000}"/>
            </a:ext>
          </a:extLst>
        </xdr:cNvPr>
        <xdr:cNvSpPr txBox="1"/>
      </xdr:nvSpPr>
      <xdr:spPr>
        <a:xfrm>
          <a:off x="19310427" y="142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76579</xdr:rowOff>
    </xdr:from>
    <xdr:ext cx="469744" cy="259045"/>
    <xdr:sp macro="" textlink="">
      <xdr:nvSpPr>
        <xdr:cNvPr id="735" name="n_4mainValue【消防施設】&#10;一人当たり面積">
          <a:extLst>
            <a:ext uri="{FF2B5EF4-FFF2-40B4-BE49-F238E27FC236}">
              <a16:creationId xmlns:a16="http://schemas.microsoft.com/office/drawing/2014/main" id="{00000000-0008-0000-0200-0000DF020000}"/>
            </a:ext>
          </a:extLst>
        </xdr:cNvPr>
        <xdr:cNvSpPr txBox="1"/>
      </xdr:nvSpPr>
      <xdr:spPr>
        <a:xfrm>
          <a:off x="18421427" y="1430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00000000-0008-0000-0200-0000F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庁舎】&#10;有形固定資産減価償却率グラフ枠">
          <a:extLst>
            <a:ext uri="{FF2B5EF4-FFF2-40B4-BE49-F238E27FC236}">
              <a16:creationId xmlns:a16="http://schemas.microsoft.com/office/drawing/2014/main" id="{00000000-0008-0000-0200-0000F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2" name="【庁舎】&#10;有形固定資産減価償却率最小値テキスト">
          <a:extLst>
            <a:ext uri="{FF2B5EF4-FFF2-40B4-BE49-F238E27FC236}">
              <a16:creationId xmlns:a16="http://schemas.microsoft.com/office/drawing/2014/main" id="{00000000-0008-0000-0200-0000FA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64" name="【庁舎】&#10;有形固定資産減価償却率最大値テキスト">
          <a:extLst>
            <a:ext uri="{FF2B5EF4-FFF2-40B4-BE49-F238E27FC236}">
              <a16:creationId xmlns:a16="http://schemas.microsoft.com/office/drawing/2014/main" id="{00000000-0008-0000-0200-0000FC020000}"/>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766" name="【庁舎】&#10;有形固定資産減価償却率平均値テキスト">
          <a:extLst>
            <a:ext uri="{FF2B5EF4-FFF2-40B4-BE49-F238E27FC236}">
              <a16:creationId xmlns:a16="http://schemas.microsoft.com/office/drawing/2014/main" id="{00000000-0008-0000-0200-0000FE020000}"/>
            </a:ext>
          </a:extLst>
        </xdr:cNvPr>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67" name="フローチャート: 判断 766">
          <a:extLst>
            <a:ext uri="{FF2B5EF4-FFF2-40B4-BE49-F238E27FC236}">
              <a16:creationId xmlns:a16="http://schemas.microsoft.com/office/drawing/2014/main" id="{00000000-0008-0000-0200-0000FF020000}"/>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68" name="フローチャート: 判断 767">
          <a:extLst>
            <a:ext uri="{FF2B5EF4-FFF2-40B4-BE49-F238E27FC236}">
              <a16:creationId xmlns:a16="http://schemas.microsoft.com/office/drawing/2014/main" id="{00000000-0008-0000-0200-00000003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769" name="フローチャート: 判断 768">
          <a:extLst>
            <a:ext uri="{FF2B5EF4-FFF2-40B4-BE49-F238E27FC236}">
              <a16:creationId xmlns:a16="http://schemas.microsoft.com/office/drawing/2014/main" id="{00000000-0008-0000-0200-000001030000}"/>
            </a:ext>
          </a:extLst>
        </xdr:cNvPr>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770" name="フローチャート: 判断 769">
          <a:extLst>
            <a:ext uri="{FF2B5EF4-FFF2-40B4-BE49-F238E27FC236}">
              <a16:creationId xmlns:a16="http://schemas.microsoft.com/office/drawing/2014/main" id="{00000000-0008-0000-0200-000002030000}"/>
            </a:ext>
          </a:extLst>
        </xdr:cNvPr>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771" name="フローチャート: 判断 770">
          <a:extLst>
            <a:ext uri="{FF2B5EF4-FFF2-40B4-BE49-F238E27FC236}">
              <a16:creationId xmlns:a16="http://schemas.microsoft.com/office/drawing/2014/main" id="{00000000-0008-0000-0200-000003030000}"/>
            </a:ext>
          </a:extLst>
        </xdr:cNvPr>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200-00000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200-00000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139700</xdr:rowOff>
    </xdr:from>
    <xdr:to>
      <xdr:col>85</xdr:col>
      <xdr:colOff>177800</xdr:colOff>
      <xdr:row>104</xdr:row>
      <xdr:rowOff>69850</xdr:rowOff>
    </xdr:to>
    <xdr:sp macro="" textlink="">
      <xdr:nvSpPr>
        <xdr:cNvPr id="777" name="楕円 776">
          <a:extLst>
            <a:ext uri="{FF2B5EF4-FFF2-40B4-BE49-F238E27FC236}">
              <a16:creationId xmlns:a16="http://schemas.microsoft.com/office/drawing/2014/main" id="{00000000-0008-0000-0200-000009030000}"/>
            </a:ext>
          </a:extLst>
        </xdr:cNvPr>
        <xdr:cNvSpPr/>
      </xdr:nvSpPr>
      <xdr:spPr>
        <a:xfrm>
          <a:off x="162687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162577</xdr:rowOff>
    </xdr:from>
    <xdr:ext cx="405111" cy="259045"/>
    <xdr:sp macro="" textlink="">
      <xdr:nvSpPr>
        <xdr:cNvPr id="778" name="【庁舎】&#10;有形固定資産減価償却率該当値テキスト">
          <a:extLst>
            <a:ext uri="{FF2B5EF4-FFF2-40B4-BE49-F238E27FC236}">
              <a16:creationId xmlns:a16="http://schemas.microsoft.com/office/drawing/2014/main" id="{00000000-0008-0000-0200-00000A030000}"/>
            </a:ext>
          </a:extLst>
        </xdr:cNvPr>
        <xdr:cNvSpPr txBox="1"/>
      </xdr:nvSpPr>
      <xdr:spPr>
        <a:xfrm>
          <a:off x="16357600"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113574</xdr:rowOff>
    </xdr:from>
    <xdr:to>
      <xdr:col>81</xdr:col>
      <xdr:colOff>101600</xdr:colOff>
      <xdr:row>104</xdr:row>
      <xdr:rowOff>43724</xdr:rowOff>
    </xdr:to>
    <xdr:sp macro="" textlink="">
      <xdr:nvSpPr>
        <xdr:cNvPr id="779" name="楕円 778">
          <a:extLst>
            <a:ext uri="{FF2B5EF4-FFF2-40B4-BE49-F238E27FC236}">
              <a16:creationId xmlns:a16="http://schemas.microsoft.com/office/drawing/2014/main" id="{00000000-0008-0000-0200-00000B030000}"/>
            </a:ext>
          </a:extLst>
        </xdr:cNvPr>
        <xdr:cNvSpPr/>
      </xdr:nvSpPr>
      <xdr:spPr>
        <a:xfrm>
          <a:off x="15430500" y="177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164374</xdr:rowOff>
    </xdr:from>
    <xdr:to>
      <xdr:col>85</xdr:col>
      <xdr:colOff>127000</xdr:colOff>
      <xdr:row>104</xdr:row>
      <xdr:rowOff>19050</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15481300" y="1782372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87449</xdr:rowOff>
    </xdr:from>
    <xdr:to>
      <xdr:col>76</xdr:col>
      <xdr:colOff>165100</xdr:colOff>
      <xdr:row>104</xdr:row>
      <xdr:rowOff>17599</xdr:rowOff>
    </xdr:to>
    <xdr:sp macro="" textlink="">
      <xdr:nvSpPr>
        <xdr:cNvPr id="781" name="楕円 780">
          <a:extLst>
            <a:ext uri="{FF2B5EF4-FFF2-40B4-BE49-F238E27FC236}">
              <a16:creationId xmlns:a16="http://schemas.microsoft.com/office/drawing/2014/main" id="{00000000-0008-0000-0200-00000D030000}"/>
            </a:ext>
          </a:extLst>
        </xdr:cNvPr>
        <xdr:cNvSpPr/>
      </xdr:nvSpPr>
      <xdr:spPr>
        <a:xfrm>
          <a:off x="14541500" y="177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138249</xdr:rowOff>
    </xdr:from>
    <xdr:to>
      <xdr:col>81</xdr:col>
      <xdr:colOff>50800</xdr:colOff>
      <xdr:row>103</xdr:row>
      <xdr:rowOff>164374</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4592300" y="1779759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56424</xdr:rowOff>
    </xdr:from>
    <xdr:to>
      <xdr:col>72</xdr:col>
      <xdr:colOff>38100</xdr:colOff>
      <xdr:row>103</xdr:row>
      <xdr:rowOff>158024</xdr:rowOff>
    </xdr:to>
    <xdr:sp macro="" textlink="">
      <xdr:nvSpPr>
        <xdr:cNvPr id="783" name="楕円 782">
          <a:extLst>
            <a:ext uri="{FF2B5EF4-FFF2-40B4-BE49-F238E27FC236}">
              <a16:creationId xmlns:a16="http://schemas.microsoft.com/office/drawing/2014/main" id="{00000000-0008-0000-0200-00000F030000}"/>
            </a:ext>
          </a:extLst>
        </xdr:cNvPr>
        <xdr:cNvSpPr/>
      </xdr:nvSpPr>
      <xdr:spPr>
        <a:xfrm>
          <a:off x="13652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107224</xdr:rowOff>
    </xdr:from>
    <xdr:to>
      <xdr:col>76</xdr:col>
      <xdr:colOff>114300</xdr:colOff>
      <xdr:row>103</xdr:row>
      <xdr:rowOff>138249</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3703300" y="1776657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27032</xdr:rowOff>
    </xdr:from>
    <xdr:to>
      <xdr:col>67</xdr:col>
      <xdr:colOff>101600</xdr:colOff>
      <xdr:row>103</xdr:row>
      <xdr:rowOff>128632</xdr:rowOff>
    </xdr:to>
    <xdr:sp macro="" textlink="">
      <xdr:nvSpPr>
        <xdr:cNvPr id="785" name="楕円 784">
          <a:extLst>
            <a:ext uri="{FF2B5EF4-FFF2-40B4-BE49-F238E27FC236}">
              <a16:creationId xmlns:a16="http://schemas.microsoft.com/office/drawing/2014/main" id="{00000000-0008-0000-0200-000011030000}"/>
            </a:ext>
          </a:extLst>
        </xdr:cNvPr>
        <xdr:cNvSpPr/>
      </xdr:nvSpPr>
      <xdr:spPr>
        <a:xfrm>
          <a:off x="127635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77832</xdr:rowOff>
    </xdr:from>
    <xdr:to>
      <xdr:col>71</xdr:col>
      <xdr:colOff>177800</xdr:colOff>
      <xdr:row>103</xdr:row>
      <xdr:rowOff>107224</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2814300" y="1773718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787" name="n_1aveValue【庁舎】&#10;有形固定資産減価償却率">
          <a:extLst>
            <a:ext uri="{FF2B5EF4-FFF2-40B4-BE49-F238E27FC236}">
              <a16:creationId xmlns:a16="http://schemas.microsoft.com/office/drawing/2014/main" id="{00000000-0008-0000-0200-000013030000}"/>
            </a:ext>
          </a:extLst>
        </xdr:cNvPr>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788" name="n_2aveValue【庁舎】&#10;有形固定資産減価償却率">
          <a:extLst>
            <a:ext uri="{FF2B5EF4-FFF2-40B4-BE49-F238E27FC236}">
              <a16:creationId xmlns:a16="http://schemas.microsoft.com/office/drawing/2014/main" id="{00000000-0008-0000-0200-000014030000}"/>
            </a:ext>
          </a:extLst>
        </xdr:cNvPr>
        <xdr:cNvSpPr txBox="1"/>
      </xdr:nvSpPr>
      <xdr:spPr>
        <a:xfrm>
          <a:off x="14389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62609</xdr:rowOff>
    </xdr:from>
    <xdr:ext cx="405111" cy="259045"/>
    <xdr:sp macro="" textlink="">
      <xdr:nvSpPr>
        <xdr:cNvPr id="789" name="n_3aveValue【庁舎】&#10;有形固定資産減価償却率">
          <a:extLst>
            <a:ext uri="{FF2B5EF4-FFF2-40B4-BE49-F238E27FC236}">
              <a16:creationId xmlns:a16="http://schemas.microsoft.com/office/drawing/2014/main" id="{00000000-0008-0000-0200-000015030000}"/>
            </a:ext>
          </a:extLst>
        </xdr:cNvPr>
        <xdr:cNvSpPr txBox="1"/>
      </xdr:nvSpPr>
      <xdr:spPr>
        <a:xfrm>
          <a:off x="13500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46282</xdr:rowOff>
    </xdr:from>
    <xdr:ext cx="405111" cy="259045"/>
    <xdr:sp macro="" textlink="">
      <xdr:nvSpPr>
        <xdr:cNvPr id="790" name="n_4aveValue【庁舎】&#10;有形固定資産減価償却率">
          <a:extLst>
            <a:ext uri="{FF2B5EF4-FFF2-40B4-BE49-F238E27FC236}">
              <a16:creationId xmlns:a16="http://schemas.microsoft.com/office/drawing/2014/main" id="{00000000-0008-0000-0200-000016030000}"/>
            </a:ext>
          </a:extLst>
        </xdr:cNvPr>
        <xdr:cNvSpPr txBox="1"/>
      </xdr:nvSpPr>
      <xdr:spPr>
        <a:xfrm>
          <a:off x="12611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60251</xdr:rowOff>
    </xdr:from>
    <xdr:ext cx="405111" cy="259045"/>
    <xdr:sp macro="" textlink="">
      <xdr:nvSpPr>
        <xdr:cNvPr id="791" name="n_1mainValue【庁舎】&#10;有形固定資産減価償却率">
          <a:extLst>
            <a:ext uri="{FF2B5EF4-FFF2-40B4-BE49-F238E27FC236}">
              <a16:creationId xmlns:a16="http://schemas.microsoft.com/office/drawing/2014/main" id="{00000000-0008-0000-0200-000017030000}"/>
            </a:ext>
          </a:extLst>
        </xdr:cNvPr>
        <xdr:cNvSpPr txBox="1"/>
      </xdr:nvSpPr>
      <xdr:spPr>
        <a:xfrm>
          <a:off x="15266044" y="1754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34126</xdr:rowOff>
    </xdr:from>
    <xdr:ext cx="405111" cy="259045"/>
    <xdr:sp macro="" textlink="">
      <xdr:nvSpPr>
        <xdr:cNvPr id="792" name="n_2mainValue【庁舎】&#10;有形固定資産減価償却率">
          <a:extLst>
            <a:ext uri="{FF2B5EF4-FFF2-40B4-BE49-F238E27FC236}">
              <a16:creationId xmlns:a16="http://schemas.microsoft.com/office/drawing/2014/main" id="{00000000-0008-0000-0200-000018030000}"/>
            </a:ext>
          </a:extLst>
        </xdr:cNvPr>
        <xdr:cNvSpPr txBox="1"/>
      </xdr:nvSpPr>
      <xdr:spPr>
        <a:xfrm>
          <a:off x="143897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3101</xdr:rowOff>
    </xdr:from>
    <xdr:ext cx="405111" cy="259045"/>
    <xdr:sp macro="" textlink="">
      <xdr:nvSpPr>
        <xdr:cNvPr id="793" name="n_3mainValue【庁舎】&#10;有形固定資産減価償却率">
          <a:extLst>
            <a:ext uri="{FF2B5EF4-FFF2-40B4-BE49-F238E27FC236}">
              <a16:creationId xmlns:a16="http://schemas.microsoft.com/office/drawing/2014/main" id="{00000000-0008-0000-0200-000019030000}"/>
            </a:ext>
          </a:extLst>
        </xdr:cNvPr>
        <xdr:cNvSpPr txBox="1"/>
      </xdr:nvSpPr>
      <xdr:spPr>
        <a:xfrm>
          <a:off x="13500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145159</xdr:rowOff>
    </xdr:from>
    <xdr:ext cx="405111" cy="259045"/>
    <xdr:sp macro="" textlink="">
      <xdr:nvSpPr>
        <xdr:cNvPr id="794" name="n_4mainValue【庁舎】&#10;有形固定資産減価償却率">
          <a:extLst>
            <a:ext uri="{FF2B5EF4-FFF2-40B4-BE49-F238E27FC236}">
              <a16:creationId xmlns:a16="http://schemas.microsoft.com/office/drawing/2014/main" id="{00000000-0008-0000-0200-00001A030000}"/>
            </a:ext>
          </a:extLst>
        </xdr:cNvPr>
        <xdr:cNvSpPr txBox="1"/>
      </xdr:nvSpPr>
      <xdr:spPr>
        <a:xfrm>
          <a:off x="12611744" y="1746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00000000-0008-0000-0200-00001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00000000-0008-0000-0200-00001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00000000-0008-0000-0200-00001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200-00001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200-00001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200-00002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200-00002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00000000-0008-0000-0200-00002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a:extLst>
            <a:ext uri="{FF2B5EF4-FFF2-40B4-BE49-F238E27FC236}">
              <a16:creationId xmlns:a16="http://schemas.microsoft.com/office/drawing/2014/main" id="{00000000-0008-0000-0200-000025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a:extLst>
            <a:ext uri="{FF2B5EF4-FFF2-40B4-BE49-F238E27FC236}">
              <a16:creationId xmlns:a16="http://schemas.microsoft.com/office/drawing/2014/main" id="{00000000-0008-0000-0200-000026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00000000-0008-0000-0200-00002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00000000-0008-0000-0200-00002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a:extLst>
            <a:ext uri="{FF2B5EF4-FFF2-40B4-BE49-F238E27FC236}">
              <a16:creationId xmlns:a16="http://schemas.microsoft.com/office/drawing/2014/main" id="{00000000-0008-0000-0200-00002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817" name="【庁舎】&#10;一人当たり面積最小値テキスト">
          <a:extLst>
            <a:ext uri="{FF2B5EF4-FFF2-40B4-BE49-F238E27FC236}">
              <a16:creationId xmlns:a16="http://schemas.microsoft.com/office/drawing/2014/main" id="{00000000-0008-0000-0200-000031030000}"/>
            </a:ext>
          </a:extLst>
        </xdr:cNvPr>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819" name="【庁舎】&#10;一人当たり面積最大値テキスト">
          <a:extLst>
            <a:ext uri="{FF2B5EF4-FFF2-40B4-BE49-F238E27FC236}">
              <a16:creationId xmlns:a16="http://schemas.microsoft.com/office/drawing/2014/main" id="{00000000-0008-0000-0200-000033030000}"/>
            </a:ext>
          </a:extLst>
        </xdr:cNvPr>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821" name="【庁舎】&#10;一人当たり面積平均値テキスト">
          <a:extLst>
            <a:ext uri="{FF2B5EF4-FFF2-40B4-BE49-F238E27FC236}">
              <a16:creationId xmlns:a16="http://schemas.microsoft.com/office/drawing/2014/main" id="{00000000-0008-0000-0200-000035030000}"/>
            </a:ext>
          </a:extLst>
        </xdr:cNvPr>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822" name="フローチャート: 判断 821">
          <a:extLst>
            <a:ext uri="{FF2B5EF4-FFF2-40B4-BE49-F238E27FC236}">
              <a16:creationId xmlns:a16="http://schemas.microsoft.com/office/drawing/2014/main" id="{00000000-0008-0000-0200-000036030000}"/>
            </a:ext>
          </a:extLst>
        </xdr:cNvPr>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823" name="フローチャート: 判断 822">
          <a:extLst>
            <a:ext uri="{FF2B5EF4-FFF2-40B4-BE49-F238E27FC236}">
              <a16:creationId xmlns:a16="http://schemas.microsoft.com/office/drawing/2014/main" id="{00000000-0008-0000-0200-000037030000}"/>
            </a:ext>
          </a:extLst>
        </xdr:cNvPr>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824" name="フローチャート: 判断 823">
          <a:extLst>
            <a:ext uri="{FF2B5EF4-FFF2-40B4-BE49-F238E27FC236}">
              <a16:creationId xmlns:a16="http://schemas.microsoft.com/office/drawing/2014/main" id="{00000000-0008-0000-0200-000038030000}"/>
            </a:ext>
          </a:extLst>
        </xdr:cNvPr>
        <xdr:cNvSpPr/>
      </xdr:nvSpPr>
      <xdr:spPr>
        <a:xfrm>
          <a:off x="20383500" y="1822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825" name="フローチャート: 判断 824">
          <a:extLst>
            <a:ext uri="{FF2B5EF4-FFF2-40B4-BE49-F238E27FC236}">
              <a16:creationId xmlns:a16="http://schemas.microsoft.com/office/drawing/2014/main" id="{00000000-0008-0000-0200-000039030000}"/>
            </a:ext>
          </a:extLst>
        </xdr:cNvPr>
        <xdr:cNvSpPr/>
      </xdr:nvSpPr>
      <xdr:spPr>
        <a:xfrm>
          <a:off x="19494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826" name="フローチャート: 判断 825">
          <a:extLst>
            <a:ext uri="{FF2B5EF4-FFF2-40B4-BE49-F238E27FC236}">
              <a16:creationId xmlns:a16="http://schemas.microsoft.com/office/drawing/2014/main" id="{00000000-0008-0000-0200-00003A030000}"/>
            </a:ext>
          </a:extLst>
        </xdr:cNvPr>
        <xdr:cNvSpPr/>
      </xdr:nvSpPr>
      <xdr:spPr>
        <a:xfrm>
          <a:off x="18605500" y="1822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200-00003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200-00003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200-00003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13055</xdr:rowOff>
    </xdr:from>
    <xdr:to>
      <xdr:col>116</xdr:col>
      <xdr:colOff>114300</xdr:colOff>
      <xdr:row>104</xdr:row>
      <xdr:rowOff>114655</xdr:rowOff>
    </xdr:to>
    <xdr:sp macro="" textlink="">
      <xdr:nvSpPr>
        <xdr:cNvPr id="832" name="楕円 831">
          <a:extLst>
            <a:ext uri="{FF2B5EF4-FFF2-40B4-BE49-F238E27FC236}">
              <a16:creationId xmlns:a16="http://schemas.microsoft.com/office/drawing/2014/main" id="{00000000-0008-0000-0200-000040030000}"/>
            </a:ext>
          </a:extLst>
        </xdr:cNvPr>
        <xdr:cNvSpPr/>
      </xdr:nvSpPr>
      <xdr:spPr>
        <a:xfrm>
          <a:off x="22110700" y="178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35932</xdr:rowOff>
    </xdr:from>
    <xdr:ext cx="469744" cy="259045"/>
    <xdr:sp macro="" textlink="">
      <xdr:nvSpPr>
        <xdr:cNvPr id="833" name="【庁舎】&#10;一人当たり面積該当値テキスト">
          <a:extLst>
            <a:ext uri="{FF2B5EF4-FFF2-40B4-BE49-F238E27FC236}">
              <a16:creationId xmlns:a16="http://schemas.microsoft.com/office/drawing/2014/main" id="{00000000-0008-0000-0200-000041030000}"/>
            </a:ext>
          </a:extLst>
        </xdr:cNvPr>
        <xdr:cNvSpPr txBox="1"/>
      </xdr:nvSpPr>
      <xdr:spPr>
        <a:xfrm>
          <a:off x="22199600" y="176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29514</xdr:rowOff>
    </xdr:from>
    <xdr:to>
      <xdr:col>112</xdr:col>
      <xdr:colOff>38100</xdr:colOff>
      <xdr:row>104</xdr:row>
      <xdr:rowOff>131114</xdr:rowOff>
    </xdr:to>
    <xdr:sp macro="" textlink="">
      <xdr:nvSpPr>
        <xdr:cNvPr id="834" name="楕円 833">
          <a:extLst>
            <a:ext uri="{FF2B5EF4-FFF2-40B4-BE49-F238E27FC236}">
              <a16:creationId xmlns:a16="http://schemas.microsoft.com/office/drawing/2014/main" id="{00000000-0008-0000-0200-000042030000}"/>
            </a:ext>
          </a:extLst>
        </xdr:cNvPr>
        <xdr:cNvSpPr/>
      </xdr:nvSpPr>
      <xdr:spPr>
        <a:xfrm>
          <a:off x="21272500" y="1786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63855</xdr:rowOff>
    </xdr:from>
    <xdr:to>
      <xdr:col>116</xdr:col>
      <xdr:colOff>63500</xdr:colOff>
      <xdr:row>104</xdr:row>
      <xdr:rowOff>80314</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flipV="1">
          <a:off x="21323300" y="17894655"/>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45517</xdr:rowOff>
    </xdr:from>
    <xdr:to>
      <xdr:col>107</xdr:col>
      <xdr:colOff>101600</xdr:colOff>
      <xdr:row>104</xdr:row>
      <xdr:rowOff>147117</xdr:rowOff>
    </xdr:to>
    <xdr:sp macro="" textlink="">
      <xdr:nvSpPr>
        <xdr:cNvPr id="836" name="楕円 835">
          <a:extLst>
            <a:ext uri="{FF2B5EF4-FFF2-40B4-BE49-F238E27FC236}">
              <a16:creationId xmlns:a16="http://schemas.microsoft.com/office/drawing/2014/main" id="{00000000-0008-0000-0200-000044030000}"/>
            </a:ext>
          </a:extLst>
        </xdr:cNvPr>
        <xdr:cNvSpPr/>
      </xdr:nvSpPr>
      <xdr:spPr>
        <a:xfrm>
          <a:off x="20383500" y="1787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80314</xdr:rowOff>
    </xdr:from>
    <xdr:to>
      <xdr:col>111</xdr:col>
      <xdr:colOff>177800</xdr:colOff>
      <xdr:row>104</xdr:row>
      <xdr:rowOff>96317</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flipV="1">
          <a:off x="20434300" y="17911114"/>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65633</xdr:rowOff>
    </xdr:from>
    <xdr:to>
      <xdr:col>102</xdr:col>
      <xdr:colOff>165100</xdr:colOff>
      <xdr:row>104</xdr:row>
      <xdr:rowOff>167233</xdr:rowOff>
    </xdr:to>
    <xdr:sp macro="" textlink="">
      <xdr:nvSpPr>
        <xdr:cNvPr id="838" name="楕円 837">
          <a:extLst>
            <a:ext uri="{FF2B5EF4-FFF2-40B4-BE49-F238E27FC236}">
              <a16:creationId xmlns:a16="http://schemas.microsoft.com/office/drawing/2014/main" id="{00000000-0008-0000-0200-000046030000}"/>
            </a:ext>
          </a:extLst>
        </xdr:cNvPr>
        <xdr:cNvSpPr/>
      </xdr:nvSpPr>
      <xdr:spPr>
        <a:xfrm>
          <a:off x="19494500" y="1789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96317</xdr:rowOff>
    </xdr:from>
    <xdr:to>
      <xdr:col>107</xdr:col>
      <xdr:colOff>50800</xdr:colOff>
      <xdr:row>104</xdr:row>
      <xdr:rowOff>116433</xdr:rowOff>
    </xdr:to>
    <xdr:cxnSp macro="">
      <xdr:nvCxnSpPr>
        <xdr:cNvPr id="839" name="直線コネクタ 838">
          <a:extLst>
            <a:ext uri="{FF2B5EF4-FFF2-40B4-BE49-F238E27FC236}">
              <a16:creationId xmlns:a16="http://schemas.microsoft.com/office/drawing/2014/main" id="{00000000-0008-0000-0200-000047030000}"/>
            </a:ext>
          </a:extLst>
        </xdr:cNvPr>
        <xdr:cNvCxnSpPr/>
      </xdr:nvCxnSpPr>
      <xdr:spPr>
        <a:xfrm flipV="1">
          <a:off x="19545300" y="17927117"/>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82093</xdr:rowOff>
    </xdr:from>
    <xdr:to>
      <xdr:col>98</xdr:col>
      <xdr:colOff>38100</xdr:colOff>
      <xdr:row>105</xdr:row>
      <xdr:rowOff>12243</xdr:rowOff>
    </xdr:to>
    <xdr:sp macro="" textlink="">
      <xdr:nvSpPr>
        <xdr:cNvPr id="840" name="楕円 839">
          <a:extLst>
            <a:ext uri="{FF2B5EF4-FFF2-40B4-BE49-F238E27FC236}">
              <a16:creationId xmlns:a16="http://schemas.microsoft.com/office/drawing/2014/main" id="{00000000-0008-0000-0200-000048030000}"/>
            </a:ext>
          </a:extLst>
        </xdr:cNvPr>
        <xdr:cNvSpPr/>
      </xdr:nvSpPr>
      <xdr:spPr>
        <a:xfrm>
          <a:off x="18605500" y="1791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116433</xdr:rowOff>
    </xdr:from>
    <xdr:to>
      <xdr:col>102</xdr:col>
      <xdr:colOff>114300</xdr:colOff>
      <xdr:row>104</xdr:row>
      <xdr:rowOff>132893</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flipV="1">
          <a:off x="18656300" y="17947233"/>
          <a:ext cx="889000" cy="16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159275</xdr:rowOff>
    </xdr:from>
    <xdr:ext cx="469744" cy="259045"/>
    <xdr:sp macro="" textlink="">
      <xdr:nvSpPr>
        <xdr:cNvPr id="842" name="n_1aveValue【庁舎】&#10;一人当たり面積">
          <a:extLst>
            <a:ext uri="{FF2B5EF4-FFF2-40B4-BE49-F238E27FC236}">
              <a16:creationId xmlns:a16="http://schemas.microsoft.com/office/drawing/2014/main" id="{00000000-0008-0000-0200-00004A030000}"/>
            </a:ext>
          </a:extLst>
        </xdr:cNvPr>
        <xdr:cNvSpPr txBox="1"/>
      </xdr:nvSpPr>
      <xdr:spPr>
        <a:xfrm>
          <a:off x="210757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141445</xdr:rowOff>
    </xdr:from>
    <xdr:ext cx="469744" cy="259045"/>
    <xdr:sp macro="" textlink="">
      <xdr:nvSpPr>
        <xdr:cNvPr id="843" name="n_2aveValue【庁舎】&#10;一人当たり面積">
          <a:extLst>
            <a:ext uri="{FF2B5EF4-FFF2-40B4-BE49-F238E27FC236}">
              <a16:creationId xmlns:a16="http://schemas.microsoft.com/office/drawing/2014/main" id="{00000000-0008-0000-0200-00004B030000}"/>
            </a:ext>
          </a:extLst>
        </xdr:cNvPr>
        <xdr:cNvSpPr txBox="1"/>
      </xdr:nvSpPr>
      <xdr:spPr>
        <a:xfrm>
          <a:off x="20199427" y="1831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137329</xdr:rowOff>
    </xdr:from>
    <xdr:ext cx="469744" cy="259045"/>
    <xdr:sp macro="" textlink="">
      <xdr:nvSpPr>
        <xdr:cNvPr id="844" name="n_3aveValue【庁舎】&#10;一人当たり面積">
          <a:extLst>
            <a:ext uri="{FF2B5EF4-FFF2-40B4-BE49-F238E27FC236}">
              <a16:creationId xmlns:a16="http://schemas.microsoft.com/office/drawing/2014/main" id="{00000000-0008-0000-0200-00004C030000}"/>
            </a:ext>
          </a:extLst>
        </xdr:cNvPr>
        <xdr:cNvSpPr txBox="1"/>
      </xdr:nvSpPr>
      <xdr:spPr>
        <a:xfrm>
          <a:off x="19310427" y="1831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146930</xdr:rowOff>
    </xdr:from>
    <xdr:ext cx="469744" cy="259045"/>
    <xdr:sp macro="" textlink="">
      <xdr:nvSpPr>
        <xdr:cNvPr id="845" name="n_4aveValue【庁舎】&#10;一人当たり面積">
          <a:extLst>
            <a:ext uri="{FF2B5EF4-FFF2-40B4-BE49-F238E27FC236}">
              <a16:creationId xmlns:a16="http://schemas.microsoft.com/office/drawing/2014/main" id="{00000000-0008-0000-0200-00004D030000}"/>
            </a:ext>
          </a:extLst>
        </xdr:cNvPr>
        <xdr:cNvSpPr txBox="1"/>
      </xdr:nvSpPr>
      <xdr:spPr>
        <a:xfrm>
          <a:off x="18421427" y="1832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147641</xdr:rowOff>
    </xdr:from>
    <xdr:ext cx="469744" cy="259045"/>
    <xdr:sp macro="" textlink="">
      <xdr:nvSpPr>
        <xdr:cNvPr id="846" name="n_1mainValue【庁舎】&#10;一人当たり面積">
          <a:extLst>
            <a:ext uri="{FF2B5EF4-FFF2-40B4-BE49-F238E27FC236}">
              <a16:creationId xmlns:a16="http://schemas.microsoft.com/office/drawing/2014/main" id="{00000000-0008-0000-0200-00004E030000}"/>
            </a:ext>
          </a:extLst>
        </xdr:cNvPr>
        <xdr:cNvSpPr txBox="1"/>
      </xdr:nvSpPr>
      <xdr:spPr>
        <a:xfrm>
          <a:off x="21075727" y="1763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163644</xdr:rowOff>
    </xdr:from>
    <xdr:ext cx="469744" cy="259045"/>
    <xdr:sp macro="" textlink="">
      <xdr:nvSpPr>
        <xdr:cNvPr id="847" name="n_2mainValue【庁舎】&#10;一人当たり面積">
          <a:extLst>
            <a:ext uri="{FF2B5EF4-FFF2-40B4-BE49-F238E27FC236}">
              <a16:creationId xmlns:a16="http://schemas.microsoft.com/office/drawing/2014/main" id="{00000000-0008-0000-0200-00004F030000}"/>
            </a:ext>
          </a:extLst>
        </xdr:cNvPr>
        <xdr:cNvSpPr txBox="1"/>
      </xdr:nvSpPr>
      <xdr:spPr>
        <a:xfrm>
          <a:off x="20199427" y="1765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12310</xdr:rowOff>
    </xdr:from>
    <xdr:ext cx="469744" cy="259045"/>
    <xdr:sp macro="" textlink="">
      <xdr:nvSpPr>
        <xdr:cNvPr id="848" name="n_3mainValue【庁舎】&#10;一人当たり面積">
          <a:extLst>
            <a:ext uri="{FF2B5EF4-FFF2-40B4-BE49-F238E27FC236}">
              <a16:creationId xmlns:a16="http://schemas.microsoft.com/office/drawing/2014/main" id="{00000000-0008-0000-0200-000050030000}"/>
            </a:ext>
          </a:extLst>
        </xdr:cNvPr>
        <xdr:cNvSpPr txBox="1"/>
      </xdr:nvSpPr>
      <xdr:spPr>
        <a:xfrm>
          <a:off x="19310427" y="1767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28770</xdr:rowOff>
    </xdr:from>
    <xdr:ext cx="469744" cy="259045"/>
    <xdr:sp macro="" textlink="">
      <xdr:nvSpPr>
        <xdr:cNvPr id="849" name="n_4mainValue【庁舎】&#10;一人当たり面積">
          <a:extLst>
            <a:ext uri="{FF2B5EF4-FFF2-40B4-BE49-F238E27FC236}">
              <a16:creationId xmlns:a16="http://schemas.microsoft.com/office/drawing/2014/main" id="{00000000-0008-0000-0200-000051030000}"/>
            </a:ext>
          </a:extLst>
        </xdr:cNvPr>
        <xdr:cNvSpPr txBox="1"/>
      </xdr:nvSpPr>
      <xdr:spPr>
        <a:xfrm>
          <a:off x="18421427" y="1768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00000000-0008-0000-0200-00005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00000000-0008-0000-0200-00005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体育館・プールの一人当たり面積においては人口減少が進んでおり、半島特有の地形的条件による施設数により一人当たりの面積が高い数値となっている。</a:t>
          </a:r>
        </a:p>
        <a:p>
          <a:r>
            <a:rPr kumimoji="1" lang="ja-JP" altLang="en-US" sz="1300">
              <a:latin typeface="ＭＳ Ｐゴシック" panose="020B0600070205080204" pitchFamily="50" charset="-128"/>
              <a:ea typeface="ＭＳ Ｐゴシック" panose="020B0600070205080204" pitchFamily="50" charset="-128"/>
            </a:rPr>
            <a:t>一般廃棄物処理施設においてはＨ</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に最終処理場浸出水処理施設を建設したため、低い数値となっている。</a:t>
          </a:r>
        </a:p>
        <a:p>
          <a:r>
            <a:rPr kumimoji="1" lang="ja-JP" altLang="en-US" sz="1300">
              <a:latin typeface="ＭＳ Ｐゴシック" panose="020B0600070205080204" pitchFamily="50" charset="-128"/>
              <a:ea typeface="ＭＳ Ｐゴシック" panose="020B0600070205080204" pitchFamily="50" charset="-128"/>
            </a:rPr>
            <a:t>消防施設（消防詰所）においては、旧建築基準に該当する拠点施設について、Ｈ</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年度に施設更新が完了している。また順次、耐用年数により更新を計画しており、有形固定資産減価償却率は類似団体よりも低く推移している。</a:t>
          </a:r>
        </a:p>
        <a:p>
          <a:r>
            <a:rPr kumimoji="1" lang="ja-JP" altLang="en-US" sz="1300">
              <a:latin typeface="ＭＳ Ｐゴシック" panose="020B0600070205080204" pitchFamily="50" charset="-128"/>
              <a:ea typeface="ＭＳ Ｐゴシック" panose="020B0600070205080204" pitchFamily="50" charset="-128"/>
            </a:rPr>
            <a:t>半島特有の地形的条件、人口減少等を考慮しつつ、施設の統廃合を含め第二次伊方町総合計画及び公共施設等総合管理計画により、計画的に更新等を実施していく。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8,689
8,627
93.98
11,462,882
10,128,924
1,207,577
5,591,366
8,639,176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伊方原子力発電所に係る償却資産の税収等により、</a:t>
          </a:r>
          <a:r>
            <a:rPr kumimoji="1" lang="en-US" altLang="ja-JP" sz="1300">
              <a:latin typeface="ＭＳ Ｐゴシック" panose="020B0600070205080204" pitchFamily="50" charset="-128"/>
              <a:ea typeface="ＭＳ Ｐゴシック" panose="020B0600070205080204" pitchFamily="50" charset="-128"/>
            </a:rPr>
            <a:t>0.49</a:t>
          </a:r>
          <a:r>
            <a:rPr kumimoji="1" lang="ja-JP" altLang="en-US" sz="1300">
              <a:latin typeface="ＭＳ Ｐゴシック" panose="020B0600070205080204" pitchFamily="50" charset="-128"/>
              <a:ea typeface="ＭＳ Ｐゴシック" panose="020B0600070205080204" pitchFamily="50" charset="-128"/>
            </a:rPr>
            <a:t>と類似団体内では高い数値となっているが、償却資産等は毎年減少が見込まれており、健全な財政運営を維持するため、事業コストの削減を図り、自主財源の確保に努める。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103011</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09224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62795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0654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35983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49389</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68738</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170039</xdr:rowOff>
    </xdr:from>
    <xdr:to>
      <xdr:col>7</xdr:col>
      <xdr:colOff>31750</xdr:colOff>
      <xdr:row>41</xdr:row>
      <xdr:rowOff>100189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110366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人件費・物件費・維持補修費等の縮減に努めており、</a:t>
          </a:r>
          <a:r>
            <a:rPr kumimoji="1" lang="en-US" altLang="ja-JP" sz="1300">
              <a:latin typeface="ＭＳ Ｐゴシック" panose="020B0600070205080204" pitchFamily="50" charset="-128"/>
              <a:ea typeface="ＭＳ Ｐゴシック" panose="020B0600070205080204" pitchFamily="50" charset="-128"/>
            </a:rPr>
            <a:t>83.4</a:t>
          </a:r>
          <a:r>
            <a:rPr kumimoji="1" lang="ja-JP" altLang="en-US" sz="1300">
              <a:latin typeface="ＭＳ Ｐゴシック" panose="020B0600070205080204" pitchFamily="50" charset="-128"/>
              <a:ea typeface="ＭＳ Ｐゴシック" panose="020B0600070205080204" pitchFamily="50" charset="-128"/>
            </a:rPr>
            <a:t>％と類似団体並みとなっており、第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行政改革大綱に基づく取り組みを実施してきた。今後についても、常にコスト意識を持ち、事務の合理化・簡素化により徹底的に無駄を省く「量の改革」、町民からの信頼を向上させるために、職員の資質向上・意識改革、町民協働の推進などによる「質の改革」等の取り組みを着実に実施し、適正な水準に抑えるよう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87884</xdr:rowOff>
    </xdr:from>
    <xdr:to>
      <xdr:col>23</xdr:col>
      <xdr:colOff>133350</xdr:colOff>
      <xdr:row>63</xdr:row>
      <xdr:rowOff>32258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717784"/>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8128</xdr:rowOff>
    </xdr:from>
    <xdr:to>
      <xdr:col>19</xdr:col>
      <xdr:colOff>133350</xdr:colOff>
      <xdr:row>63</xdr:row>
      <xdr:rowOff>32258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80947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135399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8128</xdr:rowOff>
    </xdr:from>
    <xdr:to>
      <xdr:col>15</xdr:col>
      <xdr:colOff>82550</xdr:colOff>
      <xdr:row>63</xdr:row>
      <xdr:rowOff>27432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80947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7383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155448</xdr:rowOff>
    </xdr:from>
    <xdr:to>
      <xdr:col>11</xdr:col>
      <xdr:colOff>31750</xdr:colOff>
      <xdr:row>63</xdr:row>
      <xdr:rowOff>27432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78534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91965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37084</xdr:rowOff>
    </xdr:from>
    <xdr:to>
      <xdr:col>23</xdr:col>
      <xdr:colOff>184150</xdr:colOff>
      <xdr:row>62</xdr:row>
      <xdr:rowOff>138684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53611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51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152908</xdr:rowOff>
    </xdr:from>
    <xdr:to>
      <xdr:col>19</xdr:col>
      <xdr:colOff>184150</xdr:colOff>
      <xdr:row>63</xdr:row>
      <xdr:rowOff>83058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93235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5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128778</xdr:rowOff>
    </xdr:from>
    <xdr:to>
      <xdr:col>15</xdr:col>
      <xdr:colOff>133350</xdr:colOff>
      <xdr:row>63</xdr:row>
      <xdr:rowOff>58928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69105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148082</xdr:rowOff>
    </xdr:from>
    <xdr:to>
      <xdr:col>11</xdr:col>
      <xdr:colOff>82550</xdr:colOff>
      <xdr:row>63</xdr:row>
      <xdr:rowOff>78232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88409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104648</xdr:rowOff>
    </xdr:from>
    <xdr:to>
      <xdr:col>7</xdr:col>
      <xdr:colOff>31750</xdr:colOff>
      <xdr:row>63</xdr:row>
      <xdr:rowOff>34798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44975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[335,848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行政改革大綱に基づく取り組みを着実に実施し、定員適正化計画による人件費の削減を図っているが、類似団体平均並みとなっている。原子力発電所を有していること、半島特有の地形的条件により施設数が多いこと等の特殊要因も考慮し、可能な限りの行政コストの縮減を図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108029</xdr:rowOff>
    </xdr:from>
    <xdr:to>
      <xdr:col>23</xdr:col>
      <xdr:colOff>133350</xdr:colOff>
      <xdr:row>82</xdr:row>
      <xdr:rowOff>150002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166929"/>
          <a:ext cx="838200" cy="4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82999</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41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49247</xdr:rowOff>
    </xdr:from>
    <xdr:to>
      <xdr:col>19</xdr:col>
      <xdr:colOff>133350</xdr:colOff>
      <xdr:row>82</xdr:row>
      <xdr:rowOff>108029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108147"/>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150585</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09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44357</xdr:rowOff>
    </xdr:from>
    <xdr:to>
      <xdr:col>15</xdr:col>
      <xdr:colOff>82550</xdr:colOff>
      <xdr:row>82</xdr:row>
      <xdr:rowOff>49247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103257"/>
          <a:ext cx="889000" cy="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89572</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2980</xdr:rowOff>
    </xdr:from>
    <xdr:to>
      <xdr:col>11</xdr:col>
      <xdr:colOff>31750</xdr:colOff>
      <xdr:row>82</xdr:row>
      <xdr:rowOff>44357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4061880"/>
          <a:ext cx="8890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91284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51309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99202</xdr:rowOff>
    </xdr:from>
    <xdr:to>
      <xdr:col>23</xdr:col>
      <xdr:colOff>184150</xdr:colOff>
      <xdr:row>83</xdr:row>
      <xdr:rowOff>29352</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15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115729</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003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57229</xdr:rowOff>
    </xdr:from>
    <xdr:to>
      <xdr:col>19</xdr:col>
      <xdr:colOff>184150</xdr:colOff>
      <xdr:row>82</xdr:row>
      <xdr:rowOff>158829</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11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169006</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885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169897</xdr:rowOff>
    </xdr:from>
    <xdr:to>
      <xdr:col>15</xdr:col>
      <xdr:colOff>133350</xdr:colOff>
      <xdr:row>82</xdr:row>
      <xdr:rowOff>100047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05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110224</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826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165007</xdr:rowOff>
    </xdr:from>
    <xdr:to>
      <xdr:col>11</xdr:col>
      <xdr:colOff>82550</xdr:colOff>
      <xdr:row>82</xdr:row>
      <xdr:rowOff>95157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05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79934</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413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123630</xdr:rowOff>
    </xdr:from>
    <xdr:to>
      <xdr:col>7</xdr:col>
      <xdr:colOff>31750</xdr:colOff>
      <xdr:row>82</xdr:row>
      <xdr:rowOff>53780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401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63957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7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前年度数値同様の</a:t>
          </a:r>
          <a:r>
            <a:rPr kumimoji="1" lang="en-US" altLang="ja-JP" sz="1300">
              <a:latin typeface="ＭＳ Ｐゴシック" panose="020B0600070205080204" pitchFamily="50" charset="-128"/>
              <a:ea typeface="ＭＳ Ｐゴシック" panose="020B0600070205080204" pitchFamily="50" charset="-128"/>
            </a:rPr>
            <a:t>92.4</a:t>
          </a:r>
          <a:r>
            <a:rPr kumimoji="1" lang="ja-JP" altLang="en-US" sz="1300">
              <a:latin typeface="ＭＳ Ｐゴシック" panose="020B0600070205080204" pitchFamily="50" charset="-128"/>
              <a:ea typeface="ＭＳ Ｐゴシック" panose="020B0600070205080204" pitchFamily="50" charset="-128"/>
            </a:rPr>
            <a:t>となっており、引き続き類似団体平均値より低い値となっている。今後も人事評価制度の運用等により、給与水準の適正化に努める。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165523</xdr:rowOff>
    </xdr:from>
    <xdr:to>
      <xdr:col>81</xdr:col>
      <xdr:colOff>44450</xdr:colOff>
      <xdr:row>83</xdr:row>
      <xdr:rowOff>165523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3958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17373</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141393</xdr:rowOff>
    </xdr:from>
    <xdr:to>
      <xdr:col>77</xdr:col>
      <xdr:colOff>44450</xdr:colOff>
      <xdr:row>83</xdr:row>
      <xdr:rowOff>165523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37174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93134</xdr:rowOff>
    </xdr:from>
    <xdr:to>
      <xdr:col>72</xdr:col>
      <xdr:colOff>203200</xdr:colOff>
      <xdr:row>83</xdr:row>
      <xdr:rowOff>141393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32348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69004</xdr:rowOff>
    </xdr:from>
    <xdr:to>
      <xdr:col>68</xdr:col>
      <xdr:colOff>152400</xdr:colOff>
      <xdr:row>83</xdr:row>
      <xdr:rowOff>93134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29935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114723</xdr:rowOff>
    </xdr:from>
    <xdr:to>
      <xdr:col>81</xdr:col>
      <xdr:colOff>95250</xdr:colOff>
      <xdr:row>84</xdr:row>
      <xdr:rowOff>44873</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131250</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19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114723</xdr:rowOff>
    </xdr:from>
    <xdr:to>
      <xdr:col>77</xdr:col>
      <xdr:colOff>95250</xdr:colOff>
      <xdr:row>84</xdr:row>
      <xdr:rowOff>44873</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55050</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11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90593</xdr:rowOff>
    </xdr:from>
    <xdr:to>
      <xdr:col>73</xdr:col>
      <xdr:colOff>44450</xdr:colOff>
      <xdr:row>84</xdr:row>
      <xdr:rowOff>20743</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30920</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0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42334</xdr:rowOff>
    </xdr:from>
    <xdr:to>
      <xdr:col>68</xdr:col>
      <xdr:colOff>203200</xdr:colOff>
      <xdr:row>83</xdr:row>
      <xdr:rowOff>143934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154111</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18204</xdr:rowOff>
    </xdr:from>
    <xdr:to>
      <xdr:col>64</xdr:col>
      <xdr:colOff>152400</xdr:colOff>
      <xdr:row>83</xdr:row>
      <xdr:rowOff>119804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24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129981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01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人口減少も進んでおり、半島特有の地形的条件による施設数、普通建設事業等の積極的な展開により、</a:t>
          </a:r>
          <a:r>
            <a:rPr kumimoji="1" lang="en-US" altLang="ja-JP" sz="1300">
              <a:latin typeface="ＭＳ Ｐゴシック" panose="020B0600070205080204" pitchFamily="50" charset="-128"/>
              <a:ea typeface="ＭＳ Ｐゴシック" panose="020B0600070205080204" pitchFamily="50" charset="-128"/>
            </a:rPr>
            <a:t>17.61</a:t>
          </a:r>
          <a:r>
            <a:rPr kumimoji="1" lang="ja-JP" altLang="en-US" sz="1300">
              <a:latin typeface="ＭＳ Ｐゴシック" panose="020B0600070205080204" pitchFamily="50" charset="-128"/>
              <a:ea typeface="ＭＳ Ｐゴシック" panose="020B0600070205080204" pitchFamily="50" charset="-128"/>
            </a:rPr>
            <a:t>人と類似団体平均を上回っている。業務の合理化・効率化、事務の執行体制の見直し等を一体として進めていき、定員適正化計画に基づき、より適正な定員管理に努める。</a:t>
          </a: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167037</xdr:rowOff>
    </xdr:from>
    <xdr:to>
      <xdr:col>81</xdr:col>
      <xdr:colOff>44450</xdr:colOff>
      <xdr:row>62</xdr:row>
      <xdr:rowOff>20924</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625487"/>
          <a:ext cx="8382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84503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37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162211</xdr:rowOff>
    </xdr:from>
    <xdr:to>
      <xdr:col>77</xdr:col>
      <xdr:colOff>44450</xdr:colOff>
      <xdr:row>61</xdr:row>
      <xdr:rowOff>167037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62066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136923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131445</xdr:rowOff>
    </xdr:from>
    <xdr:to>
      <xdr:col>72</xdr:col>
      <xdr:colOff>203200</xdr:colOff>
      <xdr:row>61</xdr:row>
      <xdr:rowOff>162211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589895"/>
          <a:ext cx="889000" cy="30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161053</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118173</xdr:rowOff>
    </xdr:from>
    <xdr:to>
      <xdr:col>68</xdr:col>
      <xdr:colOff>152400</xdr:colOff>
      <xdr:row>61</xdr:row>
      <xdr:rowOff>131445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576623"/>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142352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132701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141574</xdr:rowOff>
    </xdr:from>
    <xdr:to>
      <xdr:col>81</xdr:col>
      <xdr:colOff>95250</xdr:colOff>
      <xdr:row>62</xdr:row>
      <xdr:rowOff>71724</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6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113651</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57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116237</xdr:rowOff>
    </xdr:from>
    <xdr:to>
      <xdr:col>77</xdr:col>
      <xdr:colOff>95250</xdr:colOff>
      <xdr:row>62</xdr:row>
      <xdr:rowOff>46387</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57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31164</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661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111411</xdr:rowOff>
    </xdr:from>
    <xdr:to>
      <xdr:col>73</xdr:col>
      <xdr:colOff>44450</xdr:colOff>
      <xdr:row>62</xdr:row>
      <xdr:rowOff>41561</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56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26338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656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80645</xdr:rowOff>
    </xdr:from>
    <xdr:to>
      <xdr:col>68</xdr:col>
      <xdr:colOff>203200</xdr:colOff>
      <xdr:row>62</xdr:row>
      <xdr:rowOff>10795</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167022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67373</xdr:rowOff>
    </xdr:from>
    <xdr:to>
      <xdr:col>64</xdr:col>
      <xdr:colOff>152400</xdr:colOff>
      <xdr:row>61</xdr:row>
      <xdr:rowOff>168973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52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153750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612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地方債の新規抑制や償還終了等の影響により、</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％と類似団体平均を下回っており、今後も綿密な中長期財政計画を樹立し、当該年度の起債額を判断し、現在の水準以下に抑えるよう努める。</a:t>
          </a: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91863</xdr:rowOff>
    </xdr:from>
    <xdr:to>
      <xdr:col>81</xdr:col>
      <xdr:colOff>44450</xdr:colOff>
      <xdr:row>38</xdr:row>
      <xdr:rowOff>99906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179800" y="660696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131250</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817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91863</xdr:rowOff>
    </xdr:from>
    <xdr:to>
      <xdr:col>77</xdr:col>
      <xdr:colOff>44450</xdr:colOff>
      <xdr:row>38</xdr:row>
      <xdr:rowOff>99906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66069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99906</xdr:rowOff>
    </xdr:from>
    <xdr:to>
      <xdr:col>72</xdr:col>
      <xdr:colOff>203200</xdr:colOff>
      <xdr:row>38</xdr:row>
      <xdr:rowOff>115994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66150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107950</xdr:rowOff>
    </xdr:from>
    <xdr:to>
      <xdr:col>68</xdr:col>
      <xdr:colOff>152400</xdr:colOff>
      <xdr:row>38</xdr:row>
      <xdr:rowOff>115994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3512800" y="66230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41927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49106</xdr:rowOff>
    </xdr:from>
    <xdr:to>
      <xdr:col>81</xdr:col>
      <xdr:colOff>95250</xdr:colOff>
      <xdr:row>38</xdr:row>
      <xdr:rowOff>150706</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65634</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41063</xdr:rowOff>
    </xdr:from>
    <xdr:to>
      <xdr:col>77</xdr:col>
      <xdr:colOff>95250</xdr:colOff>
      <xdr:row>38</xdr:row>
      <xdr:rowOff>142663</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152840</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632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49106</xdr:rowOff>
    </xdr:from>
    <xdr:to>
      <xdr:col>73</xdr:col>
      <xdr:colOff>44450</xdr:colOff>
      <xdr:row>38</xdr:row>
      <xdr:rowOff>150706</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160884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65194</xdr:rowOff>
    </xdr:from>
    <xdr:to>
      <xdr:col>68</xdr:col>
      <xdr:colOff>203200</xdr:colOff>
      <xdr:row>38</xdr:row>
      <xdr:rowOff>166794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5520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57150</xdr:rowOff>
    </xdr:from>
    <xdr:to>
      <xdr:col>64</xdr:col>
      <xdr:colOff>152400</xdr:colOff>
      <xdr:row>38</xdr:row>
      <xdr:rowOff>158750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168927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将来負担額を充当可能財源等が上回ったため、引き続き数字に表れない。新規地方債の抑制を継続し、財政の健全化をに努める。</a:t>
          </a: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28575</xdr:rowOff>
    </xdr:from>
    <xdr:ext cx="9099176" cy="762000"/>
    <xdr:sp macro="" textlink="">
      <xdr:nvSpPr>
        <xdr:cNvPr id="448" name="テキスト ボックス 447">
          <a:extLst>
            <a:ext uri="{FF2B5EF4-FFF2-40B4-BE49-F238E27FC236}">
              <a16:creationId xmlns:a16="http://schemas.microsoft.com/office/drawing/2014/main" id="{168D1D85-7491-455E-900F-029BB4CEAA03}"/>
            </a:ext>
          </a:extLst>
        </xdr:cNvPr>
        <xdr:cNvSpPr txBox="1"/>
      </xdr:nvSpPr>
      <xdr:spPr>
        <a:xfrm>
          <a:off x="762000" y="4486275"/>
          <a:ext cx="9099176" cy="76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8,689
8,627
93.98
11,462,882
10,128,924
1,207,577
5,591,366
8,639,176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ラスパイレス指数は、類似団体平均値より低く位置しており、令和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年度からの会計年度任用職員制度導入されるも、例年並みに低く維持している。更なる適正な定員管理を図り、人件費の抑制に努める。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17272</xdr:rowOff>
    </xdr:from>
    <xdr:to>
      <xdr:col>24</xdr:col>
      <xdr:colOff>25400</xdr:colOff>
      <xdr:row>36</xdr:row>
      <xdr:rowOff>30988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894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30988</xdr:rowOff>
    </xdr:from>
    <xdr:to>
      <xdr:col>19</xdr:col>
      <xdr:colOff>187325</xdr:colOff>
      <xdr:row>36</xdr:row>
      <xdr:rowOff>90424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031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90424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30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26416</xdr:rowOff>
    </xdr:from>
    <xdr:to>
      <xdr:col>11</xdr:col>
      <xdr:colOff>9525</xdr:colOff>
      <xdr:row>36</xdr:row>
      <xdr:rowOff>58420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986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137922</xdr:rowOff>
    </xdr:from>
    <xdr:to>
      <xdr:col>24</xdr:col>
      <xdr:colOff>76200</xdr:colOff>
      <xdr:row>36</xdr:row>
      <xdr:rowOff>68072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154449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151638</xdr:rowOff>
    </xdr:from>
    <xdr:to>
      <xdr:col>20</xdr:col>
      <xdr:colOff>38100</xdr:colOff>
      <xdr:row>36</xdr:row>
      <xdr:rowOff>81788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91965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39624</xdr:rowOff>
    </xdr:from>
    <xdr:to>
      <xdr:col>15</xdr:col>
      <xdr:colOff>149225</xdr:colOff>
      <xdr:row>36</xdr:row>
      <xdr:rowOff>141224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151401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147066</xdr:rowOff>
    </xdr:from>
    <xdr:to>
      <xdr:col>6</xdr:col>
      <xdr:colOff>171450</xdr:colOff>
      <xdr:row>36</xdr:row>
      <xdr:rowOff>77216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87393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半島特有の地形的条件により、数が多い各施設の維持管理経費、スクールバス運行及び地域公共交通運行経費などが必要不可欠であるため、</a:t>
          </a:r>
          <a:r>
            <a:rPr kumimoji="1" lang="en-US" altLang="ja-JP" sz="1300">
              <a:latin typeface="ＭＳ Ｐゴシック" panose="020B0600070205080204" pitchFamily="50" charset="-128"/>
              <a:ea typeface="ＭＳ Ｐゴシック" panose="020B0600070205080204" pitchFamily="50" charset="-128"/>
            </a:rPr>
            <a:t>18.7</a:t>
          </a:r>
          <a:r>
            <a:rPr kumimoji="1" lang="ja-JP" altLang="en-US" sz="1300">
              <a:latin typeface="ＭＳ Ｐゴシック" panose="020B0600070205080204" pitchFamily="50" charset="-128"/>
              <a:ea typeface="ＭＳ Ｐゴシック" panose="020B0600070205080204" pitchFamily="50" charset="-128"/>
            </a:rPr>
            <a:t>％と類似団体平均を上回っている。事業コストの軽減を図り、経常経費の削減に努める。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124714</xdr:rowOff>
    </xdr:from>
    <xdr:to>
      <xdr:col>82</xdr:col>
      <xdr:colOff>107950</xdr:colOff>
      <xdr:row>18</xdr:row>
      <xdr:rowOff>67564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03936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124714</xdr:rowOff>
    </xdr:from>
    <xdr:to>
      <xdr:col>78</xdr:col>
      <xdr:colOff>69850</xdr:colOff>
      <xdr:row>17</xdr:row>
      <xdr:rowOff>156718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0393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120142</xdr:rowOff>
    </xdr:from>
    <xdr:to>
      <xdr:col>73</xdr:col>
      <xdr:colOff>180975</xdr:colOff>
      <xdr:row>17</xdr:row>
      <xdr:rowOff>156718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0347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120142</xdr:rowOff>
    </xdr:from>
    <xdr:to>
      <xdr:col>69</xdr:col>
      <xdr:colOff>92075</xdr:colOff>
      <xdr:row>18</xdr:row>
      <xdr:rowOff>21844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03479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16764</xdr:rowOff>
    </xdr:from>
    <xdr:to>
      <xdr:col>82</xdr:col>
      <xdr:colOff>158750</xdr:colOff>
      <xdr:row>18</xdr:row>
      <xdr:rowOff>118364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160291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73914</xdr:rowOff>
    </xdr:from>
    <xdr:to>
      <xdr:col>78</xdr:col>
      <xdr:colOff>120650</xdr:colOff>
      <xdr:row>18</xdr:row>
      <xdr:rowOff>4064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160291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7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105918</xdr:rowOff>
    </xdr:from>
    <xdr:to>
      <xdr:col>74</xdr:col>
      <xdr:colOff>31750</xdr:colOff>
      <xdr:row>18</xdr:row>
      <xdr:rowOff>36068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20845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10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69342</xdr:rowOff>
    </xdr:from>
    <xdr:to>
      <xdr:col>69</xdr:col>
      <xdr:colOff>142875</xdr:colOff>
      <xdr:row>17</xdr:row>
      <xdr:rowOff>170942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155719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142494</xdr:rowOff>
    </xdr:from>
    <xdr:to>
      <xdr:col>65</xdr:col>
      <xdr:colOff>53975</xdr:colOff>
      <xdr:row>18</xdr:row>
      <xdr:rowOff>72644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57421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14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少子高齢化が進んでおり、高齢者に対する経費は増加傾向にあるが少子化により児童福祉費に係る経費が少ないため、</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％と類似団体平均を下回っている。今後も少子高齢化が加速することが予想されているため、引き続き適正化を図り、水準を抑えるよう努める。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55</xdr:row>
      <xdr:rowOff>118835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832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53522</xdr:rowOff>
    </xdr:from>
    <xdr:to>
      <xdr:col>19</xdr:col>
      <xdr:colOff>187325</xdr:colOff>
      <xdr:row>56</xdr:row>
      <xdr:rowOff>45357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83272"/>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135165</xdr:rowOff>
    </xdr:from>
    <xdr:to>
      <xdr:col>15</xdr:col>
      <xdr:colOff>98425</xdr:colOff>
      <xdr:row>56</xdr:row>
      <xdr:rowOff>45357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5649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23784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135165</xdr:rowOff>
    </xdr:from>
    <xdr:to>
      <xdr:col>11</xdr:col>
      <xdr:colOff>9525</xdr:colOff>
      <xdr:row>55</xdr:row>
      <xdr:rowOff>135165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564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84562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114499</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84365</xdr:rowOff>
    </xdr:from>
    <xdr:to>
      <xdr:col>11</xdr:col>
      <xdr:colOff>60325</xdr:colOff>
      <xdr:row>56</xdr:row>
      <xdr:rowOff>14515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24692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％と類似団と同等であるが、高齢化により介護保険及び後期高齢者医療保険の繰出金が上昇傾向にある。下水道事業については、引き続き経費を節減し、普通会計の負担軽減に努める。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57</xdr:row>
      <xdr:rowOff>107950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56818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74947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0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130810</xdr:rowOff>
    </xdr:from>
    <xdr:to>
      <xdr:col>78</xdr:col>
      <xdr:colOff>69850</xdr:colOff>
      <xdr:row>57</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56056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130810</xdr:rowOff>
    </xdr:from>
    <xdr:to>
      <xdr:col>73</xdr:col>
      <xdr:colOff>180975</xdr:colOff>
      <xdr:row>55</xdr:row>
      <xdr:rowOff>168910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560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71137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153670</xdr:rowOff>
    </xdr:from>
    <xdr:to>
      <xdr:col>69</xdr:col>
      <xdr:colOff>92075</xdr:colOff>
      <xdr:row>55</xdr:row>
      <xdr:rowOff>168910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583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78757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104157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57150</xdr:rowOff>
    </xdr:from>
    <xdr:to>
      <xdr:col>78</xdr:col>
      <xdr:colOff>120650</xdr:colOff>
      <xdr:row>57</xdr:row>
      <xdr:rowOff>158750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143527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80010</xdr:rowOff>
    </xdr:from>
    <xdr:to>
      <xdr:col>74</xdr:col>
      <xdr:colOff>31750</xdr:colOff>
      <xdr:row>56</xdr:row>
      <xdr:rowOff>10160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20337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118110</xdr:rowOff>
    </xdr:from>
    <xdr:to>
      <xdr:col>69</xdr:col>
      <xdr:colOff>142875</xdr:colOff>
      <xdr:row>56</xdr:row>
      <xdr:rowOff>48260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58437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102870</xdr:rowOff>
    </xdr:from>
    <xdr:to>
      <xdr:col>65</xdr:col>
      <xdr:colOff>53975</xdr:colOff>
      <xdr:row>56</xdr:row>
      <xdr:rowOff>33020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43197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と類似団体と同等であるが、近年の経常収支比率は微増傾向にある。可燃物処理に関しては、同級団体の焼却施設を利用していること、水道事業会計への基準外補助等、固定的に嵩む経費を見据えたうえで、団体補助、負担金等の費用対効果を検証し、廃止・見直しによる抑制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42418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35406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42418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386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42418</xdr:rowOff>
    </xdr:from>
    <xdr:to>
      <xdr:col>73</xdr:col>
      <xdr:colOff>180975</xdr:colOff>
      <xdr:row>37</xdr:row>
      <xdr:rowOff>110998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3860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33274</xdr:rowOff>
    </xdr:from>
    <xdr:to>
      <xdr:col>69</xdr:col>
      <xdr:colOff>92075</xdr:colOff>
      <xdr:row>37</xdr:row>
      <xdr:rowOff>110998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3769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147591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163068</xdr:rowOff>
    </xdr:from>
    <xdr:to>
      <xdr:col>74</xdr:col>
      <xdr:colOff>31750</xdr:colOff>
      <xdr:row>37</xdr:row>
      <xdr:rowOff>93218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公的資金補償金免除繰上償還及び新規地方債抑制に努めており、類似団体平均を下回っている。より一層の新規地方債抑制に努め、財政の健全化に努める。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100330</xdr:rowOff>
    </xdr:from>
    <xdr:to>
      <xdr:col>24</xdr:col>
      <xdr:colOff>25400</xdr:colOff>
      <xdr:row>76</xdr:row>
      <xdr:rowOff>107950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1305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107950</xdr:rowOff>
    </xdr:from>
    <xdr:to>
      <xdr:col>19</xdr:col>
      <xdr:colOff>187325</xdr:colOff>
      <xdr:row>76</xdr:row>
      <xdr:rowOff>134620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38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134620</xdr:rowOff>
    </xdr:from>
    <xdr:to>
      <xdr:col>15</xdr:col>
      <xdr:colOff>98425</xdr:colOff>
      <xdr:row>76</xdr:row>
      <xdr:rowOff>149861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648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76</xdr:row>
      <xdr:rowOff>153670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800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49530</xdr:rowOff>
    </xdr:from>
    <xdr:to>
      <xdr:col>24</xdr:col>
      <xdr:colOff>76200</xdr:colOff>
      <xdr:row>76</xdr:row>
      <xdr:rowOff>151130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66057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57150</xdr:rowOff>
    </xdr:from>
    <xdr:to>
      <xdr:col>20</xdr:col>
      <xdr:colOff>38100</xdr:colOff>
      <xdr:row>76</xdr:row>
      <xdr:rowOff>158750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168927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83820</xdr:rowOff>
    </xdr:from>
    <xdr:to>
      <xdr:col>15</xdr:col>
      <xdr:colOff>149225</xdr:colOff>
      <xdr:row>77</xdr:row>
      <xdr:rowOff>13970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24147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67.1</a:t>
          </a:r>
          <a:r>
            <a:rPr kumimoji="1" lang="ja-JP" altLang="en-US" sz="1300">
              <a:latin typeface="ＭＳ Ｐゴシック" panose="020B0600070205080204" pitchFamily="50" charset="-128"/>
              <a:ea typeface="ＭＳ Ｐゴシック" panose="020B0600070205080204" pitchFamily="50" charset="-128"/>
            </a:rPr>
            <a:t>％と類似団体平均を上回っている。常にコスト意識を持ち、事務の合理化・簡素化により徹底的に無駄を省く「量の改革」、町民からの信頼を向上させるために、職員の資質向上・意識改革、町民協働の推進などによる「質の改革」等の取り組みを着実に実施し、経常経費の削減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165863</xdr:rowOff>
    </xdr:from>
    <xdr:to>
      <xdr:col>82</xdr:col>
      <xdr:colOff>107950</xdr:colOff>
      <xdr:row>78</xdr:row>
      <xdr:rowOff>94996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367513"/>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40132</xdr:rowOff>
    </xdr:from>
    <xdr:to>
      <xdr:col>78</xdr:col>
      <xdr:colOff>69850</xdr:colOff>
      <xdr:row>78</xdr:row>
      <xdr:rowOff>94996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4132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40132</xdr:rowOff>
    </xdr:from>
    <xdr:to>
      <xdr:col>73</xdr:col>
      <xdr:colOff>180975</xdr:colOff>
      <xdr:row>78</xdr:row>
      <xdr:rowOff>40132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4132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135145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165863</xdr:rowOff>
    </xdr:from>
    <xdr:to>
      <xdr:col>69</xdr:col>
      <xdr:colOff>92075</xdr:colOff>
      <xdr:row>78</xdr:row>
      <xdr:rowOff>40132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3675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112285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115063</xdr:rowOff>
    </xdr:from>
    <xdr:to>
      <xdr:col>82</xdr:col>
      <xdr:colOff>158750</xdr:colOff>
      <xdr:row>78</xdr:row>
      <xdr:rowOff>45213</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87140</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44196</xdr:rowOff>
    </xdr:from>
    <xdr:to>
      <xdr:col>78</xdr:col>
      <xdr:colOff>120650</xdr:colOff>
      <xdr:row>78</xdr:row>
      <xdr:rowOff>145796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130573</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160782</xdr:rowOff>
    </xdr:from>
    <xdr:to>
      <xdr:col>74</xdr:col>
      <xdr:colOff>31750</xdr:colOff>
      <xdr:row>78</xdr:row>
      <xdr:rowOff>90932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101109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160782</xdr:rowOff>
    </xdr:from>
    <xdr:to>
      <xdr:col>69</xdr:col>
      <xdr:colOff>142875</xdr:colOff>
      <xdr:row>78</xdr:row>
      <xdr:rowOff>90932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101109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115063</xdr:rowOff>
    </xdr:from>
    <xdr:to>
      <xdr:col>65</xdr:col>
      <xdr:colOff>53975</xdr:colOff>
      <xdr:row>78</xdr:row>
      <xdr:rowOff>45213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55390</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91569</xdr:rowOff>
    </xdr:from>
    <xdr:to>
      <xdr:col>29</xdr:col>
      <xdr:colOff>127000</xdr:colOff>
      <xdr:row>15</xdr:row>
      <xdr:rowOff>116412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710944"/>
          <a:ext cx="647700" cy="24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153189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72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116412</xdr:rowOff>
    </xdr:from>
    <xdr:to>
      <xdr:col>26</xdr:col>
      <xdr:colOff>50800</xdr:colOff>
      <xdr:row>16</xdr:row>
      <xdr:rowOff>16422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735787"/>
          <a:ext cx="698500" cy="71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128295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91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16422</xdr:rowOff>
    </xdr:from>
    <xdr:to>
      <xdr:col>22</xdr:col>
      <xdr:colOff>114300</xdr:colOff>
      <xdr:row>16</xdr:row>
      <xdr:rowOff>67206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807247"/>
          <a:ext cx="698500" cy="50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155058</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94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67206</xdr:rowOff>
    </xdr:from>
    <xdr:to>
      <xdr:col>18</xdr:col>
      <xdr:colOff>177800</xdr:colOff>
      <xdr:row>16</xdr:row>
      <xdr:rowOff>99656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2858031"/>
          <a:ext cx="698500" cy="32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164974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95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15475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40769</xdr:rowOff>
    </xdr:from>
    <xdr:to>
      <xdr:col>29</xdr:col>
      <xdr:colOff>177800</xdr:colOff>
      <xdr:row>15</xdr:row>
      <xdr:rowOff>142369</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660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57296</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505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65612</xdr:rowOff>
    </xdr:from>
    <xdr:to>
      <xdr:col>26</xdr:col>
      <xdr:colOff>101600</xdr:colOff>
      <xdr:row>15</xdr:row>
      <xdr:rowOff>167212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684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5939</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453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137072</xdr:rowOff>
    </xdr:from>
    <xdr:to>
      <xdr:col>22</xdr:col>
      <xdr:colOff>165100</xdr:colOff>
      <xdr:row>16</xdr:row>
      <xdr:rowOff>67222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756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77399</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52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16406</xdr:rowOff>
    </xdr:from>
    <xdr:to>
      <xdr:col>19</xdr:col>
      <xdr:colOff>38100</xdr:colOff>
      <xdr:row>16</xdr:row>
      <xdr:rowOff>118006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807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128183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57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48856</xdr:rowOff>
    </xdr:from>
    <xdr:to>
      <xdr:col>15</xdr:col>
      <xdr:colOff>101600</xdr:colOff>
      <xdr:row>16</xdr:row>
      <xdr:rowOff>150456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839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160633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608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121710</xdr:rowOff>
    </xdr:from>
    <xdr:to>
      <xdr:col>29</xdr:col>
      <xdr:colOff>127000</xdr:colOff>
      <xdr:row>37</xdr:row>
      <xdr:rowOff>66127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074960"/>
          <a:ext cx="647700" cy="115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58813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69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66127</xdr:rowOff>
    </xdr:from>
    <xdr:to>
      <xdr:col>26</xdr:col>
      <xdr:colOff>50800</xdr:colOff>
      <xdr:row>37</xdr:row>
      <xdr:rowOff>67058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190827"/>
          <a:ext cx="698500" cy="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68387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57490</xdr:rowOff>
    </xdr:from>
    <xdr:to>
      <xdr:col>22</xdr:col>
      <xdr:colOff>114300</xdr:colOff>
      <xdr:row>37</xdr:row>
      <xdr:rowOff>67058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182190"/>
          <a:ext cx="698500" cy="9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99982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40900</xdr:rowOff>
    </xdr:from>
    <xdr:to>
      <xdr:col>18</xdr:col>
      <xdr:colOff>177800</xdr:colOff>
      <xdr:row>37</xdr:row>
      <xdr:rowOff>57490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165600"/>
          <a:ext cx="698500" cy="16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93042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84993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9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70910</xdr:rowOff>
    </xdr:from>
    <xdr:to>
      <xdr:col>29</xdr:col>
      <xdr:colOff>177800</xdr:colOff>
      <xdr:row>37</xdr:row>
      <xdr:rowOff>1060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24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42987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9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15327</xdr:rowOff>
    </xdr:from>
    <xdr:to>
      <xdr:col>26</xdr:col>
      <xdr:colOff>101600</xdr:colOff>
      <xdr:row>37</xdr:row>
      <xdr:rowOff>116927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40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101704</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26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16258</xdr:rowOff>
    </xdr:from>
    <xdr:to>
      <xdr:col>22</xdr:col>
      <xdr:colOff>165100</xdr:colOff>
      <xdr:row>37</xdr:row>
      <xdr:rowOff>117858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140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102635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22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6690</xdr:rowOff>
    </xdr:from>
    <xdr:to>
      <xdr:col>19</xdr:col>
      <xdr:colOff>38100</xdr:colOff>
      <xdr:row>37</xdr:row>
      <xdr:rowOff>108290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131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93067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21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161550</xdr:rowOff>
    </xdr:from>
    <xdr:to>
      <xdr:col>15</xdr:col>
      <xdr:colOff>101600</xdr:colOff>
      <xdr:row>37</xdr:row>
      <xdr:rowOff>91700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114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76477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0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8,689
8,627
93.98
11,462,882
10,128,924
1,207,577
5,591,366
8,639,176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111542</xdr:rowOff>
    </xdr:from>
    <xdr:to>
      <xdr:col>24</xdr:col>
      <xdr:colOff>63500</xdr:colOff>
      <xdr:row>35</xdr:row>
      <xdr:rowOff>124927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112292"/>
          <a:ext cx="838200" cy="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102931</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103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124927</xdr:rowOff>
    </xdr:from>
    <xdr:to>
      <xdr:col>19</xdr:col>
      <xdr:colOff>177800</xdr:colOff>
      <xdr:row>36</xdr:row>
      <xdr:rowOff>14222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125677"/>
          <a:ext cx="889000" cy="6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89816</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14222</xdr:rowOff>
    </xdr:from>
    <xdr:to>
      <xdr:col>15</xdr:col>
      <xdr:colOff>50800</xdr:colOff>
      <xdr:row>36</xdr:row>
      <xdr:rowOff>44191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186422"/>
          <a:ext cx="889000" cy="2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8971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44191</xdr:rowOff>
    </xdr:from>
    <xdr:to>
      <xdr:col>10</xdr:col>
      <xdr:colOff>114300</xdr:colOff>
      <xdr:row>36</xdr:row>
      <xdr:rowOff>69434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216391"/>
          <a:ext cx="889000" cy="2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24710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36706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60742</xdr:rowOff>
    </xdr:from>
    <xdr:to>
      <xdr:col>24</xdr:col>
      <xdr:colOff>114300</xdr:colOff>
      <xdr:row>35</xdr:row>
      <xdr:rowOff>162342</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06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83619</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5912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74127</xdr:rowOff>
    </xdr:from>
    <xdr:to>
      <xdr:col>20</xdr:col>
      <xdr:colOff>38100</xdr:colOff>
      <xdr:row>36</xdr:row>
      <xdr:rowOff>4277</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07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20804</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585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134872</xdr:rowOff>
    </xdr:from>
    <xdr:to>
      <xdr:col>15</xdr:col>
      <xdr:colOff>101600</xdr:colOff>
      <xdr:row>36</xdr:row>
      <xdr:rowOff>65022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13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81549</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591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164841</xdr:rowOff>
    </xdr:from>
    <xdr:to>
      <xdr:col>10</xdr:col>
      <xdr:colOff>165100</xdr:colOff>
      <xdr:row>36</xdr:row>
      <xdr:rowOff>94991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1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111518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594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18634</xdr:rowOff>
    </xdr:from>
    <xdr:to>
      <xdr:col>6</xdr:col>
      <xdr:colOff>38100</xdr:colOff>
      <xdr:row>36</xdr:row>
      <xdr:rowOff>120234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19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136761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59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83441</xdr:rowOff>
    </xdr:from>
    <xdr:to>
      <xdr:col>24</xdr:col>
      <xdr:colOff>63500</xdr:colOff>
      <xdr:row>57</xdr:row>
      <xdr:rowOff>120206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856091"/>
          <a:ext cx="838200" cy="3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42431</xdr:rowOff>
    </xdr:from>
    <xdr:ext cx="599010"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643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110171</xdr:rowOff>
    </xdr:from>
    <xdr:to>
      <xdr:col>19</xdr:col>
      <xdr:colOff>177800</xdr:colOff>
      <xdr:row>57</xdr:row>
      <xdr:rowOff>120206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908300" y="9882821"/>
          <a:ext cx="889000" cy="1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163111</xdr:rowOff>
    </xdr:from>
    <xdr:ext cx="59901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497795" y="959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105492</xdr:rowOff>
    </xdr:from>
    <xdr:to>
      <xdr:col>15</xdr:col>
      <xdr:colOff>50800</xdr:colOff>
      <xdr:row>57</xdr:row>
      <xdr:rowOff>110171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019300" y="9878142"/>
          <a:ext cx="889000" cy="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167408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08795" y="95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105492</xdr:rowOff>
    </xdr:from>
    <xdr:to>
      <xdr:col>10</xdr:col>
      <xdr:colOff>114300</xdr:colOff>
      <xdr:row>57</xdr:row>
      <xdr:rowOff>123081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1130300" y="9878142"/>
          <a:ext cx="889000" cy="1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156506</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19795" y="992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17129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30795" y="96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32641</xdr:rowOff>
    </xdr:from>
    <xdr:to>
      <xdr:col>24</xdr:col>
      <xdr:colOff>114300</xdr:colOff>
      <xdr:row>57</xdr:row>
      <xdr:rowOff>134241</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80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11068</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78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69406</xdr:rowOff>
    </xdr:from>
    <xdr:to>
      <xdr:col>20</xdr:col>
      <xdr:colOff>38100</xdr:colOff>
      <xdr:row>57</xdr:row>
      <xdr:rowOff>171006</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84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162133</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497795" y="993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59371</xdr:rowOff>
    </xdr:from>
    <xdr:to>
      <xdr:col>15</xdr:col>
      <xdr:colOff>101600</xdr:colOff>
      <xdr:row>57</xdr:row>
      <xdr:rowOff>160971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83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152098</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08795" y="9924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54692</xdr:rowOff>
    </xdr:from>
    <xdr:to>
      <xdr:col>10</xdr:col>
      <xdr:colOff>165100</xdr:colOff>
      <xdr:row>57</xdr:row>
      <xdr:rowOff>156292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82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1369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19795" y="9602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72281</xdr:rowOff>
    </xdr:from>
    <xdr:to>
      <xdr:col>6</xdr:col>
      <xdr:colOff>38100</xdr:colOff>
      <xdr:row>58</xdr:row>
      <xdr:rowOff>2431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84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165008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30795" y="9937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36945</xdr:rowOff>
    </xdr:from>
    <xdr:to>
      <xdr:col>24</xdr:col>
      <xdr:colOff>63500</xdr:colOff>
      <xdr:row>76</xdr:row>
      <xdr:rowOff>143929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3797300" y="13067145"/>
          <a:ext cx="838200" cy="10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36945</xdr:rowOff>
    </xdr:from>
    <xdr:to>
      <xdr:col>19</xdr:col>
      <xdr:colOff>177800</xdr:colOff>
      <xdr:row>76</xdr:row>
      <xdr:rowOff>108451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067145"/>
          <a:ext cx="889000" cy="7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111081</xdr:rowOff>
    </xdr:from>
    <xdr:ext cx="534377"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30111" y="1314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108451</xdr:rowOff>
    </xdr:from>
    <xdr:to>
      <xdr:col>15</xdr:col>
      <xdr:colOff>50800</xdr:colOff>
      <xdr:row>76</xdr:row>
      <xdr:rowOff>119583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138651"/>
          <a:ext cx="889000" cy="1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160779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41111" y="131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119583</xdr:rowOff>
    </xdr:from>
    <xdr:to>
      <xdr:col>10</xdr:col>
      <xdr:colOff>114300</xdr:colOff>
      <xdr:row>77</xdr:row>
      <xdr:rowOff>18267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149783"/>
          <a:ext cx="889000" cy="7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13014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52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63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93129</xdr:rowOff>
    </xdr:from>
    <xdr:to>
      <xdr:col>24</xdr:col>
      <xdr:colOff>114300</xdr:colOff>
      <xdr:row>77</xdr:row>
      <xdr:rowOff>23279</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12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71556</xdr:rowOff>
    </xdr:from>
    <xdr:ext cx="534377"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10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157595</xdr:rowOff>
    </xdr:from>
    <xdr:to>
      <xdr:col>20</xdr:col>
      <xdr:colOff>38100</xdr:colOff>
      <xdr:row>76</xdr:row>
      <xdr:rowOff>87745</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0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104271</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30111" y="1279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57651</xdr:rowOff>
    </xdr:from>
    <xdr:to>
      <xdr:col>15</xdr:col>
      <xdr:colOff>101600</xdr:colOff>
      <xdr:row>76</xdr:row>
      <xdr:rowOff>159251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08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4328</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41111" y="1286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68783</xdr:rowOff>
    </xdr:from>
    <xdr:to>
      <xdr:col>10</xdr:col>
      <xdr:colOff>165100</xdr:colOff>
      <xdr:row>76</xdr:row>
      <xdr:rowOff>170383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09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161510</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52111" y="1319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138917</xdr:rowOff>
    </xdr:from>
    <xdr:to>
      <xdr:col>6</xdr:col>
      <xdr:colOff>38100</xdr:colOff>
      <xdr:row>77</xdr:row>
      <xdr:rowOff>69067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16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60194</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63111" y="1326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91542</xdr:rowOff>
    </xdr:from>
    <xdr:to>
      <xdr:col>24</xdr:col>
      <xdr:colOff>63500</xdr:colOff>
      <xdr:row>99</xdr:row>
      <xdr:rowOff>59832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722192"/>
          <a:ext cx="838200" cy="311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78847</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366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8603</xdr:rowOff>
    </xdr:from>
    <xdr:to>
      <xdr:col>19</xdr:col>
      <xdr:colOff>177800</xdr:colOff>
      <xdr:row>99</xdr:row>
      <xdr:rowOff>59832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982153"/>
          <a:ext cx="889000" cy="5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158444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61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8603</xdr:rowOff>
    </xdr:from>
    <xdr:to>
      <xdr:col>15</xdr:col>
      <xdr:colOff>50800</xdr:colOff>
      <xdr:row>99</xdr:row>
      <xdr:rowOff>33858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982153"/>
          <a:ext cx="889000" cy="2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6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158152</xdr:rowOff>
    </xdr:from>
    <xdr:to>
      <xdr:col>10</xdr:col>
      <xdr:colOff>114300</xdr:colOff>
      <xdr:row>99</xdr:row>
      <xdr:rowOff>33858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960252"/>
          <a:ext cx="889000" cy="4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23407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65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29024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6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40742</xdr:rowOff>
    </xdr:from>
    <xdr:to>
      <xdr:col>24</xdr:col>
      <xdr:colOff>114300</xdr:colOff>
      <xdr:row>97</xdr:row>
      <xdr:rowOff>142342</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6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19169</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64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9032</xdr:rowOff>
    </xdr:from>
    <xdr:to>
      <xdr:col>20</xdr:col>
      <xdr:colOff>38100</xdr:colOff>
      <xdr:row>99</xdr:row>
      <xdr:rowOff>110632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98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101759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707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129253</xdr:rowOff>
    </xdr:from>
    <xdr:to>
      <xdr:col>15</xdr:col>
      <xdr:colOff>101600</xdr:colOff>
      <xdr:row>99</xdr:row>
      <xdr:rowOff>59403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93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50530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702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154508</xdr:rowOff>
    </xdr:from>
    <xdr:to>
      <xdr:col>10</xdr:col>
      <xdr:colOff>165100</xdr:colOff>
      <xdr:row>99</xdr:row>
      <xdr:rowOff>84658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956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75785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704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107352</xdr:rowOff>
    </xdr:from>
    <xdr:to>
      <xdr:col>6</xdr:col>
      <xdr:colOff>38100</xdr:colOff>
      <xdr:row>99</xdr:row>
      <xdr:rowOff>37502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90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28629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700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13909</xdr:rowOff>
    </xdr:from>
    <xdr:to>
      <xdr:col>55</xdr:col>
      <xdr:colOff>0</xdr:colOff>
      <xdr:row>38</xdr:row>
      <xdr:rowOff>3028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6186109"/>
          <a:ext cx="838200" cy="33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72568</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244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13909</xdr:rowOff>
    </xdr:from>
    <xdr:to>
      <xdr:col>50</xdr:col>
      <xdr:colOff>114300</xdr:colOff>
      <xdr:row>38</xdr:row>
      <xdr:rowOff>123199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186109"/>
          <a:ext cx="889000" cy="45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116635</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577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123199</xdr:rowOff>
    </xdr:from>
    <xdr:to>
      <xdr:col>45</xdr:col>
      <xdr:colOff>177800</xdr:colOff>
      <xdr:row>38</xdr:row>
      <xdr:rowOff>137018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638299"/>
          <a:ext cx="889000" cy="1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92967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137018</xdr:rowOff>
    </xdr:from>
    <xdr:to>
      <xdr:col>41</xdr:col>
      <xdr:colOff>50800</xdr:colOff>
      <xdr:row>38</xdr:row>
      <xdr:rowOff>142592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652118"/>
          <a:ext cx="889000" cy="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105094</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107940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123678</xdr:rowOff>
    </xdr:from>
    <xdr:to>
      <xdr:col>55</xdr:col>
      <xdr:colOff>50800</xdr:colOff>
      <xdr:row>38</xdr:row>
      <xdr:rowOff>53828</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46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102105</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44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134559</xdr:rowOff>
    </xdr:from>
    <xdr:to>
      <xdr:col>50</xdr:col>
      <xdr:colOff>165100</xdr:colOff>
      <xdr:row>36</xdr:row>
      <xdr:rowOff>64709</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13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55836</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622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72399</xdr:rowOff>
    </xdr:from>
    <xdr:to>
      <xdr:col>46</xdr:col>
      <xdr:colOff>38100</xdr:colOff>
      <xdr:row>39</xdr:row>
      <xdr:rowOff>2549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58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165126</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6680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86218</xdr:rowOff>
    </xdr:from>
    <xdr:to>
      <xdr:col>41</xdr:col>
      <xdr:colOff>101600</xdr:colOff>
      <xdr:row>39</xdr:row>
      <xdr:rowOff>16368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6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7495</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669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91792</xdr:rowOff>
    </xdr:from>
    <xdr:to>
      <xdr:col>36</xdr:col>
      <xdr:colOff>165100</xdr:colOff>
      <xdr:row>39</xdr:row>
      <xdr:rowOff>21942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60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13069</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6699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120909</xdr:rowOff>
    </xdr:from>
    <xdr:to>
      <xdr:col>55</xdr:col>
      <xdr:colOff>0</xdr:colOff>
      <xdr:row>57</xdr:row>
      <xdr:rowOff>107000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722109"/>
          <a:ext cx="838200" cy="15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8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120909</xdr:rowOff>
    </xdr:from>
    <xdr:to>
      <xdr:col>50</xdr:col>
      <xdr:colOff>114300</xdr:colOff>
      <xdr:row>57</xdr:row>
      <xdr:rowOff>115693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722109"/>
          <a:ext cx="889000" cy="16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47907</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39795" y="982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115693</xdr:rowOff>
    </xdr:from>
    <xdr:to>
      <xdr:col>45</xdr:col>
      <xdr:colOff>177800</xdr:colOff>
      <xdr:row>57</xdr:row>
      <xdr:rowOff>164212</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888343"/>
          <a:ext cx="889000" cy="4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92205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50795" y="95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47692</xdr:rowOff>
    </xdr:from>
    <xdr:to>
      <xdr:col>41</xdr:col>
      <xdr:colOff>50800</xdr:colOff>
      <xdr:row>57</xdr:row>
      <xdr:rowOff>164212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820342"/>
          <a:ext cx="889000" cy="11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135595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56200</xdr:rowOff>
    </xdr:from>
    <xdr:to>
      <xdr:col>55</xdr:col>
      <xdr:colOff>50800</xdr:colOff>
      <xdr:row>57</xdr:row>
      <xdr:rowOff>157800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82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34627</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0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70109</xdr:rowOff>
    </xdr:from>
    <xdr:to>
      <xdr:col>50</xdr:col>
      <xdr:colOff>165100</xdr:colOff>
      <xdr:row>57</xdr:row>
      <xdr:rowOff>259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67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16786</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944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64893</xdr:rowOff>
    </xdr:from>
    <xdr:to>
      <xdr:col>46</xdr:col>
      <xdr:colOff>38100</xdr:colOff>
      <xdr:row>57</xdr:row>
      <xdr:rowOff>166493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83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157620</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9930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113412</xdr:rowOff>
    </xdr:from>
    <xdr:to>
      <xdr:col>41</xdr:col>
      <xdr:colOff>101600</xdr:colOff>
      <xdr:row>58</xdr:row>
      <xdr:rowOff>43562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88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34689</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997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168342</xdr:rowOff>
    </xdr:from>
    <xdr:to>
      <xdr:col>36</xdr:col>
      <xdr:colOff>165100</xdr:colOff>
      <xdr:row>57</xdr:row>
      <xdr:rowOff>98492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6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89619</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9862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31812</xdr:rowOff>
    </xdr:from>
    <xdr:to>
      <xdr:col>55</xdr:col>
      <xdr:colOff>0</xdr:colOff>
      <xdr:row>76</xdr:row>
      <xdr:rowOff>134237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2547662"/>
          <a:ext cx="838200" cy="61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74784</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293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31812</xdr:rowOff>
    </xdr:from>
    <xdr:to>
      <xdr:col>50</xdr:col>
      <xdr:colOff>114300</xdr:colOff>
      <xdr:row>76</xdr:row>
      <xdr:rowOff>133150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8750300" y="12547662"/>
          <a:ext cx="889000" cy="61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145383</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17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133150</xdr:rowOff>
    </xdr:from>
    <xdr:to>
      <xdr:col>45</xdr:col>
      <xdr:colOff>177800</xdr:colOff>
      <xdr:row>77</xdr:row>
      <xdr:rowOff>38813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163350"/>
          <a:ext cx="889000" cy="7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15403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67314</xdr:rowOff>
    </xdr:from>
    <xdr:to>
      <xdr:col>41</xdr:col>
      <xdr:colOff>50800</xdr:colOff>
      <xdr:row>77</xdr:row>
      <xdr:rowOff>38813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2926064"/>
          <a:ext cx="889000" cy="31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37988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18076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04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83437</xdr:rowOff>
    </xdr:from>
    <xdr:to>
      <xdr:col>55</xdr:col>
      <xdr:colOff>50800</xdr:colOff>
      <xdr:row>77</xdr:row>
      <xdr:rowOff>13587</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11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61864</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09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152462</xdr:rowOff>
    </xdr:from>
    <xdr:to>
      <xdr:col>50</xdr:col>
      <xdr:colOff>165100</xdr:colOff>
      <xdr:row>73</xdr:row>
      <xdr:rowOff>82612</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249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71</xdr:row>
      <xdr:rowOff>99139</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39795" y="12272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82350</xdr:rowOff>
    </xdr:from>
    <xdr:to>
      <xdr:col>46</xdr:col>
      <xdr:colOff>38100</xdr:colOff>
      <xdr:row>77</xdr:row>
      <xdr:rowOff>12500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11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3627</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20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159463</xdr:rowOff>
    </xdr:from>
    <xdr:to>
      <xdr:col>41</xdr:col>
      <xdr:colOff>101600</xdr:colOff>
      <xdr:row>77</xdr:row>
      <xdr:rowOff>89613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18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80740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2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16514</xdr:rowOff>
    </xdr:from>
    <xdr:to>
      <xdr:col>36</xdr:col>
      <xdr:colOff>165100</xdr:colOff>
      <xdr:row>75</xdr:row>
      <xdr:rowOff>118114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287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134641</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65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100975</xdr:rowOff>
    </xdr:from>
    <xdr:to>
      <xdr:col>55</xdr:col>
      <xdr:colOff>0</xdr:colOff>
      <xdr:row>97</xdr:row>
      <xdr:rowOff>152775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731625"/>
          <a:ext cx="838200" cy="5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104411</xdr:rowOff>
    </xdr:from>
    <xdr:to>
      <xdr:col>50</xdr:col>
      <xdr:colOff>114300</xdr:colOff>
      <xdr:row>97</xdr:row>
      <xdr:rowOff>152775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735061"/>
          <a:ext cx="889000" cy="4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104411</xdr:rowOff>
    </xdr:from>
    <xdr:to>
      <xdr:col>45</xdr:col>
      <xdr:colOff>177800</xdr:colOff>
      <xdr:row>97</xdr:row>
      <xdr:rowOff>145013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735061"/>
          <a:ext cx="889000" cy="4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120772</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127701</xdr:rowOff>
    </xdr:from>
    <xdr:to>
      <xdr:col>41</xdr:col>
      <xdr:colOff>50800</xdr:colOff>
      <xdr:row>97</xdr:row>
      <xdr:rowOff>145013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758351"/>
          <a:ext cx="889000" cy="1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152844</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153542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50175</xdr:rowOff>
    </xdr:from>
    <xdr:to>
      <xdr:col>55</xdr:col>
      <xdr:colOff>50800</xdr:colOff>
      <xdr:row>97</xdr:row>
      <xdr:rowOff>151775</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68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28602</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5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101975</xdr:rowOff>
    </xdr:from>
    <xdr:to>
      <xdr:col>50</xdr:col>
      <xdr:colOff>165100</xdr:colOff>
      <xdr:row>98</xdr:row>
      <xdr:rowOff>32125</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3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23252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2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53611</xdr:rowOff>
    </xdr:from>
    <xdr:to>
      <xdr:col>46</xdr:col>
      <xdr:colOff>38100</xdr:colOff>
      <xdr:row>97</xdr:row>
      <xdr:rowOff>155211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6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146338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77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94213</xdr:rowOff>
    </xdr:from>
    <xdr:to>
      <xdr:col>41</xdr:col>
      <xdr:colOff>101600</xdr:colOff>
      <xdr:row>98</xdr:row>
      <xdr:rowOff>24363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7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15490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81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76901</xdr:rowOff>
    </xdr:from>
    <xdr:to>
      <xdr:col>36</xdr:col>
      <xdr:colOff>165100</xdr:colOff>
      <xdr:row>98</xdr:row>
      <xdr:rowOff>7051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70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169628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80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57093</xdr:rowOff>
    </xdr:from>
    <xdr:to>
      <xdr:col>85</xdr:col>
      <xdr:colOff>127000</xdr:colOff>
      <xdr:row>38</xdr:row>
      <xdr:rowOff>105611</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572193"/>
          <a:ext cx="838200" cy="4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93148</xdr:rowOff>
    </xdr:from>
    <xdr:to>
      <xdr:col>81</xdr:col>
      <xdr:colOff>50800</xdr:colOff>
      <xdr:row>38</xdr:row>
      <xdr:rowOff>57093</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436798"/>
          <a:ext cx="889000" cy="13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93148</xdr:rowOff>
    </xdr:from>
    <xdr:to>
      <xdr:col>76</xdr:col>
      <xdr:colOff>114300</xdr:colOff>
      <xdr:row>38</xdr:row>
      <xdr:rowOff>14619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3703300" y="6436798"/>
          <a:ext cx="889000" cy="9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30824</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54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14619</xdr:rowOff>
    </xdr:from>
    <xdr:to>
      <xdr:col>71</xdr:col>
      <xdr:colOff>177800</xdr:colOff>
      <xdr:row>38</xdr:row>
      <xdr:rowOff>16192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6529719"/>
          <a:ext cx="889000" cy="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36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54811</xdr:rowOff>
    </xdr:from>
    <xdr:to>
      <xdr:col>85</xdr:col>
      <xdr:colOff>177800</xdr:colOff>
      <xdr:row>38</xdr:row>
      <xdr:rowOff>156411</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56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141188</xdr:rowOff>
    </xdr:from>
    <xdr:ext cx="469744"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48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6293</xdr:rowOff>
    </xdr:from>
    <xdr:to>
      <xdr:col>81</xdr:col>
      <xdr:colOff>101600</xdr:colOff>
      <xdr:row>38</xdr:row>
      <xdr:rowOff>107893</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52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99020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61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42348</xdr:rowOff>
    </xdr:from>
    <xdr:to>
      <xdr:col>76</xdr:col>
      <xdr:colOff>165100</xdr:colOff>
      <xdr:row>37</xdr:row>
      <xdr:rowOff>143948</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38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160475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16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135269</xdr:rowOff>
    </xdr:from>
    <xdr:to>
      <xdr:col>72</xdr:col>
      <xdr:colOff>38100</xdr:colOff>
      <xdr:row>38</xdr:row>
      <xdr:rowOff>65419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47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56546</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57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136842</xdr:rowOff>
    </xdr:from>
    <xdr:to>
      <xdr:col>67</xdr:col>
      <xdr:colOff>101600</xdr:colOff>
      <xdr:row>38</xdr:row>
      <xdr:rowOff>66992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48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58119</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57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157225</xdr:rowOff>
    </xdr:from>
    <xdr:to>
      <xdr:col>85</xdr:col>
      <xdr:colOff>127000</xdr:colOff>
      <xdr:row>76</xdr:row>
      <xdr:rowOff>12142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015975"/>
          <a:ext cx="838200" cy="2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82169</xdr:rowOff>
    </xdr:from>
    <xdr:ext cx="599010"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769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9928</xdr:rowOff>
    </xdr:from>
    <xdr:to>
      <xdr:col>81</xdr:col>
      <xdr:colOff>50800</xdr:colOff>
      <xdr:row>76</xdr:row>
      <xdr:rowOff>12142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4592300" y="13040128"/>
          <a:ext cx="889000" cy="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41749</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181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169103</xdr:rowOff>
    </xdr:from>
    <xdr:to>
      <xdr:col>76</xdr:col>
      <xdr:colOff>114300</xdr:colOff>
      <xdr:row>76</xdr:row>
      <xdr:rowOff>9928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3703300" y="13027853"/>
          <a:ext cx="889000" cy="1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40346</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292795" y="1272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162057</xdr:rowOff>
    </xdr:from>
    <xdr:to>
      <xdr:col>71</xdr:col>
      <xdr:colOff>177800</xdr:colOff>
      <xdr:row>75</xdr:row>
      <xdr:rowOff>169103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020807"/>
          <a:ext cx="889000" cy="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33351</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03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51830</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14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106425</xdr:rowOff>
    </xdr:from>
    <xdr:to>
      <xdr:col>85</xdr:col>
      <xdr:colOff>177800</xdr:colOff>
      <xdr:row>76</xdr:row>
      <xdr:rowOff>36575</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29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84852</xdr:rowOff>
    </xdr:from>
    <xdr:ext cx="599010"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94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132791</xdr:rowOff>
    </xdr:from>
    <xdr:to>
      <xdr:col>81</xdr:col>
      <xdr:colOff>101600</xdr:colOff>
      <xdr:row>76</xdr:row>
      <xdr:rowOff>62942</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29915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54069</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08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130578</xdr:rowOff>
    </xdr:from>
    <xdr:to>
      <xdr:col>76</xdr:col>
      <xdr:colOff>165100</xdr:colOff>
      <xdr:row>76</xdr:row>
      <xdr:rowOff>60728</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29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51855</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292795" y="130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118303</xdr:rowOff>
    </xdr:from>
    <xdr:to>
      <xdr:col>72</xdr:col>
      <xdr:colOff>38100</xdr:colOff>
      <xdr:row>76</xdr:row>
      <xdr:rowOff>48453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297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39580</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03795" y="1306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111257</xdr:rowOff>
    </xdr:from>
    <xdr:to>
      <xdr:col>67</xdr:col>
      <xdr:colOff>101600</xdr:colOff>
      <xdr:row>76</xdr:row>
      <xdr:rowOff>41407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297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32534</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14795" y="13062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71169</xdr:rowOff>
    </xdr:from>
    <xdr:to>
      <xdr:col>85</xdr:col>
      <xdr:colOff>127000</xdr:colOff>
      <xdr:row>98</xdr:row>
      <xdr:rowOff>135012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873269"/>
          <a:ext cx="838200" cy="6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72789</xdr:rowOff>
    </xdr:from>
    <xdr:ext cx="599010"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874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135012</xdr:rowOff>
    </xdr:from>
    <xdr:to>
      <xdr:col>81</xdr:col>
      <xdr:colOff>50800</xdr:colOff>
      <xdr:row>98</xdr:row>
      <xdr:rowOff>153674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937112"/>
          <a:ext cx="889000" cy="1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57712</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703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140146</xdr:rowOff>
    </xdr:from>
    <xdr:to>
      <xdr:col>76</xdr:col>
      <xdr:colOff>114300</xdr:colOff>
      <xdr:row>98</xdr:row>
      <xdr:rowOff>153674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703300" y="16942246"/>
          <a:ext cx="889000" cy="1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83752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705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120848</xdr:rowOff>
    </xdr:from>
    <xdr:to>
      <xdr:col>71</xdr:col>
      <xdr:colOff>177800</xdr:colOff>
      <xdr:row>98</xdr:row>
      <xdr:rowOff>140146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922948"/>
          <a:ext cx="889000" cy="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89698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706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87561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706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20369</xdr:rowOff>
    </xdr:from>
    <xdr:to>
      <xdr:col>85</xdr:col>
      <xdr:colOff>177800</xdr:colOff>
      <xdr:row>98</xdr:row>
      <xdr:rowOff>121969</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82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43246</xdr:rowOff>
    </xdr:from>
    <xdr:ext cx="599010"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673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84212</xdr:rowOff>
    </xdr:from>
    <xdr:to>
      <xdr:col>81</xdr:col>
      <xdr:colOff>101600</xdr:colOff>
      <xdr:row>99</xdr:row>
      <xdr:rowOff>14362</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88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30889</xdr:rowOff>
    </xdr:from>
    <xdr:ext cx="59901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181795" y="16661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102874</xdr:rowOff>
    </xdr:from>
    <xdr:to>
      <xdr:col>76</xdr:col>
      <xdr:colOff>165100</xdr:colOff>
      <xdr:row>99</xdr:row>
      <xdr:rowOff>33024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90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49551</xdr:rowOff>
    </xdr:from>
    <xdr:ext cx="59901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292795" y="16680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89346</xdr:rowOff>
    </xdr:from>
    <xdr:to>
      <xdr:col>72</xdr:col>
      <xdr:colOff>38100</xdr:colOff>
      <xdr:row>99</xdr:row>
      <xdr:rowOff>19496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89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36023</xdr:rowOff>
    </xdr:from>
    <xdr:ext cx="59901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03795" y="166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70048</xdr:rowOff>
    </xdr:from>
    <xdr:to>
      <xdr:col>67</xdr:col>
      <xdr:colOff>101600</xdr:colOff>
      <xdr:row>99</xdr:row>
      <xdr:rowOff>198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8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16725</xdr:rowOff>
    </xdr:from>
    <xdr:ext cx="59901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14795" y="1664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788</xdr:rowOff>
    </xdr:from>
    <xdr:to>
      <xdr:col>116</xdr:col>
      <xdr:colOff>63500</xdr:colOff>
      <xdr:row>39</xdr:row>
      <xdr:rowOff>15202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1323300" y="6687338"/>
          <a:ext cx="838200" cy="1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15202</xdr:rowOff>
    </xdr:from>
    <xdr:to>
      <xdr:col>111</xdr:col>
      <xdr:colOff>177800</xdr:colOff>
      <xdr:row>39</xdr:row>
      <xdr:rowOff>32398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0434300" y="6701752"/>
          <a:ext cx="889000" cy="17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155728</xdr:rowOff>
    </xdr:from>
    <xdr:to>
      <xdr:col>107</xdr:col>
      <xdr:colOff>50800</xdr:colOff>
      <xdr:row>39</xdr:row>
      <xdr:rowOff>32398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670828"/>
          <a:ext cx="889000" cy="4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66692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4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170218</xdr:rowOff>
    </xdr:from>
    <xdr:to>
      <xdr:col>102</xdr:col>
      <xdr:colOff>114300</xdr:colOff>
      <xdr:row>38</xdr:row>
      <xdr:rowOff>155728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342418"/>
          <a:ext cx="889000" cy="32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47744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73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44099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73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121438</xdr:rowOff>
    </xdr:from>
    <xdr:to>
      <xdr:col>116</xdr:col>
      <xdr:colOff>114300</xdr:colOff>
      <xdr:row>39</xdr:row>
      <xdr:rowOff>51588</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80574</xdr:rowOff>
    </xdr:from>
    <xdr:ext cx="469744"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9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135852</xdr:rowOff>
    </xdr:from>
    <xdr:to>
      <xdr:col>112</xdr:col>
      <xdr:colOff>38100</xdr:colOff>
      <xdr:row>39</xdr:row>
      <xdr:rowOff>66002</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57129</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74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153048</xdr:rowOff>
    </xdr:from>
    <xdr:to>
      <xdr:col>107</xdr:col>
      <xdr:colOff>101600</xdr:colOff>
      <xdr:row>39</xdr:row>
      <xdr:rowOff>83198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6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74325</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5017" y="6760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104928</xdr:rowOff>
    </xdr:from>
    <xdr:to>
      <xdr:col>102</xdr:col>
      <xdr:colOff>165100</xdr:colOff>
      <xdr:row>39</xdr:row>
      <xdr:rowOff>35078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2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51604</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39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119418</xdr:rowOff>
    </xdr:from>
    <xdr:to>
      <xdr:col>98</xdr:col>
      <xdr:colOff>38100</xdr:colOff>
      <xdr:row>37</xdr:row>
      <xdr:rowOff>49568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29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66095</xdr:rowOff>
    </xdr:from>
    <xdr:ext cx="534377"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389111" y="606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69111</xdr:rowOff>
    </xdr:from>
    <xdr:to>
      <xdr:col>116</xdr:col>
      <xdr:colOff>63500</xdr:colOff>
      <xdr:row>59</xdr:row>
      <xdr:rowOff>69275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184661"/>
          <a:ext cx="8382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68720</xdr:rowOff>
    </xdr:from>
    <xdr:to>
      <xdr:col>111</xdr:col>
      <xdr:colOff>177800</xdr:colOff>
      <xdr:row>59</xdr:row>
      <xdr:rowOff>69275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184270"/>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68720</xdr:rowOff>
    </xdr:from>
    <xdr:to>
      <xdr:col>107</xdr:col>
      <xdr:colOff>50800</xdr:colOff>
      <xdr:row>59</xdr:row>
      <xdr:rowOff>72818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184270"/>
          <a:ext cx="889000" cy="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35736</xdr:rowOff>
    </xdr:from>
    <xdr:to>
      <xdr:col>102</xdr:col>
      <xdr:colOff>114300</xdr:colOff>
      <xdr:row>59</xdr:row>
      <xdr:rowOff>72818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151286"/>
          <a:ext cx="889000" cy="3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18311</xdr:rowOff>
    </xdr:from>
    <xdr:to>
      <xdr:col>116</xdr:col>
      <xdr:colOff>114300</xdr:colOff>
      <xdr:row>59</xdr:row>
      <xdr:rowOff>119911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3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107674</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5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18475</xdr:rowOff>
    </xdr:from>
    <xdr:to>
      <xdr:col>112</xdr:col>
      <xdr:colOff>38100</xdr:colOff>
      <xdr:row>59</xdr:row>
      <xdr:rowOff>120075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3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111202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22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17920</xdr:rowOff>
    </xdr:from>
    <xdr:to>
      <xdr:col>107</xdr:col>
      <xdr:colOff>101600</xdr:colOff>
      <xdr:row>59</xdr:row>
      <xdr:rowOff>119520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110647</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2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22018</xdr:rowOff>
    </xdr:from>
    <xdr:to>
      <xdr:col>102</xdr:col>
      <xdr:colOff>165100</xdr:colOff>
      <xdr:row>59</xdr:row>
      <xdr:rowOff>123618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3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114745</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23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156386</xdr:rowOff>
    </xdr:from>
    <xdr:to>
      <xdr:col>98</xdr:col>
      <xdr:colOff>38100</xdr:colOff>
      <xdr:row>59</xdr:row>
      <xdr:rowOff>86536</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0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77663</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1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69583</xdr:rowOff>
    </xdr:from>
    <xdr:to>
      <xdr:col>116</xdr:col>
      <xdr:colOff>63500</xdr:colOff>
      <xdr:row>72</xdr:row>
      <xdr:rowOff>93688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413983"/>
          <a:ext cx="838200" cy="2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13314</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872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69583</xdr:rowOff>
    </xdr:from>
    <xdr:to>
      <xdr:col>111</xdr:col>
      <xdr:colOff>177800</xdr:colOff>
      <xdr:row>72</xdr:row>
      <xdr:rowOff>130518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413983"/>
          <a:ext cx="889000" cy="6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167237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130518</xdr:rowOff>
    </xdr:from>
    <xdr:to>
      <xdr:col>107</xdr:col>
      <xdr:colOff>50800</xdr:colOff>
      <xdr:row>73</xdr:row>
      <xdr:rowOff>52146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474918"/>
          <a:ext cx="889000" cy="9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133532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52146</xdr:rowOff>
    </xdr:from>
    <xdr:to>
      <xdr:col>102</xdr:col>
      <xdr:colOff>114300</xdr:colOff>
      <xdr:row>73</xdr:row>
      <xdr:rowOff>113119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567996"/>
          <a:ext cx="889000" cy="6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131436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129812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42888</xdr:rowOff>
    </xdr:from>
    <xdr:to>
      <xdr:col>116</xdr:col>
      <xdr:colOff>114300</xdr:colOff>
      <xdr:row>72</xdr:row>
      <xdr:rowOff>144488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38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65765</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23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18783</xdr:rowOff>
    </xdr:from>
    <xdr:to>
      <xdr:col>112</xdr:col>
      <xdr:colOff>38100</xdr:colOff>
      <xdr:row>72</xdr:row>
      <xdr:rowOff>120383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36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70</xdr:row>
      <xdr:rowOff>136910</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213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79718</xdr:rowOff>
    </xdr:from>
    <xdr:to>
      <xdr:col>107</xdr:col>
      <xdr:colOff>101600</xdr:colOff>
      <xdr:row>73</xdr:row>
      <xdr:rowOff>9868</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42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26395</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199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1346</xdr:rowOff>
    </xdr:from>
    <xdr:to>
      <xdr:col>102</xdr:col>
      <xdr:colOff>165100</xdr:colOff>
      <xdr:row>73</xdr:row>
      <xdr:rowOff>102946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5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119473</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292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62319</xdr:rowOff>
    </xdr:from>
    <xdr:to>
      <xdr:col>98</xdr:col>
      <xdr:colOff>38100</xdr:colOff>
      <xdr:row>73</xdr:row>
      <xdr:rowOff>163919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57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8996</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35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原子力発電所を有していること、半島特有の地形的条件により施設数が多いこと等の要因から高い数値となっている。多様化・高度化する町民ニーズや将来的な行政需要に対応しながら、引き続き定員管理に努める。</a:t>
          </a:r>
        </a:p>
        <a:p>
          <a:r>
            <a:rPr kumimoji="1" lang="ja-JP" altLang="en-US" sz="1300">
              <a:latin typeface="ＭＳ Ｐゴシック" panose="020B0600070205080204" pitchFamily="50" charset="-128"/>
              <a:ea typeface="ＭＳ Ｐゴシック" panose="020B0600070205080204" pitchFamily="50" charset="-128"/>
            </a:rPr>
            <a:t>　　繰出金については国の繰出基準に準じて特別会計及び企業会計へ繰出しを行い、これによって特別会計等の収支の均衡が保たれており急速な減額は難しいものの、効率的かつ安定的な経営に取り組み、繰出金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限られた財源の中で、多様化・高度化する町民ニーズに的確に対応した事業・施策の必要性及び妥当性を検証し、町民が安全・安心に暮らせるため、長期的視点に立った財政運営に努める。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愛媛県伊方町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8,689
8,627
93.98
11,462,882
10,128,924
1,207,577
5,591,366
8,639,176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85489</xdr:rowOff>
    </xdr:from>
    <xdr:to>
      <xdr:col>24</xdr:col>
      <xdr:colOff>63500</xdr:colOff>
      <xdr:row>36</xdr:row>
      <xdr:rowOff>70303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086239"/>
          <a:ext cx="838200" cy="15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75038</xdr:rowOff>
    </xdr:from>
    <xdr:ext cx="534377"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04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73406</xdr:rowOff>
    </xdr:from>
    <xdr:to>
      <xdr:col>19</xdr:col>
      <xdr:colOff>177800</xdr:colOff>
      <xdr:row>35</xdr:row>
      <xdr:rowOff>85489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74156"/>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157134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30111" y="61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73406</xdr:rowOff>
    </xdr:from>
    <xdr:to>
      <xdr:col>15</xdr:col>
      <xdr:colOff>50800</xdr:colOff>
      <xdr:row>35</xdr:row>
      <xdr:rowOff>121902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74156"/>
          <a:ext cx="889000" cy="4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105790</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576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121902</xdr:rowOff>
    </xdr:from>
    <xdr:to>
      <xdr:col>10</xdr:col>
      <xdr:colOff>114300</xdr:colOff>
      <xdr:row>36</xdr:row>
      <xdr:rowOff>5969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22652"/>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116240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57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121792</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577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19503</xdr:rowOff>
    </xdr:from>
    <xdr:to>
      <xdr:col>24</xdr:col>
      <xdr:colOff>114300</xdr:colOff>
      <xdr:row>36</xdr:row>
      <xdr:rowOff>121103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9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169380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7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34689</xdr:rowOff>
    </xdr:from>
    <xdr:to>
      <xdr:col>20</xdr:col>
      <xdr:colOff>38100</xdr:colOff>
      <xdr:row>35</xdr:row>
      <xdr:rowOff>136289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3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152816</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8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22606</xdr:rowOff>
    </xdr:from>
    <xdr:to>
      <xdr:col>15</xdr:col>
      <xdr:colOff>101600</xdr:colOff>
      <xdr:row>35</xdr:row>
      <xdr:rowOff>124206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115333</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611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71102</xdr:rowOff>
    </xdr:from>
    <xdr:to>
      <xdr:col>10</xdr:col>
      <xdr:colOff>165100</xdr:colOff>
      <xdr:row>36</xdr:row>
      <xdr:rowOff>1252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7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163829</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616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126619</xdr:rowOff>
    </xdr:from>
    <xdr:to>
      <xdr:col>6</xdr:col>
      <xdr:colOff>38100</xdr:colOff>
      <xdr:row>36</xdr:row>
      <xdr:rowOff>56769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27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47896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2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908</xdr:rowOff>
    </xdr:from>
    <xdr:to>
      <xdr:col>24</xdr:col>
      <xdr:colOff>63500</xdr:colOff>
      <xdr:row>58</xdr:row>
      <xdr:rowOff>29914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45008"/>
          <a:ext cx="838200" cy="2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152545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53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908</xdr:rowOff>
    </xdr:from>
    <xdr:to>
      <xdr:col>19</xdr:col>
      <xdr:colOff>177800</xdr:colOff>
      <xdr:row>58</xdr:row>
      <xdr:rowOff>77447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45008"/>
          <a:ext cx="889000" cy="7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25364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31572</xdr:rowOff>
    </xdr:from>
    <xdr:to>
      <xdr:col>15</xdr:col>
      <xdr:colOff>50800</xdr:colOff>
      <xdr:row>58</xdr:row>
      <xdr:rowOff>77447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75672"/>
          <a:ext cx="889000" cy="4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135472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16501</xdr:rowOff>
    </xdr:from>
    <xdr:to>
      <xdr:col>10</xdr:col>
      <xdr:colOff>114300</xdr:colOff>
      <xdr:row>58</xdr:row>
      <xdr:rowOff>31572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60601"/>
          <a:ext cx="889000" cy="1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120102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122426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150564</xdr:rowOff>
    </xdr:from>
    <xdr:to>
      <xdr:col>24</xdr:col>
      <xdr:colOff>114300</xdr:colOff>
      <xdr:row>58</xdr:row>
      <xdr:rowOff>80714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128991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0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121558</xdr:rowOff>
    </xdr:from>
    <xdr:to>
      <xdr:col>20</xdr:col>
      <xdr:colOff>38100</xdr:colOff>
      <xdr:row>58</xdr:row>
      <xdr:rowOff>51708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9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42835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8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26647</xdr:rowOff>
    </xdr:from>
    <xdr:to>
      <xdr:col>15</xdr:col>
      <xdr:colOff>101600</xdr:colOff>
      <xdr:row>58</xdr:row>
      <xdr:rowOff>128247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7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119374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6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152222</xdr:rowOff>
    </xdr:from>
    <xdr:to>
      <xdr:col>10</xdr:col>
      <xdr:colOff>165100</xdr:colOff>
      <xdr:row>58</xdr:row>
      <xdr:rowOff>82372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2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98899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0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137151</xdr:rowOff>
    </xdr:from>
    <xdr:to>
      <xdr:col>6</xdr:col>
      <xdr:colOff>38100</xdr:colOff>
      <xdr:row>58</xdr:row>
      <xdr:rowOff>67301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0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83828</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68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63207</xdr:rowOff>
    </xdr:from>
    <xdr:to>
      <xdr:col>24</xdr:col>
      <xdr:colOff>63500</xdr:colOff>
      <xdr:row>76</xdr:row>
      <xdr:rowOff>161882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93407"/>
          <a:ext cx="838200" cy="9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161882</xdr:rowOff>
    </xdr:from>
    <xdr:to>
      <xdr:col>19</xdr:col>
      <xdr:colOff>177800</xdr:colOff>
      <xdr:row>77</xdr:row>
      <xdr:rowOff>44084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92082"/>
          <a:ext cx="889000" cy="5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32706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3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44084</xdr:rowOff>
    </xdr:from>
    <xdr:to>
      <xdr:col>15</xdr:col>
      <xdr:colOff>50800</xdr:colOff>
      <xdr:row>77</xdr:row>
      <xdr:rowOff>87229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45734"/>
          <a:ext cx="889000" cy="4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100861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5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71927</xdr:rowOff>
    </xdr:from>
    <xdr:to>
      <xdr:col>10</xdr:col>
      <xdr:colOff>114300</xdr:colOff>
      <xdr:row>77</xdr:row>
      <xdr:rowOff>87229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273577"/>
          <a:ext cx="889000" cy="1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122133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8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107262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12407</xdr:rowOff>
    </xdr:from>
    <xdr:to>
      <xdr:col>24</xdr:col>
      <xdr:colOff>114300</xdr:colOff>
      <xdr:row>76</xdr:row>
      <xdr:rowOff>114007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4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162284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21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111082</xdr:rowOff>
    </xdr:from>
    <xdr:to>
      <xdr:col>20</xdr:col>
      <xdr:colOff>38100</xdr:colOff>
      <xdr:row>77</xdr:row>
      <xdr:rowOff>41232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4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57759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91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164734</xdr:rowOff>
    </xdr:from>
    <xdr:to>
      <xdr:col>15</xdr:col>
      <xdr:colOff>101600</xdr:colOff>
      <xdr:row>77</xdr:row>
      <xdr:rowOff>94884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9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86011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87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36429</xdr:rowOff>
    </xdr:from>
    <xdr:to>
      <xdr:col>10</xdr:col>
      <xdr:colOff>165100</xdr:colOff>
      <xdr:row>77</xdr:row>
      <xdr:rowOff>138029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3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129156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30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21127</xdr:rowOff>
    </xdr:from>
    <xdr:to>
      <xdr:col>6</xdr:col>
      <xdr:colOff>38100</xdr:colOff>
      <xdr:row>77</xdr:row>
      <xdr:rowOff>122727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2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113854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1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11702</xdr:rowOff>
    </xdr:from>
    <xdr:to>
      <xdr:col>24</xdr:col>
      <xdr:colOff>63500</xdr:colOff>
      <xdr:row>96</xdr:row>
      <xdr:rowOff>55983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299452"/>
          <a:ext cx="838200" cy="21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97396</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85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13920</xdr:rowOff>
    </xdr:from>
    <xdr:to>
      <xdr:col>19</xdr:col>
      <xdr:colOff>177800</xdr:colOff>
      <xdr:row>96</xdr:row>
      <xdr:rowOff>55983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473120"/>
          <a:ext cx="8890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104081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5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13920</xdr:rowOff>
    </xdr:from>
    <xdr:to>
      <xdr:col>15</xdr:col>
      <xdr:colOff>50800</xdr:colOff>
      <xdr:row>96</xdr:row>
      <xdr:rowOff>151436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473120"/>
          <a:ext cx="889000" cy="13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122483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930</xdr:rowOff>
    </xdr:from>
    <xdr:to>
      <xdr:col>10</xdr:col>
      <xdr:colOff>114300</xdr:colOff>
      <xdr:row>96</xdr:row>
      <xdr:rowOff>151436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460130"/>
          <a:ext cx="889000" cy="15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131083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132352</xdr:rowOff>
    </xdr:from>
    <xdr:to>
      <xdr:col>24</xdr:col>
      <xdr:colOff>114300</xdr:colOff>
      <xdr:row>95</xdr:row>
      <xdr:rowOff>62502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24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155229</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10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5183</xdr:rowOff>
    </xdr:from>
    <xdr:to>
      <xdr:col>20</xdr:col>
      <xdr:colOff>38100</xdr:colOff>
      <xdr:row>96</xdr:row>
      <xdr:rowOff>106783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46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123310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23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134570</xdr:rowOff>
    </xdr:from>
    <xdr:to>
      <xdr:col>15</xdr:col>
      <xdr:colOff>101600</xdr:colOff>
      <xdr:row>96</xdr:row>
      <xdr:rowOff>64720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4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81247</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6197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100636</xdr:rowOff>
    </xdr:from>
    <xdr:to>
      <xdr:col>10</xdr:col>
      <xdr:colOff>165100</xdr:colOff>
      <xdr:row>97</xdr:row>
      <xdr:rowOff>30786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5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21913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65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121580</xdr:rowOff>
    </xdr:from>
    <xdr:to>
      <xdr:col>6</xdr:col>
      <xdr:colOff>38100</xdr:colOff>
      <xdr:row>96</xdr:row>
      <xdr:rowOff>51730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40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68257</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30795" y="161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147765</xdr:rowOff>
    </xdr:from>
    <xdr:to>
      <xdr:col>55</xdr:col>
      <xdr:colOff>0</xdr:colOff>
      <xdr:row>57</xdr:row>
      <xdr:rowOff>149141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920415"/>
          <a:ext cx="838200" cy="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122438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2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139254</xdr:rowOff>
    </xdr:from>
    <xdr:to>
      <xdr:col>50</xdr:col>
      <xdr:colOff>114300</xdr:colOff>
      <xdr:row>57</xdr:row>
      <xdr:rowOff>147765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11904"/>
          <a:ext cx="889000" cy="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71707</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139254</xdr:rowOff>
    </xdr:from>
    <xdr:to>
      <xdr:col>45</xdr:col>
      <xdr:colOff>177800</xdr:colOff>
      <xdr:row>57</xdr:row>
      <xdr:rowOff>159474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911904"/>
          <a:ext cx="889000" cy="20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52988</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4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128297</xdr:rowOff>
    </xdr:from>
    <xdr:to>
      <xdr:col>41</xdr:col>
      <xdr:colOff>50800</xdr:colOff>
      <xdr:row>57</xdr:row>
      <xdr:rowOff>159474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00947"/>
          <a:ext cx="889000" cy="3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75593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162165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98341</xdr:rowOff>
    </xdr:from>
    <xdr:to>
      <xdr:col>55</xdr:col>
      <xdr:colOff>50800</xdr:colOff>
      <xdr:row>58</xdr:row>
      <xdr:rowOff>28491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7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76768</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4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96965</xdr:rowOff>
    </xdr:from>
    <xdr:to>
      <xdr:col>50</xdr:col>
      <xdr:colOff>165100</xdr:colOff>
      <xdr:row>58</xdr:row>
      <xdr:rowOff>27115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6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18242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96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88454</xdr:rowOff>
    </xdr:from>
    <xdr:to>
      <xdr:col>46</xdr:col>
      <xdr:colOff>38100</xdr:colOff>
      <xdr:row>58</xdr:row>
      <xdr:rowOff>18604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6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9731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5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108674</xdr:rowOff>
    </xdr:from>
    <xdr:to>
      <xdr:col>41</xdr:col>
      <xdr:colOff>101600</xdr:colOff>
      <xdr:row>58</xdr:row>
      <xdr:rowOff>38824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8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29951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7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77497</xdr:rowOff>
    </xdr:from>
    <xdr:to>
      <xdr:col>36</xdr:col>
      <xdr:colOff>165100</xdr:colOff>
      <xdr:row>58</xdr:row>
      <xdr:rowOff>7647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5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170224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4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116604</xdr:rowOff>
    </xdr:from>
    <xdr:to>
      <xdr:col>55</xdr:col>
      <xdr:colOff>0</xdr:colOff>
      <xdr:row>76</xdr:row>
      <xdr:rowOff>123675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632454"/>
          <a:ext cx="838200" cy="52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161785</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9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116604</xdr:rowOff>
    </xdr:from>
    <xdr:to>
      <xdr:col>50</xdr:col>
      <xdr:colOff>114300</xdr:colOff>
      <xdr:row>76</xdr:row>
      <xdr:rowOff>4704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632454"/>
          <a:ext cx="889000" cy="40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71862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27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4704</xdr:rowOff>
    </xdr:from>
    <xdr:to>
      <xdr:col>45</xdr:col>
      <xdr:colOff>177800</xdr:colOff>
      <xdr:row>78</xdr:row>
      <xdr:rowOff>23571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034904"/>
          <a:ext cx="889000" cy="36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44025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23571</xdr:rowOff>
    </xdr:from>
    <xdr:to>
      <xdr:col>41</xdr:col>
      <xdr:colOff>50800</xdr:colOff>
      <xdr:row>78</xdr:row>
      <xdr:rowOff>49082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396671"/>
          <a:ext cx="889000" cy="2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72663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72875</xdr:rowOff>
    </xdr:from>
    <xdr:to>
      <xdr:col>55</xdr:col>
      <xdr:colOff>50800</xdr:colOff>
      <xdr:row>77</xdr:row>
      <xdr:rowOff>3025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0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95752</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9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65804</xdr:rowOff>
    </xdr:from>
    <xdr:to>
      <xdr:col>50</xdr:col>
      <xdr:colOff>165100</xdr:colOff>
      <xdr:row>73</xdr:row>
      <xdr:rowOff>167404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58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12481</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39795" y="123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125354</xdr:rowOff>
    </xdr:from>
    <xdr:to>
      <xdr:col>46</xdr:col>
      <xdr:colOff>38100</xdr:colOff>
      <xdr:row>76</xdr:row>
      <xdr:rowOff>55504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98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72031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75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144221</xdr:rowOff>
    </xdr:from>
    <xdr:to>
      <xdr:col>41</xdr:col>
      <xdr:colOff>101600</xdr:colOff>
      <xdr:row>78</xdr:row>
      <xdr:rowOff>74371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65498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3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169732</xdr:rowOff>
    </xdr:from>
    <xdr:to>
      <xdr:col>36</xdr:col>
      <xdr:colOff>165100</xdr:colOff>
      <xdr:row>78</xdr:row>
      <xdr:rowOff>99882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7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91009</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6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1541</xdr:rowOff>
    </xdr:from>
    <xdr:to>
      <xdr:col>55</xdr:col>
      <xdr:colOff>0</xdr:colOff>
      <xdr:row>93</xdr:row>
      <xdr:rowOff>82635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5946391"/>
          <a:ext cx="838200" cy="8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26401</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14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1541</xdr:rowOff>
    </xdr:from>
    <xdr:to>
      <xdr:col>50</xdr:col>
      <xdr:colOff>114300</xdr:colOff>
      <xdr:row>95</xdr:row>
      <xdr:rowOff>91269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5946391"/>
          <a:ext cx="889000" cy="43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3019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6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91269</xdr:rowOff>
    </xdr:from>
    <xdr:to>
      <xdr:col>45</xdr:col>
      <xdr:colOff>177800</xdr:colOff>
      <xdr:row>95</xdr:row>
      <xdr:rowOff>127363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379019"/>
          <a:ext cx="889000" cy="3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13364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7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91622</xdr:rowOff>
    </xdr:from>
    <xdr:to>
      <xdr:col>41</xdr:col>
      <xdr:colOff>50800</xdr:colOff>
      <xdr:row>95</xdr:row>
      <xdr:rowOff>127363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379372"/>
          <a:ext cx="889000" cy="3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29060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8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21431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8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31835</xdr:rowOff>
    </xdr:from>
    <xdr:to>
      <xdr:col>55</xdr:col>
      <xdr:colOff>50800</xdr:colOff>
      <xdr:row>93</xdr:row>
      <xdr:rowOff>133435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597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54712</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5828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122191</xdr:rowOff>
    </xdr:from>
    <xdr:to>
      <xdr:col>50</xdr:col>
      <xdr:colOff>165100</xdr:colOff>
      <xdr:row>93</xdr:row>
      <xdr:rowOff>52341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589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68868</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567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40469</xdr:rowOff>
    </xdr:from>
    <xdr:to>
      <xdr:col>46</xdr:col>
      <xdr:colOff>38100</xdr:colOff>
      <xdr:row>95</xdr:row>
      <xdr:rowOff>142069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3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158596</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6103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76563</xdr:rowOff>
    </xdr:from>
    <xdr:to>
      <xdr:col>41</xdr:col>
      <xdr:colOff>101600</xdr:colOff>
      <xdr:row>96</xdr:row>
      <xdr:rowOff>6713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36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23240</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6139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40822</xdr:rowOff>
    </xdr:from>
    <xdr:to>
      <xdr:col>36</xdr:col>
      <xdr:colOff>165100</xdr:colOff>
      <xdr:row>95</xdr:row>
      <xdr:rowOff>142422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32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158949</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6103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117537</xdr:rowOff>
    </xdr:from>
    <xdr:to>
      <xdr:col>85</xdr:col>
      <xdr:colOff>127000</xdr:colOff>
      <xdr:row>36</xdr:row>
      <xdr:rowOff>129163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289737"/>
          <a:ext cx="8382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154820</xdr:rowOff>
    </xdr:from>
    <xdr:to>
      <xdr:col>81</xdr:col>
      <xdr:colOff>50800</xdr:colOff>
      <xdr:row>36</xdr:row>
      <xdr:rowOff>129163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5984120"/>
          <a:ext cx="889000" cy="31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9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154820</xdr:rowOff>
    </xdr:from>
    <xdr:to>
      <xdr:col>76</xdr:col>
      <xdr:colOff>114300</xdr:colOff>
      <xdr:row>36</xdr:row>
      <xdr:rowOff>69770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5984120"/>
          <a:ext cx="889000" cy="25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157766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137087</xdr:rowOff>
    </xdr:from>
    <xdr:to>
      <xdr:col>71</xdr:col>
      <xdr:colOff>177800</xdr:colOff>
      <xdr:row>36</xdr:row>
      <xdr:rowOff>69770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5966387"/>
          <a:ext cx="889000" cy="27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30882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7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36520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8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66737</xdr:rowOff>
    </xdr:from>
    <xdr:to>
      <xdr:col>85</xdr:col>
      <xdr:colOff>177800</xdr:colOff>
      <xdr:row>36</xdr:row>
      <xdr:rowOff>168337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23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45164</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21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78363</xdr:rowOff>
    </xdr:from>
    <xdr:to>
      <xdr:col>81</xdr:col>
      <xdr:colOff>101600</xdr:colOff>
      <xdr:row>37</xdr:row>
      <xdr:rowOff>8513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25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171090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34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104020</xdr:rowOff>
    </xdr:from>
    <xdr:to>
      <xdr:col>76</xdr:col>
      <xdr:colOff>165100</xdr:colOff>
      <xdr:row>35</xdr:row>
      <xdr:rowOff>34170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59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50697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70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18970</xdr:rowOff>
    </xdr:from>
    <xdr:to>
      <xdr:col>72</xdr:col>
      <xdr:colOff>38100</xdr:colOff>
      <xdr:row>36</xdr:row>
      <xdr:rowOff>120570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19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137097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96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86287</xdr:rowOff>
    </xdr:from>
    <xdr:to>
      <xdr:col>67</xdr:col>
      <xdr:colOff>101600</xdr:colOff>
      <xdr:row>35</xdr:row>
      <xdr:rowOff>16437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59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32964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6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84722</xdr:rowOff>
    </xdr:from>
    <xdr:to>
      <xdr:col>85</xdr:col>
      <xdr:colOff>127000</xdr:colOff>
      <xdr:row>56</xdr:row>
      <xdr:rowOff>6193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514472"/>
          <a:ext cx="838200" cy="9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84722</xdr:rowOff>
    </xdr:from>
    <xdr:to>
      <xdr:col>81</xdr:col>
      <xdr:colOff>50800</xdr:colOff>
      <xdr:row>56</xdr:row>
      <xdr:rowOff>96440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514472"/>
          <a:ext cx="889000" cy="18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61735</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66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96719</xdr:rowOff>
    </xdr:from>
    <xdr:to>
      <xdr:col>76</xdr:col>
      <xdr:colOff>114300</xdr:colOff>
      <xdr:row>56</xdr:row>
      <xdr:rowOff>96440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526469"/>
          <a:ext cx="889000" cy="17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95680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96719</xdr:rowOff>
    </xdr:from>
    <xdr:to>
      <xdr:col>71</xdr:col>
      <xdr:colOff>177800</xdr:colOff>
      <xdr:row>55</xdr:row>
      <xdr:rowOff>113297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526469"/>
          <a:ext cx="889000" cy="1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93946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6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81441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6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126843</xdr:rowOff>
    </xdr:from>
    <xdr:to>
      <xdr:col>85</xdr:col>
      <xdr:colOff>177800</xdr:colOff>
      <xdr:row>56</xdr:row>
      <xdr:rowOff>56993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55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105270</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535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33922</xdr:rowOff>
    </xdr:from>
    <xdr:to>
      <xdr:col>81</xdr:col>
      <xdr:colOff>101600</xdr:colOff>
      <xdr:row>55</xdr:row>
      <xdr:rowOff>135522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46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152049</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23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45640</xdr:rowOff>
    </xdr:from>
    <xdr:to>
      <xdr:col>76</xdr:col>
      <xdr:colOff>165100</xdr:colOff>
      <xdr:row>56</xdr:row>
      <xdr:rowOff>147240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4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138367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73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45919</xdr:rowOff>
    </xdr:from>
    <xdr:to>
      <xdr:col>72</xdr:col>
      <xdr:colOff>38100</xdr:colOff>
      <xdr:row>55</xdr:row>
      <xdr:rowOff>147519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47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164046</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25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62497</xdr:rowOff>
    </xdr:from>
    <xdr:to>
      <xdr:col>67</xdr:col>
      <xdr:colOff>101600</xdr:colOff>
      <xdr:row>55</xdr:row>
      <xdr:rowOff>164097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49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9174</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9267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57093</xdr:rowOff>
    </xdr:from>
    <xdr:to>
      <xdr:col>85</xdr:col>
      <xdr:colOff>127000</xdr:colOff>
      <xdr:row>78</xdr:row>
      <xdr:rowOff>105611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430193"/>
          <a:ext cx="838200" cy="4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93148</xdr:rowOff>
    </xdr:from>
    <xdr:to>
      <xdr:col>81</xdr:col>
      <xdr:colOff>50800</xdr:colOff>
      <xdr:row>78</xdr:row>
      <xdr:rowOff>57093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294798"/>
          <a:ext cx="889000" cy="13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93148</xdr:rowOff>
    </xdr:from>
    <xdr:to>
      <xdr:col>76</xdr:col>
      <xdr:colOff>114300</xdr:colOff>
      <xdr:row>78</xdr:row>
      <xdr:rowOff>14619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294798"/>
          <a:ext cx="889000" cy="9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30824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40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14619</xdr:rowOff>
    </xdr:from>
    <xdr:to>
      <xdr:col>71</xdr:col>
      <xdr:colOff>177800</xdr:colOff>
      <xdr:row>78</xdr:row>
      <xdr:rowOff>16191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387719"/>
          <a:ext cx="889000" cy="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54811</xdr:rowOff>
    </xdr:from>
    <xdr:to>
      <xdr:col>85</xdr:col>
      <xdr:colOff>177800</xdr:colOff>
      <xdr:row>78</xdr:row>
      <xdr:rowOff>156411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2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141188</xdr:rowOff>
    </xdr:from>
    <xdr:ext cx="469744"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4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6293</xdr:rowOff>
    </xdr:from>
    <xdr:to>
      <xdr:col>81</xdr:col>
      <xdr:colOff>101600</xdr:colOff>
      <xdr:row>78</xdr:row>
      <xdr:rowOff>107893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37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99020</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47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42348</xdr:rowOff>
    </xdr:from>
    <xdr:to>
      <xdr:col>76</xdr:col>
      <xdr:colOff>165100</xdr:colOff>
      <xdr:row>77</xdr:row>
      <xdr:rowOff>143948</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24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160475</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25111" y="1301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135269</xdr:rowOff>
    </xdr:from>
    <xdr:to>
      <xdr:col>72</xdr:col>
      <xdr:colOff>38100</xdr:colOff>
      <xdr:row>78</xdr:row>
      <xdr:rowOff>65419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33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56546</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36111" y="134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136841</xdr:rowOff>
    </xdr:from>
    <xdr:to>
      <xdr:col>67</xdr:col>
      <xdr:colOff>101600</xdr:colOff>
      <xdr:row>78</xdr:row>
      <xdr:rowOff>66991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33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58118</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47111" y="1343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157225</xdr:rowOff>
    </xdr:from>
    <xdr:to>
      <xdr:col>85</xdr:col>
      <xdr:colOff>127000</xdr:colOff>
      <xdr:row>96</xdr:row>
      <xdr:rowOff>12142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444975"/>
          <a:ext cx="838200" cy="2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82146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198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9928</xdr:rowOff>
    </xdr:from>
    <xdr:to>
      <xdr:col>81</xdr:col>
      <xdr:colOff>50800</xdr:colOff>
      <xdr:row>96</xdr:row>
      <xdr:rowOff>12142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469128"/>
          <a:ext cx="889000" cy="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41694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169103</xdr:rowOff>
    </xdr:from>
    <xdr:to>
      <xdr:col>76</xdr:col>
      <xdr:colOff>114300</xdr:colOff>
      <xdr:row>96</xdr:row>
      <xdr:rowOff>9928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456853"/>
          <a:ext cx="889000" cy="1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40268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1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162057</xdr:rowOff>
    </xdr:from>
    <xdr:to>
      <xdr:col>71</xdr:col>
      <xdr:colOff>177800</xdr:colOff>
      <xdr:row>95</xdr:row>
      <xdr:rowOff>169103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449807"/>
          <a:ext cx="889000" cy="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33300</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51807</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106425</xdr:rowOff>
    </xdr:from>
    <xdr:to>
      <xdr:col>85</xdr:col>
      <xdr:colOff>177800</xdr:colOff>
      <xdr:row>96</xdr:row>
      <xdr:rowOff>36575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39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84852</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37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132792</xdr:rowOff>
    </xdr:from>
    <xdr:to>
      <xdr:col>81</xdr:col>
      <xdr:colOff>101600</xdr:colOff>
      <xdr:row>96</xdr:row>
      <xdr:rowOff>62942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42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54069</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51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130578</xdr:rowOff>
    </xdr:from>
    <xdr:to>
      <xdr:col>76</xdr:col>
      <xdr:colOff>165100</xdr:colOff>
      <xdr:row>96</xdr:row>
      <xdr:rowOff>60728</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41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51855</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511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118303</xdr:rowOff>
    </xdr:from>
    <xdr:to>
      <xdr:col>72</xdr:col>
      <xdr:colOff>38100</xdr:colOff>
      <xdr:row>96</xdr:row>
      <xdr:rowOff>48453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40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39580</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498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111257</xdr:rowOff>
    </xdr:from>
    <xdr:to>
      <xdr:col>67</xdr:col>
      <xdr:colOff>101600</xdr:colOff>
      <xdr:row>96</xdr:row>
      <xdr:rowOff>41407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39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32534</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49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衛生費は一般廃棄物最終処分場の整備のための基金積立を開始に伴い、類似団体平均値を大きく上回る数値となっている。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土木費は新たに道路新設改良工事等の大型事業の実施に伴い、類似団体平均値を大きく上回る数値となっている。</a:t>
          </a:r>
        </a:p>
        <a:p>
          <a:r>
            <a:rPr kumimoji="1" lang="ja-JP" altLang="en-US" sz="1300">
              <a:latin typeface="ＭＳ Ｐゴシック" panose="020B0600070205080204" pitchFamily="50" charset="-128"/>
              <a:ea typeface="ＭＳ Ｐゴシック" panose="020B0600070205080204" pitchFamily="50" charset="-128"/>
            </a:rPr>
            <a:t>　今後も人口減少が見込まれる中、健全な財政運営を継続するためにも事務事業を見直し、取捨選択や財源の確保が必要である。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に係る予算は歳入歳出が均衡であり、それに基づく決算により実質収支比率は低い水準で推移していたが、近年においては歳出額の減少により高い数値に転じている。また、財政調整基金の残高は確保しており、基金規模を判断し後年度に備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水道事業会計のみ地方公営企業法を適用している。</a:t>
          </a:r>
        </a:p>
        <a:p>
          <a:r>
            <a:rPr kumimoji="1" lang="ja-JP" altLang="en-US" sz="1400">
              <a:latin typeface="ＭＳ ゴシック" pitchFamily="49" charset="-128"/>
              <a:ea typeface="ＭＳ ゴシック" pitchFamily="49" charset="-128"/>
            </a:rPr>
            <a:t>　一般会計以外の会計の決算見込みを判断し、繰り出しを行っているため、各会計の黒字額は低い水準である。引き続き適正化を図る。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11462882</v>
      </c>
      <c r="BO4" s="374"/>
      <c r="BP4" s="374"/>
      <c r="BQ4" s="374"/>
      <c r="BR4" s="374"/>
      <c r="BS4" s="374"/>
      <c r="BT4" s="374"/>
      <c r="BU4" s="375"/>
      <c r="BV4" s="373">
        <v>11763282</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21.6</v>
      </c>
      <c r="CU4" s="380"/>
      <c r="CV4" s="380"/>
      <c r="CW4" s="380"/>
      <c r="CX4" s="380"/>
      <c r="CY4" s="380"/>
      <c r="CZ4" s="380"/>
      <c r="DA4" s="381"/>
      <c r="DB4" s="379">
        <v>13.8</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10128924</v>
      </c>
      <c r="BO5" s="411"/>
      <c r="BP5" s="411"/>
      <c r="BQ5" s="411"/>
      <c r="BR5" s="411"/>
      <c r="BS5" s="411"/>
      <c r="BT5" s="411"/>
      <c r="BU5" s="412"/>
      <c r="BV5" s="410">
        <v>10962958</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83.4</v>
      </c>
      <c r="CU5" s="408"/>
      <c r="CV5" s="408"/>
      <c r="CW5" s="408"/>
      <c r="CX5" s="408"/>
      <c r="CY5" s="408"/>
      <c r="CZ5" s="408"/>
      <c r="DA5" s="409"/>
      <c r="DB5" s="407">
        <v>85.8</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1333958</v>
      </c>
      <c r="BO6" s="411"/>
      <c r="BP6" s="411"/>
      <c r="BQ6" s="411"/>
      <c r="BR6" s="411"/>
      <c r="BS6" s="411"/>
      <c r="BT6" s="411"/>
      <c r="BU6" s="412"/>
      <c r="BV6" s="410">
        <v>800324</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88.8</v>
      </c>
      <c r="CU6" s="448"/>
      <c r="CV6" s="448"/>
      <c r="CW6" s="448"/>
      <c r="CX6" s="448"/>
      <c r="CY6" s="448"/>
      <c r="CZ6" s="448"/>
      <c r="DA6" s="449"/>
      <c r="DB6" s="447">
        <v>89.7</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105</v>
      </c>
      <c r="AV7" s="443"/>
      <c r="AW7" s="443"/>
      <c r="AX7" s="443"/>
      <c r="AY7" s="444" t="s">
        <v>106</v>
      </c>
      <c r="AZ7" s="445"/>
      <c r="BA7" s="445"/>
      <c r="BB7" s="445"/>
      <c r="BC7" s="445"/>
      <c r="BD7" s="445"/>
      <c r="BE7" s="445"/>
      <c r="BF7" s="445"/>
      <c r="BG7" s="445"/>
      <c r="BH7" s="445"/>
      <c r="BI7" s="445"/>
      <c r="BJ7" s="445"/>
      <c r="BK7" s="445"/>
      <c r="BL7" s="445"/>
      <c r="BM7" s="446"/>
      <c r="BN7" s="410">
        <v>126381</v>
      </c>
      <c r="BO7" s="411"/>
      <c r="BP7" s="411"/>
      <c r="BQ7" s="411"/>
      <c r="BR7" s="411"/>
      <c r="BS7" s="411"/>
      <c r="BT7" s="411"/>
      <c r="BU7" s="412"/>
      <c r="BV7" s="410">
        <v>55407</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5591366</v>
      </c>
      <c r="CU7" s="411"/>
      <c r="CV7" s="411"/>
      <c r="CW7" s="411"/>
      <c r="CX7" s="411"/>
      <c r="CY7" s="411"/>
      <c r="CZ7" s="411"/>
      <c r="DA7" s="412"/>
      <c r="DB7" s="410">
        <v>5385089</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94</v>
      </c>
      <c r="AV8" s="443"/>
      <c r="AW8" s="443"/>
      <c r="AX8" s="443"/>
      <c r="AY8" s="444" t="s">
        <v>109</v>
      </c>
      <c r="AZ8" s="445"/>
      <c r="BA8" s="445"/>
      <c r="BB8" s="445"/>
      <c r="BC8" s="445"/>
      <c r="BD8" s="445"/>
      <c r="BE8" s="445"/>
      <c r="BF8" s="445"/>
      <c r="BG8" s="445"/>
      <c r="BH8" s="445"/>
      <c r="BI8" s="445"/>
      <c r="BJ8" s="445"/>
      <c r="BK8" s="445"/>
      <c r="BL8" s="445"/>
      <c r="BM8" s="446"/>
      <c r="BN8" s="410">
        <v>1207577</v>
      </c>
      <c r="BO8" s="411"/>
      <c r="BP8" s="411"/>
      <c r="BQ8" s="411"/>
      <c r="BR8" s="411"/>
      <c r="BS8" s="411"/>
      <c r="BT8" s="411"/>
      <c r="BU8" s="412"/>
      <c r="BV8" s="410">
        <v>744917</v>
      </c>
      <c r="BW8" s="411"/>
      <c r="BX8" s="411"/>
      <c r="BY8" s="411"/>
      <c r="BZ8" s="411"/>
      <c r="CA8" s="411"/>
      <c r="CB8" s="411"/>
      <c r="CC8" s="412"/>
      <c r="CD8" s="413" t="s">
        <v>110</v>
      </c>
      <c r="CE8" s="414"/>
      <c r="CF8" s="414"/>
      <c r="CG8" s="414"/>
      <c r="CH8" s="414"/>
      <c r="CI8" s="414"/>
      <c r="CJ8" s="414"/>
      <c r="CK8" s="414"/>
      <c r="CL8" s="414"/>
      <c r="CM8" s="414"/>
      <c r="CN8" s="414"/>
      <c r="CO8" s="414"/>
      <c r="CP8" s="414"/>
      <c r="CQ8" s="414"/>
      <c r="CR8" s="414"/>
      <c r="CS8" s="415"/>
      <c r="CT8" s="450">
        <v>0.49</v>
      </c>
      <c r="CU8" s="451"/>
      <c r="CV8" s="451"/>
      <c r="CW8" s="451"/>
      <c r="CX8" s="451"/>
      <c r="CY8" s="451"/>
      <c r="CZ8" s="451"/>
      <c r="DA8" s="452"/>
      <c r="DB8" s="450">
        <v>0.52</v>
      </c>
      <c r="DC8" s="451"/>
      <c r="DD8" s="451"/>
      <c r="DE8" s="451"/>
      <c r="DF8" s="451"/>
      <c r="DG8" s="451"/>
      <c r="DH8" s="451"/>
      <c r="DI8" s="452"/>
    </row>
    <row r="9" spans="1:119" ht="18.75" customHeight="1" thickBot="1" x14ac:dyDescent="0.2">
      <c r="A9" s="178"/>
      <c r="B9" s="404" t="s">
        <v>111</v>
      </c>
      <c r="C9" s="405"/>
      <c r="D9" s="405"/>
      <c r="E9" s="405"/>
      <c r="F9" s="405"/>
      <c r="G9" s="405"/>
      <c r="H9" s="405"/>
      <c r="I9" s="405"/>
      <c r="J9" s="405"/>
      <c r="K9" s="453"/>
      <c r="L9" s="454" t="s">
        <v>112</v>
      </c>
      <c r="M9" s="455"/>
      <c r="N9" s="455"/>
      <c r="O9" s="455"/>
      <c r="P9" s="455"/>
      <c r="Q9" s="456"/>
      <c r="R9" s="457">
        <v>8397</v>
      </c>
      <c r="S9" s="458"/>
      <c r="T9" s="458"/>
      <c r="U9" s="458"/>
      <c r="V9" s="459"/>
      <c r="W9" s="367" t="s">
        <v>113</v>
      </c>
      <c r="X9" s="368"/>
      <c r="Y9" s="368"/>
      <c r="Z9" s="368"/>
      <c r="AA9" s="368"/>
      <c r="AB9" s="368"/>
      <c r="AC9" s="368"/>
      <c r="AD9" s="368"/>
      <c r="AE9" s="368"/>
      <c r="AF9" s="368"/>
      <c r="AG9" s="368"/>
      <c r="AH9" s="368"/>
      <c r="AI9" s="368"/>
      <c r="AJ9" s="368"/>
      <c r="AK9" s="368"/>
      <c r="AL9" s="369"/>
      <c r="AM9" s="439" t="s">
        <v>114</v>
      </c>
      <c r="AN9" s="440"/>
      <c r="AO9" s="440"/>
      <c r="AP9" s="440"/>
      <c r="AQ9" s="440"/>
      <c r="AR9" s="440"/>
      <c r="AS9" s="440"/>
      <c r="AT9" s="441"/>
      <c r="AU9" s="442" t="s">
        <v>115</v>
      </c>
      <c r="AV9" s="443"/>
      <c r="AW9" s="443"/>
      <c r="AX9" s="443"/>
      <c r="AY9" s="444" t="s">
        <v>116</v>
      </c>
      <c r="AZ9" s="445"/>
      <c r="BA9" s="445"/>
      <c r="BB9" s="445"/>
      <c r="BC9" s="445"/>
      <c r="BD9" s="445"/>
      <c r="BE9" s="445"/>
      <c r="BF9" s="445"/>
      <c r="BG9" s="445"/>
      <c r="BH9" s="445"/>
      <c r="BI9" s="445"/>
      <c r="BJ9" s="445"/>
      <c r="BK9" s="445"/>
      <c r="BL9" s="445"/>
      <c r="BM9" s="446"/>
      <c r="BN9" s="410">
        <v>462660</v>
      </c>
      <c r="BO9" s="411"/>
      <c r="BP9" s="411"/>
      <c r="BQ9" s="411"/>
      <c r="BR9" s="411"/>
      <c r="BS9" s="411"/>
      <c r="BT9" s="411"/>
      <c r="BU9" s="412"/>
      <c r="BV9" s="410">
        <v>244532</v>
      </c>
      <c r="BW9" s="411"/>
      <c r="BX9" s="411"/>
      <c r="BY9" s="411"/>
      <c r="BZ9" s="411"/>
      <c r="CA9" s="411"/>
      <c r="CB9" s="411"/>
      <c r="CC9" s="412"/>
      <c r="CD9" s="413" t="s">
        <v>117</v>
      </c>
      <c r="CE9" s="414"/>
      <c r="CF9" s="414"/>
      <c r="CG9" s="414"/>
      <c r="CH9" s="414"/>
      <c r="CI9" s="414"/>
      <c r="CJ9" s="414"/>
      <c r="CK9" s="414"/>
      <c r="CL9" s="414"/>
      <c r="CM9" s="414"/>
      <c r="CN9" s="414"/>
      <c r="CO9" s="414"/>
      <c r="CP9" s="414"/>
      <c r="CQ9" s="414"/>
      <c r="CR9" s="414"/>
      <c r="CS9" s="415"/>
      <c r="CT9" s="407">
        <v>10.4</v>
      </c>
      <c r="CU9" s="408"/>
      <c r="CV9" s="408"/>
      <c r="CW9" s="408"/>
      <c r="CX9" s="408"/>
      <c r="CY9" s="408"/>
      <c r="CZ9" s="408"/>
      <c r="DA9" s="409"/>
      <c r="DB9" s="407">
        <v>10.5</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118</v>
      </c>
      <c r="M10" s="440"/>
      <c r="N10" s="440"/>
      <c r="O10" s="440"/>
      <c r="P10" s="440"/>
      <c r="Q10" s="441"/>
      <c r="R10" s="461">
        <v>9626</v>
      </c>
      <c r="S10" s="462"/>
      <c r="T10" s="462"/>
      <c r="U10" s="462"/>
      <c r="V10" s="463"/>
      <c r="W10" s="398"/>
      <c r="X10" s="399"/>
      <c r="Y10" s="399"/>
      <c r="Z10" s="399"/>
      <c r="AA10" s="399"/>
      <c r="AB10" s="399"/>
      <c r="AC10" s="399"/>
      <c r="AD10" s="399"/>
      <c r="AE10" s="399"/>
      <c r="AF10" s="399"/>
      <c r="AG10" s="399"/>
      <c r="AH10" s="399"/>
      <c r="AI10" s="399"/>
      <c r="AJ10" s="399"/>
      <c r="AK10" s="399"/>
      <c r="AL10" s="402"/>
      <c r="AM10" s="439" t="s">
        <v>119</v>
      </c>
      <c r="AN10" s="440"/>
      <c r="AO10" s="440"/>
      <c r="AP10" s="440"/>
      <c r="AQ10" s="440"/>
      <c r="AR10" s="440"/>
      <c r="AS10" s="440"/>
      <c r="AT10" s="441"/>
      <c r="AU10" s="442" t="s">
        <v>120</v>
      </c>
      <c r="AV10" s="443"/>
      <c r="AW10" s="443"/>
      <c r="AX10" s="443"/>
      <c r="AY10" s="444" t="s">
        <v>121</v>
      </c>
      <c r="AZ10" s="445"/>
      <c r="BA10" s="445"/>
      <c r="BB10" s="445"/>
      <c r="BC10" s="445"/>
      <c r="BD10" s="445"/>
      <c r="BE10" s="445"/>
      <c r="BF10" s="445"/>
      <c r="BG10" s="445"/>
      <c r="BH10" s="445"/>
      <c r="BI10" s="445"/>
      <c r="BJ10" s="445"/>
      <c r="BK10" s="445"/>
      <c r="BL10" s="445"/>
      <c r="BM10" s="446"/>
      <c r="BN10" s="410">
        <v>876569</v>
      </c>
      <c r="BO10" s="411"/>
      <c r="BP10" s="411"/>
      <c r="BQ10" s="411"/>
      <c r="BR10" s="411"/>
      <c r="BS10" s="411"/>
      <c r="BT10" s="411"/>
      <c r="BU10" s="412"/>
      <c r="BV10" s="410">
        <v>455550</v>
      </c>
      <c r="BW10" s="411"/>
      <c r="BX10" s="411"/>
      <c r="BY10" s="411"/>
      <c r="BZ10" s="411"/>
      <c r="CA10" s="411"/>
      <c r="CB10" s="411"/>
      <c r="CC10" s="41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123</v>
      </c>
      <c r="M11" s="465"/>
      <c r="N11" s="465"/>
      <c r="O11" s="465"/>
      <c r="P11" s="465"/>
      <c r="Q11" s="466"/>
      <c r="R11" s="467" t="s">
        <v>124</v>
      </c>
      <c r="S11" s="468"/>
      <c r="T11" s="468"/>
      <c r="U11" s="468"/>
      <c r="V11" s="469"/>
      <c r="W11" s="398"/>
      <c r="X11" s="399"/>
      <c r="Y11" s="399"/>
      <c r="Z11" s="399"/>
      <c r="AA11" s="399"/>
      <c r="AB11" s="399"/>
      <c r="AC11" s="399"/>
      <c r="AD11" s="399"/>
      <c r="AE11" s="399"/>
      <c r="AF11" s="399"/>
      <c r="AG11" s="399"/>
      <c r="AH11" s="399"/>
      <c r="AI11" s="399"/>
      <c r="AJ11" s="399"/>
      <c r="AK11" s="399"/>
      <c r="AL11" s="402"/>
      <c r="AM11" s="439" t="s">
        <v>125</v>
      </c>
      <c r="AN11" s="440"/>
      <c r="AO11" s="440"/>
      <c r="AP11" s="440"/>
      <c r="AQ11" s="440"/>
      <c r="AR11" s="440"/>
      <c r="AS11" s="440"/>
      <c r="AT11" s="441"/>
      <c r="AU11" s="442" t="s">
        <v>94</v>
      </c>
      <c r="AV11" s="443"/>
      <c r="AW11" s="443"/>
      <c r="AX11" s="443"/>
      <c r="AY11" s="444" t="s">
        <v>126</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127</v>
      </c>
      <c r="CE11" s="414"/>
      <c r="CF11" s="414"/>
      <c r="CG11" s="414"/>
      <c r="CH11" s="414"/>
      <c r="CI11" s="414"/>
      <c r="CJ11" s="414"/>
      <c r="CK11" s="414"/>
      <c r="CL11" s="414"/>
      <c r="CM11" s="414"/>
      <c r="CN11" s="414"/>
      <c r="CO11" s="414"/>
      <c r="CP11" s="414"/>
      <c r="CQ11" s="414"/>
      <c r="CR11" s="414"/>
      <c r="CS11" s="415"/>
      <c r="CT11" s="450" t="s">
        <v>128</v>
      </c>
      <c r="CU11" s="451"/>
      <c r="CV11" s="451"/>
      <c r="CW11" s="451"/>
      <c r="CX11" s="451"/>
      <c r="CY11" s="451"/>
      <c r="CZ11" s="451"/>
      <c r="DA11" s="452"/>
      <c r="DB11" s="450" t="s">
        <v>128</v>
      </c>
      <c r="DC11" s="451"/>
      <c r="DD11" s="451"/>
      <c r="DE11" s="451"/>
      <c r="DF11" s="451"/>
      <c r="DG11" s="451"/>
      <c r="DH11" s="451"/>
      <c r="DI11" s="452"/>
    </row>
    <row r="12" spans="1:119" ht="18.75" customHeight="1" x14ac:dyDescent="0.15">
      <c r="A12" s="178"/>
      <c r="B12" s="470" t="s">
        <v>129</v>
      </c>
      <c r="C12" s="471"/>
      <c r="D12" s="471"/>
      <c r="E12" s="471"/>
      <c r="F12" s="471"/>
      <c r="G12" s="471"/>
      <c r="H12" s="471"/>
      <c r="I12" s="471"/>
      <c r="J12" s="471"/>
      <c r="K12" s="472"/>
      <c r="L12" s="479" t="s">
        <v>130</v>
      </c>
      <c r="M12" s="480"/>
      <c r="N12" s="480"/>
      <c r="O12" s="480"/>
      <c r="P12" s="480"/>
      <c r="Q12" s="481"/>
      <c r="R12" s="482">
        <v>8689</v>
      </c>
      <c r="S12" s="483"/>
      <c r="T12" s="483"/>
      <c r="U12" s="483"/>
      <c r="V12" s="484"/>
      <c r="W12" s="485" t="s">
        <v>1</v>
      </c>
      <c r="X12" s="443"/>
      <c r="Y12" s="443"/>
      <c r="Z12" s="443"/>
      <c r="AA12" s="443"/>
      <c r="AB12" s="486"/>
      <c r="AC12" s="487" t="s">
        <v>131</v>
      </c>
      <c r="AD12" s="488"/>
      <c r="AE12" s="488"/>
      <c r="AF12" s="488"/>
      <c r="AG12" s="489"/>
      <c r="AH12" s="487" t="s">
        <v>132</v>
      </c>
      <c r="AI12" s="488"/>
      <c r="AJ12" s="488"/>
      <c r="AK12" s="488"/>
      <c r="AL12" s="490"/>
      <c r="AM12" s="439" t="s">
        <v>133</v>
      </c>
      <c r="AN12" s="440"/>
      <c r="AO12" s="440"/>
      <c r="AP12" s="440"/>
      <c r="AQ12" s="440"/>
      <c r="AR12" s="440"/>
      <c r="AS12" s="440"/>
      <c r="AT12" s="441"/>
      <c r="AU12" s="442" t="s">
        <v>134</v>
      </c>
      <c r="AV12" s="443"/>
      <c r="AW12" s="443"/>
      <c r="AX12" s="443"/>
      <c r="AY12" s="444" t="s">
        <v>135</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0</v>
      </c>
      <c r="BW12" s="411"/>
      <c r="BX12" s="411"/>
      <c r="BY12" s="411"/>
      <c r="BZ12" s="411"/>
      <c r="CA12" s="411"/>
      <c r="CB12" s="411"/>
      <c r="CC12" s="412"/>
      <c r="CD12" s="413" t="s">
        <v>136</v>
      </c>
      <c r="CE12" s="414"/>
      <c r="CF12" s="414"/>
      <c r="CG12" s="414"/>
      <c r="CH12" s="414"/>
      <c r="CI12" s="414"/>
      <c r="CJ12" s="414"/>
      <c r="CK12" s="414"/>
      <c r="CL12" s="414"/>
      <c r="CM12" s="414"/>
      <c r="CN12" s="414"/>
      <c r="CO12" s="414"/>
      <c r="CP12" s="414"/>
      <c r="CQ12" s="414"/>
      <c r="CR12" s="414"/>
      <c r="CS12" s="415"/>
      <c r="CT12" s="450" t="s">
        <v>128</v>
      </c>
      <c r="CU12" s="451"/>
      <c r="CV12" s="451"/>
      <c r="CW12" s="451"/>
      <c r="CX12" s="451"/>
      <c r="CY12" s="451"/>
      <c r="CZ12" s="451"/>
      <c r="DA12" s="452"/>
      <c r="DB12" s="450" t="s">
        <v>128</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137</v>
      </c>
      <c r="N13" s="502"/>
      <c r="O13" s="502"/>
      <c r="P13" s="502"/>
      <c r="Q13" s="503"/>
      <c r="R13" s="494">
        <v>8627</v>
      </c>
      <c r="S13" s="495"/>
      <c r="T13" s="495"/>
      <c r="U13" s="495"/>
      <c r="V13" s="496"/>
      <c r="W13" s="426" t="s">
        <v>138</v>
      </c>
      <c r="X13" s="427"/>
      <c r="Y13" s="427"/>
      <c r="Z13" s="427"/>
      <c r="AA13" s="427"/>
      <c r="AB13" s="417"/>
      <c r="AC13" s="461">
        <v>1275</v>
      </c>
      <c r="AD13" s="462"/>
      <c r="AE13" s="462"/>
      <c r="AF13" s="462"/>
      <c r="AG13" s="504"/>
      <c r="AH13" s="461">
        <v>1556</v>
      </c>
      <c r="AI13" s="462"/>
      <c r="AJ13" s="462"/>
      <c r="AK13" s="462"/>
      <c r="AL13" s="463"/>
      <c r="AM13" s="439" t="s">
        <v>139</v>
      </c>
      <c r="AN13" s="440"/>
      <c r="AO13" s="440"/>
      <c r="AP13" s="440"/>
      <c r="AQ13" s="440"/>
      <c r="AR13" s="440"/>
      <c r="AS13" s="440"/>
      <c r="AT13" s="441"/>
      <c r="AU13" s="442" t="s">
        <v>140</v>
      </c>
      <c r="AV13" s="443"/>
      <c r="AW13" s="443"/>
      <c r="AX13" s="443"/>
      <c r="AY13" s="444" t="s">
        <v>141</v>
      </c>
      <c r="AZ13" s="445"/>
      <c r="BA13" s="445"/>
      <c r="BB13" s="445"/>
      <c r="BC13" s="445"/>
      <c r="BD13" s="445"/>
      <c r="BE13" s="445"/>
      <c r="BF13" s="445"/>
      <c r="BG13" s="445"/>
      <c r="BH13" s="445"/>
      <c r="BI13" s="445"/>
      <c r="BJ13" s="445"/>
      <c r="BK13" s="445"/>
      <c r="BL13" s="445"/>
      <c r="BM13" s="446"/>
      <c r="BN13" s="410">
        <v>1339229</v>
      </c>
      <c r="BO13" s="411"/>
      <c r="BP13" s="411"/>
      <c r="BQ13" s="411"/>
      <c r="BR13" s="411"/>
      <c r="BS13" s="411"/>
      <c r="BT13" s="411"/>
      <c r="BU13" s="412"/>
      <c r="BV13" s="410">
        <v>700082</v>
      </c>
      <c r="BW13" s="411"/>
      <c r="BX13" s="411"/>
      <c r="BY13" s="411"/>
      <c r="BZ13" s="411"/>
      <c r="CA13" s="411"/>
      <c r="CB13" s="411"/>
      <c r="CC13" s="412"/>
      <c r="CD13" s="413" t="s">
        <v>142</v>
      </c>
      <c r="CE13" s="414"/>
      <c r="CF13" s="414"/>
      <c r="CG13" s="414"/>
      <c r="CH13" s="414"/>
      <c r="CI13" s="414"/>
      <c r="CJ13" s="414"/>
      <c r="CK13" s="414"/>
      <c r="CL13" s="414"/>
      <c r="CM13" s="414"/>
      <c r="CN13" s="414"/>
      <c r="CO13" s="414"/>
      <c r="CP13" s="414"/>
      <c r="CQ13" s="414"/>
      <c r="CR13" s="414"/>
      <c r="CS13" s="415"/>
      <c r="CT13" s="407">
        <v>5.4</v>
      </c>
      <c r="CU13" s="408"/>
      <c r="CV13" s="408"/>
      <c r="CW13" s="408"/>
      <c r="CX13" s="408"/>
      <c r="CY13" s="408"/>
      <c r="CZ13" s="408"/>
      <c r="DA13" s="409"/>
      <c r="DB13" s="407">
        <v>5.3</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143</v>
      </c>
      <c r="M14" s="492"/>
      <c r="N14" s="492"/>
      <c r="O14" s="492"/>
      <c r="P14" s="492"/>
      <c r="Q14" s="493"/>
      <c r="R14" s="494">
        <v>8901</v>
      </c>
      <c r="S14" s="495"/>
      <c r="T14" s="495"/>
      <c r="U14" s="495"/>
      <c r="V14" s="496"/>
      <c r="W14" s="400"/>
      <c r="X14" s="401"/>
      <c r="Y14" s="401"/>
      <c r="Z14" s="401"/>
      <c r="AA14" s="401"/>
      <c r="AB14" s="390"/>
      <c r="AC14" s="497">
        <v>30.9</v>
      </c>
      <c r="AD14" s="498"/>
      <c r="AE14" s="498"/>
      <c r="AF14" s="498"/>
      <c r="AG14" s="499"/>
      <c r="AH14" s="497">
        <v>32.799999999999997</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144</v>
      </c>
      <c r="CE14" s="506"/>
      <c r="CF14" s="506"/>
      <c r="CG14" s="506"/>
      <c r="CH14" s="506"/>
      <c r="CI14" s="506"/>
      <c r="CJ14" s="506"/>
      <c r="CK14" s="506"/>
      <c r="CL14" s="506"/>
      <c r="CM14" s="506"/>
      <c r="CN14" s="506"/>
      <c r="CO14" s="506"/>
      <c r="CP14" s="506"/>
      <c r="CQ14" s="506"/>
      <c r="CR14" s="506"/>
      <c r="CS14" s="507"/>
      <c r="CT14" s="508" t="s">
        <v>145</v>
      </c>
      <c r="CU14" s="509"/>
      <c r="CV14" s="509"/>
      <c r="CW14" s="509"/>
      <c r="CX14" s="509"/>
      <c r="CY14" s="509"/>
      <c r="CZ14" s="509"/>
      <c r="DA14" s="510"/>
      <c r="DB14" s="508" t="s">
        <v>128</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146</v>
      </c>
      <c r="N15" s="502"/>
      <c r="O15" s="502"/>
      <c r="P15" s="502"/>
      <c r="Q15" s="503"/>
      <c r="R15" s="494">
        <v>8836</v>
      </c>
      <c r="S15" s="495"/>
      <c r="T15" s="495"/>
      <c r="U15" s="495"/>
      <c r="V15" s="496"/>
      <c r="W15" s="426" t="s">
        <v>147</v>
      </c>
      <c r="X15" s="427"/>
      <c r="Y15" s="427"/>
      <c r="Z15" s="427"/>
      <c r="AA15" s="427"/>
      <c r="AB15" s="417"/>
      <c r="AC15" s="461">
        <v>680</v>
      </c>
      <c r="AD15" s="462"/>
      <c r="AE15" s="462"/>
      <c r="AF15" s="462"/>
      <c r="AG15" s="504"/>
      <c r="AH15" s="461">
        <v>834</v>
      </c>
      <c r="AI15" s="462"/>
      <c r="AJ15" s="462"/>
      <c r="AK15" s="462"/>
      <c r="AL15" s="463"/>
      <c r="AM15" s="439"/>
      <c r="AN15" s="440"/>
      <c r="AO15" s="440"/>
      <c r="AP15" s="440"/>
      <c r="AQ15" s="440"/>
      <c r="AR15" s="440"/>
      <c r="AS15" s="440"/>
      <c r="AT15" s="441"/>
      <c r="AU15" s="442"/>
      <c r="AV15" s="443"/>
      <c r="AW15" s="443"/>
      <c r="AX15" s="443"/>
      <c r="AY15" s="370" t="s">
        <v>148</v>
      </c>
      <c r="AZ15" s="371"/>
      <c r="BA15" s="371"/>
      <c r="BB15" s="371"/>
      <c r="BC15" s="371"/>
      <c r="BD15" s="371"/>
      <c r="BE15" s="371"/>
      <c r="BF15" s="371"/>
      <c r="BG15" s="371"/>
      <c r="BH15" s="371"/>
      <c r="BI15" s="371"/>
      <c r="BJ15" s="371"/>
      <c r="BK15" s="371"/>
      <c r="BL15" s="371"/>
      <c r="BM15" s="372"/>
      <c r="BN15" s="373">
        <v>2085938</v>
      </c>
      <c r="BO15" s="374"/>
      <c r="BP15" s="374"/>
      <c r="BQ15" s="374"/>
      <c r="BR15" s="374"/>
      <c r="BS15" s="374"/>
      <c r="BT15" s="374"/>
      <c r="BU15" s="375"/>
      <c r="BV15" s="373">
        <v>2214343</v>
      </c>
      <c r="BW15" s="374"/>
      <c r="BX15" s="374"/>
      <c r="BY15" s="374"/>
      <c r="BZ15" s="374"/>
      <c r="CA15" s="374"/>
      <c r="CB15" s="374"/>
      <c r="CC15" s="375"/>
      <c r="CD15" s="511" t="s">
        <v>149</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150</v>
      </c>
      <c r="M16" s="514"/>
      <c r="N16" s="514"/>
      <c r="O16" s="514"/>
      <c r="P16" s="514"/>
      <c r="Q16" s="515"/>
      <c r="R16" s="516" t="s">
        <v>151</v>
      </c>
      <c r="S16" s="517"/>
      <c r="T16" s="517"/>
      <c r="U16" s="517"/>
      <c r="V16" s="518"/>
      <c r="W16" s="400"/>
      <c r="X16" s="401"/>
      <c r="Y16" s="401"/>
      <c r="Z16" s="401"/>
      <c r="AA16" s="401"/>
      <c r="AB16" s="390"/>
      <c r="AC16" s="497">
        <v>16.5</v>
      </c>
      <c r="AD16" s="498"/>
      <c r="AE16" s="498"/>
      <c r="AF16" s="498"/>
      <c r="AG16" s="499"/>
      <c r="AH16" s="497">
        <v>17.600000000000001</v>
      </c>
      <c r="AI16" s="498"/>
      <c r="AJ16" s="498"/>
      <c r="AK16" s="498"/>
      <c r="AL16" s="500"/>
      <c r="AM16" s="439"/>
      <c r="AN16" s="440"/>
      <c r="AO16" s="440"/>
      <c r="AP16" s="440"/>
      <c r="AQ16" s="440"/>
      <c r="AR16" s="440"/>
      <c r="AS16" s="440"/>
      <c r="AT16" s="441"/>
      <c r="AU16" s="442"/>
      <c r="AV16" s="443"/>
      <c r="AW16" s="443"/>
      <c r="AX16" s="443"/>
      <c r="AY16" s="444" t="s">
        <v>152</v>
      </c>
      <c r="AZ16" s="445"/>
      <c r="BA16" s="445"/>
      <c r="BB16" s="445"/>
      <c r="BC16" s="445"/>
      <c r="BD16" s="445"/>
      <c r="BE16" s="445"/>
      <c r="BF16" s="445"/>
      <c r="BG16" s="445"/>
      <c r="BH16" s="445"/>
      <c r="BI16" s="445"/>
      <c r="BJ16" s="445"/>
      <c r="BK16" s="445"/>
      <c r="BL16" s="445"/>
      <c r="BM16" s="446"/>
      <c r="BN16" s="410">
        <v>4635737</v>
      </c>
      <c r="BO16" s="411"/>
      <c r="BP16" s="411"/>
      <c r="BQ16" s="411"/>
      <c r="BR16" s="411"/>
      <c r="BS16" s="411"/>
      <c r="BT16" s="411"/>
      <c r="BU16" s="412"/>
      <c r="BV16" s="410">
        <v>4449642</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153</v>
      </c>
      <c r="N17" s="522"/>
      <c r="O17" s="522"/>
      <c r="P17" s="522"/>
      <c r="Q17" s="523"/>
      <c r="R17" s="516" t="s">
        <v>151</v>
      </c>
      <c r="S17" s="517"/>
      <c r="T17" s="517"/>
      <c r="U17" s="517"/>
      <c r="V17" s="518"/>
      <c r="W17" s="426" t="s">
        <v>154</v>
      </c>
      <c r="X17" s="427"/>
      <c r="Y17" s="427"/>
      <c r="Z17" s="427"/>
      <c r="AA17" s="427"/>
      <c r="AB17" s="417"/>
      <c r="AC17" s="461">
        <v>2168</v>
      </c>
      <c r="AD17" s="462"/>
      <c r="AE17" s="462"/>
      <c r="AF17" s="462"/>
      <c r="AG17" s="504"/>
      <c r="AH17" s="461">
        <v>2359</v>
      </c>
      <c r="AI17" s="462"/>
      <c r="AJ17" s="462"/>
      <c r="AK17" s="462"/>
      <c r="AL17" s="463"/>
      <c r="AM17" s="439"/>
      <c r="AN17" s="440"/>
      <c r="AO17" s="440"/>
      <c r="AP17" s="440"/>
      <c r="AQ17" s="440"/>
      <c r="AR17" s="440"/>
      <c r="AS17" s="440"/>
      <c r="AT17" s="441"/>
      <c r="AU17" s="442"/>
      <c r="AV17" s="443"/>
      <c r="AW17" s="443"/>
      <c r="AX17" s="443"/>
      <c r="AY17" s="444" t="s">
        <v>155</v>
      </c>
      <c r="AZ17" s="445"/>
      <c r="BA17" s="445"/>
      <c r="BB17" s="445"/>
      <c r="BC17" s="445"/>
      <c r="BD17" s="445"/>
      <c r="BE17" s="445"/>
      <c r="BF17" s="445"/>
      <c r="BG17" s="445"/>
      <c r="BH17" s="445"/>
      <c r="BI17" s="445"/>
      <c r="BJ17" s="445"/>
      <c r="BK17" s="445"/>
      <c r="BL17" s="445"/>
      <c r="BM17" s="446"/>
      <c r="BN17" s="410">
        <v>2698480</v>
      </c>
      <c r="BO17" s="411"/>
      <c r="BP17" s="411"/>
      <c r="BQ17" s="411"/>
      <c r="BR17" s="411"/>
      <c r="BS17" s="411"/>
      <c r="BT17" s="411"/>
      <c r="BU17" s="412"/>
      <c r="BV17" s="410">
        <v>2866559</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156</v>
      </c>
      <c r="C18" s="453"/>
      <c r="D18" s="453"/>
      <c r="E18" s="533"/>
      <c r="F18" s="533"/>
      <c r="G18" s="533"/>
      <c r="H18" s="533"/>
      <c r="I18" s="533"/>
      <c r="J18" s="533"/>
      <c r="K18" s="533"/>
      <c r="L18" s="534">
        <v>93.98</v>
      </c>
      <c r="M18" s="534"/>
      <c r="N18" s="534"/>
      <c r="O18" s="534"/>
      <c r="P18" s="534"/>
      <c r="Q18" s="534"/>
      <c r="R18" s="535"/>
      <c r="S18" s="535"/>
      <c r="T18" s="535"/>
      <c r="U18" s="535"/>
      <c r="V18" s="536"/>
      <c r="W18" s="428"/>
      <c r="X18" s="429"/>
      <c r="Y18" s="429"/>
      <c r="Z18" s="429"/>
      <c r="AA18" s="429"/>
      <c r="AB18" s="420"/>
      <c r="AC18" s="537">
        <v>52.6</v>
      </c>
      <c r="AD18" s="538"/>
      <c r="AE18" s="538"/>
      <c r="AF18" s="538"/>
      <c r="AG18" s="539"/>
      <c r="AH18" s="537">
        <v>49.7</v>
      </c>
      <c r="AI18" s="538"/>
      <c r="AJ18" s="538"/>
      <c r="AK18" s="538"/>
      <c r="AL18" s="540"/>
      <c r="AM18" s="439"/>
      <c r="AN18" s="440"/>
      <c r="AO18" s="440"/>
      <c r="AP18" s="440"/>
      <c r="AQ18" s="440"/>
      <c r="AR18" s="440"/>
      <c r="AS18" s="440"/>
      <c r="AT18" s="441"/>
      <c r="AU18" s="442"/>
      <c r="AV18" s="443"/>
      <c r="AW18" s="443"/>
      <c r="AX18" s="443"/>
      <c r="AY18" s="444" t="s">
        <v>157</v>
      </c>
      <c r="AZ18" s="445"/>
      <c r="BA18" s="445"/>
      <c r="BB18" s="445"/>
      <c r="BC18" s="445"/>
      <c r="BD18" s="445"/>
      <c r="BE18" s="445"/>
      <c r="BF18" s="445"/>
      <c r="BG18" s="445"/>
      <c r="BH18" s="445"/>
      <c r="BI18" s="445"/>
      <c r="BJ18" s="445"/>
      <c r="BK18" s="445"/>
      <c r="BL18" s="445"/>
      <c r="BM18" s="446"/>
      <c r="BN18" s="410">
        <v>4744581</v>
      </c>
      <c r="BO18" s="411"/>
      <c r="BP18" s="411"/>
      <c r="BQ18" s="411"/>
      <c r="BR18" s="411"/>
      <c r="BS18" s="411"/>
      <c r="BT18" s="411"/>
      <c r="BU18" s="412"/>
      <c r="BV18" s="410">
        <v>4666627</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158</v>
      </c>
      <c r="C19" s="453"/>
      <c r="D19" s="453"/>
      <c r="E19" s="533"/>
      <c r="F19" s="533"/>
      <c r="G19" s="533"/>
      <c r="H19" s="533"/>
      <c r="I19" s="533"/>
      <c r="J19" s="533"/>
      <c r="K19" s="533"/>
      <c r="L19" s="541">
        <v>89</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159</v>
      </c>
      <c r="AZ19" s="445"/>
      <c r="BA19" s="445"/>
      <c r="BB19" s="445"/>
      <c r="BC19" s="445"/>
      <c r="BD19" s="445"/>
      <c r="BE19" s="445"/>
      <c r="BF19" s="445"/>
      <c r="BG19" s="445"/>
      <c r="BH19" s="445"/>
      <c r="BI19" s="445"/>
      <c r="BJ19" s="445"/>
      <c r="BK19" s="445"/>
      <c r="BL19" s="445"/>
      <c r="BM19" s="446"/>
      <c r="BN19" s="410">
        <v>8863571</v>
      </c>
      <c r="BO19" s="411"/>
      <c r="BP19" s="411"/>
      <c r="BQ19" s="411"/>
      <c r="BR19" s="411"/>
      <c r="BS19" s="411"/>
      <c r="BT19" s="411"/>
      <c r="BU19" s="412"/>
      <c r="BV19" s="410">
        <v>8573315</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160</v>
      </c>
      <c r="C20" s="453"/>
      <c r="D20" s="453"/>
      <c r="E20" s="533"/>
      <c r="F20" s="533"/>
      <c r="G20" s="533"/>
      <c r="H20" s="533"/>
      <c r="I20" s="533"/>
      <c r="J20" s="533"/>
      <c r="K20" s="533"/>
      <c r="L20" s="541">
        <v>4077</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161</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162</v>
      </c>
      <c r="C22" s="554"/>
      <c r="D22" s="555"/>
      <c r="E22" s="422" t="s">
        <v>1</v>
      </c>
      <c r="F22" s="427"/>
      <c r="G22" s="427"/>
      <c r="H22" s="427"/>
      <c r="I22" s="427"/>
      <c r="J22" s="427"/>
      <c r="K22" s="417"/>
      <c r="L22" s="422" t="s">
        <v>163</v>
      </c>
      <c r="M22" s="427"/>
      <c r="N22" s="427"/>
      <c r="O22" s="427"/>
      <c r="P22" s="417"/>
      <c r="Q22" s="585" t="s">
        <v>164</v>
      </c>
      <c r="R22" s="586"/>
      <c r="S22" s="586"/>
      <c r="T22" s="586"/>
      <c r="U22" s="586"/>
      <c r="V22" s="587"/>
      <c r="W22" s="553" t="s">
        <v>165</v>
      </c>
      <c r="X22" s="554"/>
      <c r="Y22" s="555"/>
      <c r="Z22" s="422" t="s">
        <v>1</v>
      </c>
      <c r="AA22" s="427"/>
      <c r="AB22" s="427"/>
      <c r="AC22" s="427"/>
      <c r="AD22" s="427"/>
      <c r="AE22" s="427"/>
      <c r="AF22" s="427"/>
      <c r="AG22" s="417"/>
      <c r="AH22" s="591" t="s">
        <v>166</v>
      </c>
      <c r="AI22" s="427"/>
      <c r="AJ22" s="427"/>
      <c r="AK22" s="427"/>
      <c r="AL22" s="417"/>
      <c r="AM22" s="591" t="s">
        <v>167</v>
      </c>
      <c r="AN22" s="592"/>
      <c r="AO22" s="592"/>
      <c r="AP22" s="592"/>
      <c r="AQ22" s="592"/>
      <c r="AR22" s="593"/>
      <c r="AS22" s="585" t="s">
        <v>164</v>
      </c>
      <c r="AT22" s="586"/>
      <c r="AU22" s="586"/>
      <c r="AV22" s="586"/>
      <c r="AW22" s="586"/>
      <c r="AX22" s="597"/>
      <c r="AY22" s="370" t="s">
        <v>168</v>
      </c>
      <c r="AZ22" s="371"/>
      <c r="BA22" s="371"/>
      <c r="BB22" s="371"/>
      <c r="BC22" s="371"/>
      <c r="BD22" s="371"/>
      <c r="BE22" s="371"/>
      <c r="BF22" s="371"/>
      <c r="BG22" s="371"/>
      <c r="BH22" s="371"/>
      <c r="BI22" s="371"/>
      <c r="BJ22" s="371"/>
      <c r="BK22" s="371"/>
      <c r="BL22" s="371"/>
      <c r="BM22" s="372"/>
      <c r="BN22" s="373">
        <v>8639176</v>
      </c>
      <c r="BO22" s="374"/>
      <c r="BP22" s="374"/>
      <c r="BQ22" s="374"/>
      <c r="BR22" s="374"/>
      <c r="BS22" s="374"/>
      <c r="BT22" s="374"/>
      <c r="BU22" s="375"/>
      <c r="BV22" s="373">
        <v>8978168</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169</v>
      </c>
      <c r="AZ23" s="445"/>
      <c r="BA23" s="445"/>
      <c r="BB23" s="445"/>
      <c r="BC23" s="445"/>
      <c r="BD23" s="445"/>
      <c r="BE23" s="445"/>
      <c r="BF23" s="445"/>
      <c r="BG23" s="445"/>
      <c r="BH23" s="445"/>
      <c r="BI23" s="445"/>
      <c r="BJ23" s="445"/>
      <c r="BK23" s="445"/>
      <c r="BL23" s="445"/>
      <c r="BM23" s="446"/>
      <c r="BN23" s="410">
        <v>5683814</v>
      </c>
      <c r="BO23" s="411"/>
      <c r="BP23" s="411"/>
      <c r="BQ23" s="411"/>
      <c r="BR23" s="411"/>
      <c r="BS23" s="411"/>
      <c r="BT23" s="411"/>
      <c r="BU23" s="412"/>
      <c r="BV23" s="410">
        <v>5752353</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170</v>
      </c>
      <c r="F24" s="440"/>
      <c r="G24" s="440"/>
      <c r="H24" s="440"/>
      <c r="I24" s="440"/>
      <c r="J24" s="440"/>
      <c r="K24" s="441"/>
      <c r="L24" s="461">
        <v>1</v>
      </c>
      <c r="M24" s="462"/>
      <c r="N24" s="462"/>
      <c r="O24" s="462"/>
      <c r="P24" s="504"/>
      <c r="Q24" s="461">
        <v>7850</v>
      </c>
      <c r="R24" s="462"/>
      <c r="S24" s="462"/>
      <c r="T24" s="462"/>
      <c r="U24" s="462"/>
      <c r="V24" s="504"/>
      <c r="W24" s="556"/>
      <c r="X24" s="557"/>
      <c r="Y24" s="558"/>
      <c r="Z24" s="460" t="s">
        <v>171</v>
      </c>
      <c r="AA24" s="440"/>
      <c r="AB24" s="440"/>
      <c r="AC24" s="440"/>
      <c r="AD24" s="440"/>
      <c r="AE24" s="440"/>
      <c r="AF24" s="440"/>
      <c r="AG24" s="441"/>
      <c r="AH24" s="461">
        <v>153</v>
      </c>
      <c r="AI24" s="462"/>
      <c r="AJ24" s="462"/>
      <c r="AK24" s="462"/>
      <c r="AL24" s="504"/>
      <c r="AM24" s="461">
        <v>433449</v>
      </c>
      <c r="AN24" s="462"/>
      <c r="AO24" s="462"/>
      <c r="AP24" s="462"/>
      <c r="AQ24" s="462"/>
      <c r="AR24" s="504"/>
      <c r="AS24" s="461">
        <v>2833</v>
      </c>
      <c r="AT24" s="462"/>
      <c r="AU24" s="462"/>
      <c r="AV24" s="462"/>
      <c r="AW24" s="462"/>
      <c r="AX24" s="463"/>
      <c r="AY24" s="526" t="s">
        <v>172</v>
      </c>
      <c r="AZ24" s="527"/>
      <c r="BA24" s="527"/>
      <c r="BB24" s="527"/>
      <c r="BC24" s="527"/>
      <c r="BD24" s="527"/>
      <c r="BE24" s="527"/>
      <c r="BF24" s="527"/>
      <c r="BG24" s="527"/>
      <c r="BH24" s="527"/>
      <c r="BI24" s="527"/>
      <c r="BJ24" s="527"/>
      <c r="BK24" s="527"/>
      <c r="BL24" s="527"/>
      <c r="BM24" s="528"/>
      <c r="BN24" s="410">
        <v>4815015</v>
      </c>
      <c r="BO24" s="411"/>
      <c r="BP24" s="411"/>
      <c r="BQ24" s="411"/>
      <c r="BR24" s="411"/>
      <c r="BS24" s="411"/>
      <c r="BT24" s="411"/>
      <c r="BU24" s="412"/>
      <c r="BV24" s="410">
        <v>5186490</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173</v>
      </c>
      <c r="F25" s="440"/>
      <c r="G25" s="440"/>
      <c r="H25" s="440"/>
      <c r="I25" s="440"/>
      <c r="J25" s="440"/>
      <c r="K25" s="441"/>
      <c r="L25" s="461">
        <v>1</v>
      </c>
      <c r="M25" s="462"/>
      <c r="N25" s="462"/>
      <c r="O25" s="462"/>
      <c r="P25" s="504"/>
      <c r="Q25" s="461">
        <v>6260</v>
      </c>
      <c r="R25" s="462"/>
      <c r="S25" s="462"/>
      <c r="T25" s="462"/>
      <c r="U25" s="462"/>
      <c r="V25" s="504"/>
      <c r="W25" s="556"/>
      <c r="X25" s="557"/>
      <c r="Y25" s="558"/>
      <c r="Z25" s="460" t="s">
        <v>174</v>
      </c>
      <c r="AA25" s="440"/>
      <c r="AB25" s="440"/>
      <c r="AC25" s="440"/>
      <c r="AD25" s="440"/>
      <c r="AE25" s="440"/>
      <c r="AF25" s="440"/>
      <c r="AG25" s="441"/>
      <c r="AH25" s="461" t="s">
        <v>175</v>
      </c>
      <c r="AI25" s="462"/>
      <c r="AJ25" s="462"/>
      <c r="AK25" s="462"/>
      <c r="AL25" s="504"/>
      <c r="AM25" s="461" t="s">
        <v>145</v>
      </c>
      <c r="AN25" s="462"/>
      <c r="AO25" s="462"/>
      <c r="AP25" s="462"/>
      <c r="AQ25" s="462"/>
      <c r="AR25" s="504"/>
      <c r="AS25" s="461" t="s">
        <v>175</v>
      </c>
      <c r="AT25" s="462"/>
      <c r="AU25" s="462"/>
      <c r="AV25" s="462"/>
      <c r="AW25" s="462"/>
      <c r="AX25" s="463"/>
      <c r="AY25" s="370" t="s">
        <v>176</v>
      </c>
      <c r="AZ25" s="371"/>
      <c r="BA25" s="371"/>
      <c r="BB25" s="371"/>
      <c r="BC25" s="371"/>
      <c r="BD25" s="371"/>
      <c r="BE25" s="371"/>
      <c r="BF25" s="371"/>
      <c r="BG25" s="371"/>
      <c r="BH25" s="371"/>
      <c r="BI25" s="371"/>
      <c r="BJ25" s="371"/>
      <c r="BK25" s="371"/>
      <c r="BL25" s="371"/>
      <c r="BM25" s="372"/>
      <c r="BN25" s="373">
        <v>102864</v>
      </c>
      <c r="BO25" s="374"/>
      <c r="BP25" s="374"/>
      <c r="BQ25" s="374"/>
      <c r="BR25" s="374"/>
      <c r="BS25" s="374"/>
      <c r="BT25" s="374"/>
      <c r="BU25" s="375"/>
      <c r="BV25" s="373">
        <v>135708</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177</v>
      </c>
      <c r="F26" s="440"/>
      <c r="G26" s="440"/>
      <c r="H26" s="440"/>
      <c r="I26" s="440"/>
      <c r="J26" s="440"/>
      <c r="K26" s="441"/>
      <c r="L26" s="461">
        <v>1</v>
      </c>
      <c r="M26" s="462"/>
      <c r="N26" s="462"/>
      <c r="O26" s="462"/>
      <c r="P26" s="504"/>
      <c r="Q26" s="461">
        <v>5530</v>
      </c>
      <c r="R26" s="462"/>
      <c r="S26" s="462"/>
      <c r="T26" s="462"/>
      <c r="U26" s="462"/>
      <c r="V26" s="504"/>
      <c r="W26" s="556"/>
      <c r="X26" s="557"/>
      <c r="Y26" s="558"/>
      <c r="Z26" s="460" t="s">
        <v>178</v>
      </c>
      <c r="AA26" s="562"/>
      <c r="AB26" s="562"/>
      <c r="AC26" s="562"/>
      <c r="AD26" s="562"/>
      <c r="AE26" s="562"/>
      <c r="AF26" s="562"/>
      <c r="AG26" s="563"/>
      <c r="AH26" s="461" t="s">
        <v>145</v>
      </c>
      <c r="AI26" s="462"/>
      <c r="AJ26" s="462"/>
      <c r="AK26" s="462"/>
      <c r="AL26" s="504"/>
      <c r="AM26" s="461" t="s">
        <v>145</v>
      </c>
      <c r="AN26" s="462"/>
      <c r="AO26" s="462"/>
      <c r="AP26" s="462"/>
      <c r="AQ26" s="462"/>
      <c r="AR26" s="504"/>
      <c r="AS26" s="461" t="s">
        <v>145</v>
      </c>
      <c r="AT26" s="462"/>
      <c r="AU26" s="462"/>
      <c r="AV26" s="462"/>
      <c r="AW26" s="462"/>
      <c r="AX26" s="463"/>
      <c r="AY26" s="413" t="s">
        <v>179</v>
      </c>
      <c r="AZ26" s="414"/>
      <c r="BA26" s="414"/>
      <c r="BB26" s="414"/>
      <c r="BC26" s="414"/>
      <c r="BD26" s="414"/>
      <c r="BE26" s="414"/>
      <c r="BF26" s="414"/>
      <c r="BG26" s="414"/>
      <c r="BH26" s="414"/>
      <c r="BI26" s="414"/>
      <c r="BJ26" s="414"/>
      <c r="BK26" s="414"/>
      <c r="BL26" s="414"/>
      <c r="BM26" s="415"/>
      <c r="BN26" s="410" t="s">
        <v>145</v>
      </c>
      <c r="BO26" s="411"/>
      <c r="BP26" s="411"/>
      <c r="BQ26" s="411"/>
      <c r="BR26" s="411"/>
      <c r="BS26" s="411"/>
      <c r="BT26" s="411"/>
      <c r="BU26" s="412"/>
      <c r="BV26" s="410" t="s">
        <v>175</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180</v>
      </c>
      <c r="F27" s="440"/>
      <c r="G27" s="440"/>
      <c r="H27" s="440"/>
      <c r="I27" s="440"/>
      <c r="J27" s="440"/>
      <c r="K27" s="441"/>
      <c r="L27" s="461">
        <v>1</v>
      </c>
      <c r="M27" s="462"/>
      <c r="N27" s="462"/>
      <c r="O27" s="462"/>
      <c r="P27" s="504"/>
      <c r="Q27" s="461">
        <v>2720</v>
      </c>
      <c r="R27" s="462"/>
      <c r="S27" s="462"/>
      <c r="T27" s="462"/>
      <c r="U27" s="462"/>
      <c r="V27" s="504"/>
      <c r="W27" s="556"/>
      <c r="X27" s="557"/>
      <c r="Y27" s="558"/>
      <c r="Z27" s="460" t="s">
        <v>181</v>
      </c>
      <c r="AA27" s="440"/>
      <c r="AB27" s="440"/>
      <c r="AC27" s="440"/>
      <c r="AD27" s="440"/>
      <c r="AE27" s="440"/>
      <c r="AF27" s="440"/>
      <c r="AG27" s="441"/>
      <c r="AH27" s="461" t="s">
        <v>145</v>
      </c>
      <c r="AI27" s="462"/>
      <c r="AJ27" s="462"/>
      <c r="AK27" s="462"/>
      <c r="AL27" s="504"/>
      <c r="AM27" s="461" t="s">
        <v>145</v>
      </c>
      <c r="AN27" s="462"/>
      <c r="AO27" s="462"/>
      <c r="AP27" s="462"/>
      <c r="AQ27" s="462"/>
      <c r="AR27" s="504"/>
      <c r="AS27" s="461" t="s">
        <v>145</v>
      </c>
      <c r="AT27" s="462"/>
      <c r="AU27" s="462"/>
      <c r="AV27" s="462"/>
      <c r="AW27" s="462"/>
      <c r="AX27" s="463"/>
      <c r="AY27" s="505" t="s">
        <v>182</v>
      </c>
      <c r="AZ27" s="506"/>
      <c r="BA27" s="506"/>
      <c r="BB27" s="506"/>
      <c r="BC27" s="506"/>
      <c r="BD27" s="506"/>
      <c r="BE27" s="506"/>
      <c r="BF27" s="506"/>
      <c r="BG27" s="506"/>
      <c r="BH27" s="506"/>
      <c r="BI27" s="506"/>
      <c r="BJ27" s="506"/>
      <c r="BK27" s="506"/>
      <c r="BL27" s="506"/>
      <c r="BM27" s="507"/>
      <c r="BN27" s="529">
        <v>333726</v>
      </c>
      <c r="BO27" s="530"/>
      <c r="BP27" s="530"/>
      <c r="BQ27" s="530"/>
      <c r="BR27" s="530"/>
      <c r="BS27" s="530"/>
      <c r="BT27" s="530"/>
      <c r="BU27" s="531"/>
      <c r="BV27" s="529">
        <v>333498</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183</v>
      </c>
      <c r="F28" s="440"/>
      <c r="G28" s="440"/>
      <c r="H28" s="440"/>
      <c r="I28" s="440"/>
      <c r="J28" s="440"/>
      <c r="K28" s="441"/>
      <c r="L28" s="461">
        <v>1</v>
      </c>
      <c r="M28" s="462"/>
      <c r="N28" s="462"/>
      <c r="O28" s="462"/>
      <c r="P28" s="504"/>
      <c r="Q28" s="461">
        <v>2250</v>
      </c>
      <c r="R28" s="462"/>
      <c r="S28" s="462"/>
      <c r="T28" s="462"/>
      <c r="U28" s="462"/>
      <c r="V28" s="504"/>
      <c r="W28" s="556"/>
      <c r="X28" s="557"/>
      <c r="Y28" s="558"/>
      <c r="Z28" s="460" t="s">
        <v>184</v>
      </c>
      <c r="AA28" s="440"/>
      <c r="AB28" s="440"/>
      <c r="AC28" s="440"/>
      <c r="AD28" s="440"/>
      <c r="AE28" s="440"/>
      <c r="AF28" s="440"/>
      <c r="AG28" s="441"/>
      <c r="AH28" s="461" t="s">
        <v>145</v>
      </c>
      <c r="AI28" s="462"/>
      <c r="AJ28" s="462"/>
      <c r="AK28" s="462"/>
      <c r="AL28" s="504"/>
      <c r="AM28" s="461" t="s">
        <v>145</v>
      </c>
      <c r="AN28" s="462"/>
      <c r="AO28" s="462"/>
      <c r="AP28" s="462"/>
      <c r="AQ28" s="462"/>
      <c r="AR28" s="504"/>
      <c r="AS28" s="461" t="s">
        <v>175</v>
      </c>
      <c r="AT28" s="462"/>
      <c r="AU28" s="462"/>
      <c r="AV28" s="462"/>
      <c r="AW28" s="462"/>
      <c r="AX28" s="463"/>
      <c r="AY28" s="564" t="s">
        <v>185</v>
      </c>
      <c r="AZ28" s="565"/>
      <c r="BA28" s="565"/>
      <c r="BB28" s="566"/>
      <c r="BC28" s="370" t="s">
        <v>48</v>
      </c>
      <c r="BD28" s="371"/>
      <c r="BE28" s="371"/>
      <c r="BF28" s="371"/>
      <c r="BG28" s="371"/>
      <c r="BH28" s="371"/>
      <c r="BI28" s="371"/>
      <c r="BJ28" s="371"/>
      <c r="BK28" s="371"/>
      <c r="BL28" s="371"/>
      <c r="BM28" s="372"/>
      <c r="BN28" s="373">
        <v>5307138</v>
      </c>
      <c r="BO28" s="374"/>
      <c r="BP28" s="374"/>
      <c r="BQ28" s="374"/>
      <c r="BR28" s="374"/>
      <c r="BS28" s="374"/>
      <c r="BT28" s="374"/>
      <c r="BU28" s="375"/>
      <c r="BV28" s="373">
        <v>4430569</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186</v>
      </c>
      <c r="F29" s="440"/>
      <c r="G29" s="440"/>
      <c r="H29" s="440"/>
      <c r="I29" s="440"/>
      <c r="J29" s="440"/>
      <c r="K29" s="441"/>
      <c r="L29" s="461">
        <v>12</v>
      </c>
      <c r="M29" s="462"/>
      <c r="N29" s="462"/>
      <c r="O29" s="462"/>
      <c r="P29" s="504"/>
      <c r="Q29" s="461">
        <v>2080</v>
      </c>
      <c r="R29" s="462"/>
      <c r="S29" s="462"/>
      <c r="T29" s="462"/>
      <c r="U29" s="462"/>
      <c r="V29" s="504"/>
      <c r="W29" s="559"/>
      <c r="X29" s="560"/>
      <c r="Y29" s="561"/>
      <c r="Z29" s="460" t="s">
        <v>187</v>
      </c>
      <c r="AA29" s="440"/>
      <c r="AB29" s="440"/>
      <c r="AC29" s="440"/>
      <c r="AD29" s="440"/>
      <c r="AE29" s="440"/>
      <c r="AF29" s="440"/>
      <c r="AG29" s="441"/>
      <c r="AH29" s="461">
        <v>153</v>
      </c>
      <c r="AI29" s="462"/>
      <c r="AJ29" s="462"/>
      <c r="AK29" s="462"/>
      <c r="AL29" s="504"/>
      <c r="AM29" s="461">
        <v>433449</v>
      </c>
      <c r="AN29" s="462"/>
      <c r="AO29" s="462"/>
      <c r="AP29" s="462"/>
      <c r="AQ29" s="462"/>
      <c r="AR29" s="504"/>
      <c r="AS29" s="461">
        <v>2833</v>
      </c>
      <c r="AT29" s="462"/>
      <c r="AU29" s="462"/>
      <c r="AV29" s="462"/>
      <c r="AW29" s="462"/>
      <c r="AX29" s="463"/>
      <c r="AY29" s="567"/>
      <c r="AZ29" s="568"/>
      <c r="BA29" s="568"/>
      <c r="BB29" s="569"/>
      <c r="BC29" s="444" t="s">
        <v>188</v>
      </c>
      <c r="BD29" s="445"/>
      <c r="BE29" s="445"/>
      <c r="BF29" s="445"/>
      <c r="BG29" s="445"/>
      <c r="BH29" s="445"/>
      <c r="BI29" s="445"/>
      <c r="BJ29" s="445"/>
      <c r="BK29" s="445"/>
      <c r="BL29" s="445"/>
      <c r="BM29" s="446"/>
      <c r="BN29" s="410">
        <v>940853</v>
      </c>
      <c r="BO29" s="411"/>
      <c r="BP29" s="411"/>
      <c r="BQ29" s="411"/>
      <c r="BR29" s="411"/>
      <c r="BS29" s="411"/>
      <c r="BT29" s="411"/>
      <c r="BU29" s="412"/>
      <c r="BV29" s="410">
        <v>899711</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189</v>
      </c>
      <c r="X30" s="578"/>
      <c r="Y30" s="578"/>
      <c r="Z30" s="578"/>
      <c r="AA30" s="578"/>
      <c r="AB30" s="578"/>
      <c r="AC30" s="578"/>
      <c r="AD30" s="578"/>
      <c r="AE30" s="578"/>
      <c r="AF30" s="578"/>
      <c r="AG30" s="579"/>
      <c r="AH30" s="537">
        <v>92.4</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7612322</v>
      </c>
      <c r="BO30" s="530"/>
      <c r="BP30" s="530"/>
      <c r="BQ30" s="530"/>
      <c r="BR30" s="530"/>
      <c r="BS30" s="530"/>
      <c r="BT30" s="530"/>
      <c r="BU30" s="531"/>
      <c r="BV30" s="529">
        <v>7772290</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190</v>
      </c>
      <c r="D32" s="573"/>
      <c r="E32" s="573"/>
      <c r="F32" s="573"/>
      <c r="G32" s="573"/>
      <c r="H32" s="573"/>
      <c r="I32" s="573"/>
      <c r="J32" s="573"/>
      <c r="K32" s="573"/>
      <c r="L32" s="573"/>
      <c r="M32" s="573"/>
      <c r="N32" s="573"/>
      <c r="O32" s="573"/>
      <c r="P32" s="573"/>
      <c r="Q32" s="573"/>
      <c r="R32" s="573"/>
      <c r="S32" s="573"/>
      <c r="U32" s="414" t="s">
        <v>191</v>
      </c>
      <c r="V32" s="414"/>
      <c r="W32" s="414"/>
      <c r="X32" s="414"/>
      <c r="Y32" s="414"/>
      <c r="Z32" s="414"/>
      <c r="AA32" s="414"/>
      <c r="AB32" s="414"/>
      <c r="AC32" s="414"/>
      <c r="AD32" s="414"/>
      <c r="AE32" s="414"/>
      <c r="AF32" s="414"/>
      <c r="AG32" s="414"/>
      <c r="AH32" s="414"/>
      <c r="AI32" s="414"/>
      <c r="AJ32" s="414"/>
      <c r="AK32" s="414"/>
      <c r="AM32" s="414" t="s">
        <v>192</v>
      </c>
      <c r="AN32" s="414"/>
      <c r="AO32" s="414"/>
      <c r="AP32" s="414"/>
      <c r="AQ32" s="414"/>
      <c r="AR32" s="414"/>
      <c r="AS32" s="414"/>
      <c r="AT32" s="414"/>
      <c r="AU32" s="414"/>
      <c r="AV32" s="414"/>
      <c r="AW32" s="414"/>
      <c r="AX32" s="414"/>
      <c r="AY32" s="414"/>
      <c r="AZ32" s="414"/>
      <c r="BA32" s="414"/>
      <c r="BB32" s="414"/>
      <c r="BC32" s="414"/>
      <c r="BE32" s="414" t="s">
        <v>193</v>
      </c>
      <c r="BF32" s="414"/>
      <c r="BG32" s="414"/>
      <c r="BH32" s="414"/>
      <c r="BI32" s="414"/>
      <c r="BJ32" s="414"/>
      <c r="BK32" s="414"/>
      <c r="BL32" s="414"/>
      <c r="BM32" s="414"/>
      <c r="BN32" s="414"/>
      <c r="BO32" s="414"/>
      <c r="BP32" s="414"/>
      <c r="BQ32" s="414"/>
      <c r="BR32" s="414"/>
      <c r="BS32" s="414"/>
      <c r="BT32" s="414"/>
      <c r="BU32" s="414"/>
      <c r="BW32" s="414" t="s">
        <v>194</v>
      </c>
      <c r="BX32" s="414"/>
      <c r="BY32" s="414"/>
      <c r="BZ32" s="414"/>
      <c r="CA32" s="414"/>
      <c r="CB32" s="414"/>
      <c r="CC32" s="414"/>
      <c r="CD32" s="414"/>
      <c r="CE32" s="414"/>
      <c r="CF32" s="414"/>
      <c r="CG32" s="414"/>
      <c r="CH32" s="414"/>
      <c r="CI32" s="414"/>
      <c r="CJ32" s="414"/>
      <c r="CK32" s="414"/>
      <c r="CL32" s="414"/>
      <c r="CM32" s="414"/>
      <c r="CO32" s="414" t="s">
        <v>195</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196</v>
      </c>
      <c r="D33" s="434"/>
      <c r="E33" s="399" t="s">
        <v>197</v>
      </c>
      <c r="F33" s="399"/>
      <c r="G33" s="399"/>
      <c r="H33" s="399"/>
      <c r="I33" s="399"/>
      <c r="J33" s="399"/>
      <c r="K33" s="399"/>
      <c r="L33" s="399"/>
      <c r="M33" s="399"/>
      <c r="N33" s="399"/>
      <c r="O33" s="399"/>
      <c r="P33" s="399"/>
      <c r="Q33" s="399"/>
      <c r="R33" s="399"/>
      <c r="S33" s="399"/>
      <c r="T33" s="203"/>
      <c r="U33" s="434" t="s">
        <v>196</v>
      </c>
      <c r="V33" s="434"/>
      <c r="W33" s="399" t="s">
        <v>197</v>
      </c>
      <c r="X33" s="399"/>
      <c r="Y33" s="399"/>
      <c r="Z33" s="399"/>
      <c r="AA33" s="399"/>
      <c r="AB33" s="399"/>
      <c r="AC33" s="399"/>
      <c r="AD33" s="399"/>
      <c r="AE33" s="399"/>
      <c r="AF33" s="399"/>
      <c r="AG33" s="399"/>
      <c r="AH33" s="399"/>
      <c r="AI33" s="399"/>
      <c r="AJ33" s="399"/>
      <c r="AK33" s="399"/>
      <c r="AL33" s="203"/>
      <c r="AM33" s="434" t="s">
        <v>196</v>
      </c>
      <c r="AN33" s="434"/>
      <c r="AO33" s="399" t="s">
        <v>197</v>
      </c>
      <c r="AP33" s="399"/>
      <c r="AQ33" s="399"/>
      <c r="AR33" s="399"/>
      <c r="AS33" s="399"/>
      <c r="AT33" s="399"/>
      <c r="AU33" s="399"/>
      <c r="AV33" s="399"/>
      <c r="AW33" s="399"/>
      <c r="AX33" s="399"/>
      <c r="AY33" s="399"/>
      <c r="AZ33" s="399"/>
      <c r="BA33" s="399"/>
      <c r="BB33" s="399"/>
      <c r="BC33" s="399"/>
      <c r="BD33" s="204"/>
      <c r="BE33" s="399" t="s">
        <v>198</v>
      </c>
      <c r="BF33" s="399"/>
      <c r="BG33" s="399" t="s">
        <v>199</v>
      </c>
      <c r="BH33" s="399"/>
      <c r="BI33" s="399"/>
      <c r="BJ33" s="399"/>
      <c r="BK33" s="399"/>
      <c r="BL33" s="399"/>
      <c r="BM33" s="399"/>
      <c r="BN33" s="399"/>
      <c r="BO33" s="399"/>
      <c r="BP33" s="399"/>
      <c r="BQ33" s="399"/>
      <c r="BR33" s="399"/>
      <c r="BS33" s="399"/>
      <c r="BT33" s="399"/>
      <c r="BU33" s="399"/>
      <c r="BV33" s="204"/>
      <c r="BW33" s="434" t="s">
        <v>198</v>
      </c>
      <c r="BX33" s="434"/>
      <c r="BY33" s="399" t="s">
        <v>200</v>
      </c>
      <c r="BZ33" s="399"/>
      <c r="CA33" s="399"/>
      <c r="CB33" s="399"/>
      <c r="CC33" s="399"/>
      <c r="CD33" s="399"/>
      <c r="CE33" s="399"/>
      <c r="CF33" s="399"/>
      <c r="CG33" s="399"/>
      <c r="CH33" s="399"/>
      <c r="CI33" s="399"/>
      <c r="CJ33" s="399"/>
      <c r="CK33" s="399"/>
      <c r="CL33" s="399"/>
      <c r="CM33" s="399"/>
      <c r="CN33" s="203"/>
      <c r="CO33" s="434" t="s">
        <v>196</v>
      </c>
      <c r="CP33" s="434"/>
      <c r="CQ33" s="399" t="s">
        <v>201</v>
      </c>
      <c r="CR33" s="399"/>
      <c r="CS33" s="399"/>
      <c r="CT33" s="399"/>
      <c r="CU33" s="399"/>
      <c r="CV33" s="399"/>
      <c r="CW33" s="399"/>
      <c r="CX33" s="399"/>
      <c r="CY33" s="399"/>
      <c r="CZ33" s="399"/>
      <c r="DA33" s="399"/>
      <c r="DB33" s="399"/>
      <c r="DC33" s="399"/>
      <c r="DD33" s="399"/>
      <c r="DE33" s="399"/>
      <c r="DF33" s="203"/>
      <c r="DG33" s="599" t="s">
        <v>202</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3</v>
      </c>
      <c r="V34" s="600"/>
      <c r="W34" s="601" t="str">
        <f>IF('各会計、関係団体の財政状況及び健全化判断比率'!B28="","",'各会計、関係団体の財政状況及び健全化判断比率'!B28)</f>
        <v>国民健康保険（事業）特別会計</v>
      </c>
      <c r="X34" s="601"/>
      <c r="Y34" s="601"/>
      <c r="Z34" s="601"/>
      <c r="AA34" s="601"/>
      <c r="AB34" s="601"/>
      <c r="AC34" s="601"/>
      <c r="AD34" s="601"/>
      <c r="AE34" s="601"/>
      <c r="AF34" s="601"/>
      <c r="AG34" s="601"/>
      <c r="AH34" s="601"/>
      <c r="AI34" s="601"/>
      <c r="AJ34" s="601"/>
      <c r="AK34" s="601"/>
      <c r="AL34" s="178"/>
      <c r="AM34" s="600">
        <f>IF(AO34="","",MAX(C34:D43,U34:V43)+1)</f>
        <v>8</v>
      </c>
      <c r="AN34" s="600"/>
      <c r="AO34" s="601" t="str">
        <f>IF('各会計、関係団体の財政状況及び健全化判断比率'!B33="","",'各会計、関係団体の財政状況及び健全化判断比率'!B33)</f>
        <v>水道事業会計</v>
      </c>
      <c r="AP34" s="601"/>
      <c r="AQ34" s="601"/>
      <c r="AR34" s="601"/>
      <c r="AS34" s="601"/>
      <c r="AT34" s="601"/>
      <c r="AU34" s="601"/>
      <c r="AV34" s="601"/>
      <c r="AW34" s="601"/>
      <c r="AX34" s="601"/>
      <c r="AY34" s="601"/>
      <c r="AZ34" s="601"/>
      <c r="BA34" s="601"/>
      <c r="BB34" s="601"/>
      <c r="BC34" s="601"/>
      <c r="BD34" s="178"/>
      <c r="BE34" s="600">
        <f>IF(BG34="","",MAX(C34:D43,U34:V43,AM34:AN43)+1)</f>
        <v>9</v>
      </c>
      <c r="BF34" s="600"/>
      <c r="BG34" s="601" t="str">
        <f>IF('各会計、関係団体の財政状況及び健全化判断比率'!B34="","",'各会計、関係団体の財政状況及び健全化判断比率'!B34)</f>
        <v>風力発電事業特別会計</v>
      </c>
      <c r="BH34" s="601"/>
      <c r="BI34" s="601"/>
      <c r="BJ34" s="601"/>
      <c r="BK34" s="601"/>
      <c r="BL34" s="601"/>
      <c r="BM34" s="601"/>
      <c r="BN34" s="601"/>
      <c r="BO34" s="601"/>
      <c r="BP34" s="601"/>
      <c r="BQ34" s="601"/>
      <c r="BR34" s="601"/>
      <c r="BS34" s="601"/>
      <c r="BT34" s="601"/>
      <c r="BU34" s="601"/>
      <c r="BV34" s="178"/>
      <c r="BW34" s="600">
        <f>IF(BY34="","",MAX(C34:D43,U34:V43,AM34:AN43,BE34:BF43)+1)</f>
        <v>14</v>
      </c>
      <c r="BX34" s="600"/>
      <c r="BY34" s="601" t="str">
        <f>IF('各会計、関係団体の財政状況及び健全化判断比率'!B68="","",'各会計、関係団体の財政状況及び健全化判断比率'!B68)</f>
        <v>愛媛県市町総合事務組合(退職手当事業分)</v>
      </c>
      <c r="BZ34" s="601"/>
      <c r="CA34" s="601"/>
      <c r="CB34" s="601"/>
      <c r="CC34" s="601"/>
      <c r="CD34" s="601"/>
      <c r="CE34" s="601"/>
      <c r="CF34" s="601"/>
      <c r="CG34" s="601"/>
      <c r="CH34" s="601"/>
      <c r="CI34" s="601"/>
      <c r="CJ34" s="601"/>
      <c r="CK34" s="601"/>
      <c r="CL34" s="601"/>
      <c r="CM34" s="601"/>
      <c r="CN34" s="178"/>
      <c r="CO34" s="600">
        <f>IF(CQ34="","",MAX(C34:D43,U34:V43,AM34:AN43,BE34:BF43,BW34:BX43)+1)</f>
        <v>24</v>
      </c>
      <c r="CP34" s="600"/>
      <c r="CQ34" s="601" t="str">
        <f>IF('各会計、関係団体の財政状況及び健全化判断比率'!BS7="","",'各会計、関係団体の財政状況及び健全化判断比率'!BS7)</f>
        <v>クリエイト伊方</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学校給食特別会計</v>
      </c>
      <c r="F35" s="601"/>
      <c r="G35" s="601"/>
      <c r="H35" s="601"/>
      <c r="I35" s="601"/>
      <c r="J35" s="601"/>
      <c r="K35" s="601"/>
      <c r="L35" s="601"/>
      <c r="M35" s="601"/>
      <c r="N35" s="601"/>
      <c r="O35" s="601"/>
      <c r="P35" s="601"/>
      <c r="Q35" s="601"/>
      <c r="R35" s="601"/>
      <c r="S35" s="601"/>
      <c r="T35" s="178"/>
      <c r="U35" s="600">
        <f>IF(W35="","",U34+1)</f>
        <v>4</v>
      </c>
      <c r="V35" s="600"/>
      <c r="W35" s="601" t="str">
        <f>IF('各会計、関係団体の財政状況及び健全化判断比率'!B29="","",'各会計、関係団体の財政状況及び健全化判断比率'!B29)</f>
        <v>国民健康保険（直診）特別会計</v>
      </c>
      <c r="X35" s="601"/>
      <c r="Y35" s="601"/>
      <c r="Z35" s="601"/>
      <c r="AA35" s="601"/>
      <c r="AB35" s="601"/>
      <c r="AC35" s="601"/>
      <c r="AD35" s="601"/>
      <c r="AE35" s="601"/>
      <c r="AF35" s="601"/>
      <c r="AG35" s="601"/>
      <c r="AH35" s="601"/>
      <c r="AI35" s="601"/>
      <c r="AJ35" s="601"/>
      <c r="AK35" s="601"/>
      <c r="AL35" s="178"/>
      <c r="AM35" s="600" t="str">
        <f t="shared" ref="AM35:AM43" si="0">IF(AO35="","",AM34+1)</f>
        <v/>
      </c>
      <c r="AN35" s="600"/>
      <c r="AO35" s="601"/>
      <c r="AP35" s="601"/>
      <c r="AQ35" s="601"/>
      <c r="AR35" s="601"/>
      <c r="AS35" s="601"/>
      <c r="AT35" s="601"/>
      <c r="AU35" s="601"/>
      <c r="AV35" s="601"/>
      <c r="AW35" s="601"/>
      <c r="AX35" s="601"/>
      <c r="AY35" s="601"/>
      <c r="AZ35" s="601"/>
      <c r="BA35" s="601"/>
      <c r="BB35" s="601"/>
      <c r="BC35" s="601"/>
      <c r="BD35" s="178"/>
      <c r="BE35" s="600">
        <f t="shared" ref="BE35:BE43" si="1">IF(BG35="","",BE34+1)</f>
        <v>10</v>
      </c>
      <c r="BF35" s="600"/>
      <c r="BG35" s="601" t="str">
        <f>IF('各会計、関係団体の財政状況及び健全化判断比率'!B35="","",'各会計、関係団体の財政状況及び健全化判断比率'!B35)</f>
        <v>港湾整備事業特別会計</v>
      </c>
      <c r="BH35" s="601"/>
      <c r="BI35" s="601"/>
      <c r="BJ35" s="601"/>
      <c r="BK35" s="601"/>
      <c r="BL35" s="601"/>
      <c r="BM35" s="601"/>
      <c r="BN35" s="601"/>
      <c r="BO35" s="601"/>
      <c r="BP35" s="601"/>
      <c r="BQ35" s="601"/>
      <c r="BR35" s="601"/>
      <c r="BS35" s="601"/>
      <c r="BT35" s="601"/>
      <c r="BU35" s="601"/>
      <c r="BV35" s="178"/>
      <c r="BW35" s="600">
        <f t="shared" ref="BW35:BW43" si="2">IF(BY35="","",BW34+1)</f>
        <v>15</v>
      </c>
      <c r="BX35" s="600"/>
      <c r="BY35" s="601" t="str">
        <f>IF('各会計、関係団体の財政状況及び健全化判断比率'!B69="","",'各会計、関係団体の財政状況及び健全化判断比率'!B69)</f>
        <v>愛媛県市町総合事務組合(消防補償事業分)</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5</v>
      </c>
      <c r="V36" s="600"/>
      <c r="W36" s="601" t="str">
        <f>IF('各会計、関係団体の財政状況及び健全化判断比率'!B30="","",'各会計、関係団体の財政状況及び健全化判断比率'!B30)</f>
        <v>後期高齢者医療保険特別会計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f t="shared" si="1"/>
        <v>11</v>
      </c>
      <c r="BF36" s="600"/>
      <c r="BG36" s="601" t="str">
        <f>IF('各会計、関係団体の財政状況及び健全化判断比率'!B36="","",'各会計、関係団体の財政状況及び健全化判断比率'!B36)</f>
        <v>公共下水道事業特別会計</v>
      </c>
      <c r="BH36" s="601"/>
      <c r="BI36" s="601"/>
      <c r="BJ36" s="601"/>
      <c r="BK36" s="601"/>
      <c r="BL36" s="601"/>
      <c r="BM36" s="601"/>
      <c r="BN36" s="601"/>
      <c r="BO36" s="601"/>
      <c r="BP36" s="601"/>
      <c r="BQ36" s="601"/>
      <c r="BR36" s="601"/>
      <c r="BS36" s="601"/>
      <c r="BT36" s="601"/>
      <c r="BU36" s="601"/>
      <c r="BV36" s="178"/>
      <c r="BW36" s="600">
        <f t="shared" si="2"/>
        <v>16</v>
      </c>
      <c r="BX36" s="600"/>
      <c r="BY36" s="601" t="str">
        <f>IF('各会計、関係団体の財政状況及び健全化判断比率'!B70="","",'各会計、関係団体の財政状況及び健全化判断比率'!B70)</f>
        <v>愛媛県市町総合事務組合(交通災害事業分)</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f t="shared" si="4"/>
        <v>6</v>
      </c>
      <c r="V37" s="600"/>
      <c r="W37" s="601" t="str">
        <f>IF('各会計、関係団体の財政状況及び健全化判断比率'!B31="","",'各会計、関係団体の財政状況及び健全化判断比率'!B31)</f>
        <v>介護保険（保険）特別会計</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f t="shared" si="1"/>
        <v>12</v>
      </c>
      <c r="BF37" s="600"/>
      <c r="BG37" s="601" t="str">
        <f>IF('各会計、関係団体の財政状況及び健全化判断比率'!B37="","",'各会計、関係団体の財政状況及び健全化判断比率'!B37)</f>
        <v>小規模下水道事業特別会計</v>
      </c>
      <c r="BH37" s="601"/>
      <c r="BI37" s="601"/>
      <c r="BJ37" s="601"/>
      <c r="BK37" s="601"/>
      <c r="BL37" s="601"/>
      <c r="BM37" s="601"/>
      <c r="BN37" s="601"/>
      <c r="BO37" s="601"/>
      <c r="BP37" s="601"/>
      <c r="BQ37" s="601"/>
      <c r="BR37" s="601"/>
      <c r="BS37" s="601"/>
      <c r="BT37" s="601"/>
      <c r="BU37" s="601"/>
      <c r="BV37" s="178"/>
      <c r="BW37" s="600">
        <f t="shared" si="2"/>
        <v>17</v>
      </c>
      <c r="BX37" s="600"/>
      <c r="BY37" s="601" t="str">
        <f>IF('各会計、関係団体の財政状況及び健全化判断比率'!B71="","",'各会計、関係団体の財政状況及び健全化判断比率'!B71)</f>
        <v>愛媛県市町総合事務組合(自治会館事業分)</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f t="shared" si="4"/>
        <v>7</v>
      </c>
      <c r="V38" s="600"/>
      <c r="W38" s="601" t="str">
        <f>IF('各会計、関係団体の財政状況及び健全化判断比率'!B32="","",'各会計、関係団体の財政状況及び健全化判断比率'!B32)</f>
        <v>介護保険（サービス）特別会計</v>
      </c>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f t="shared" si="1"/>
        <v>13</v>
      </c>
      <c r="BF38" s="600"/>
      <c r="BG38" s="601" t="str">
        <f>IF('各会計、関係団体の財政状況及び健全化判断比率'!B38="","",'各会計、関係団体の財政状況及び健全化判断比率'!B38)</f>
        <v>特定地域生活排水処理事業特別会計</v>
      </c>
      <c r="BH38" s="601"/>
      <c r="BI38" s="601"/>
      <c r="BJ38" s="601"/>
      <c r="BK38" s="601"/>
      <c r="BL38" s="601"/>
      <c r="BM38" s="601"/>
      <c r="BN38" s="601"/>
      <c r="BO38" s="601"/>
      <c r="BP38" s="601"/>
      <c r="BQ38" s="601"/>
      <c r="BR38" s="601"/>
      <c r="BS38" s="601"/>
      <c r="BT38" s="601"/>
      <c r="BU38" s="601"/>
      <c r="BV38" s="178"/>
      <c r="BW38" s="600">
        <f t="shared" si="2"/>
        <v>18</v>
      </c>
      <c r="BX38" s="600"/>
      <c r="BY38" s="601" t="str">
        <f>IF('各会計、関係団体の財政状況及び健全化判断比率'!B72="","",'各会計、関係団体の財政状況及び健全化判断比率'!B72)</f>
        <v>愛媛県市町総合事務組合(議員公務災害業分)</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19</v>
      </c>
      <c r="BX39" s="600"/>
      <c r="BY39" s="601" t="str">
        <f>IF('各会計、関係団体の財政状況及び健全化判断比率'!B73="","",'各会計、関係団体の財政状況及び健全化判断比率'!B73)</f>
        <v>愛媛県市町総合事務組合(共通経費分)</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20</v>
      </c>
      <c r="BX40" s="600"/>
      <c r="BY40" s="601" t="str">
        <f>IF('各会計、関係団体の財政状況及び健全化判断比率'!B74="","",'各会計、関係団体の財政状況及び健全化判断比率'!B74)</f>
        <v>八幡浜地区施設事務組合（一般会計）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21</v>
      </c>
      <c r="BX41" s="600"/>
      <c r="BY41" s="601" t="str">
        <f>IF('各会計、関係団体の財政状況及び健全化判断比率'!B75="","",'各会計、関係団体の財政状況及び健全化判断比率'!B75)</f>
        <v>八幡浜地区施設事務組合（消防事業特別会計）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f t="shared" si="2"/>
        <v>22</v>
      </c>
      <c r="BX42" s="600"/>
      <c r="BY42" s="601" t="str">
        <f>IF('各会計、関係団体の財政状況及び健全化判断比率'!B76="","",'各会計、関係団体の財政状況及び健全化判断比率'!B76)</f>
        <v>八幡浜地区施設事務組合（一次救急休日・夜間診療所事業特別会計）</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f t="shared" si="2"/>
        <v>23</v>
      </c>
      <c r="BX43" s="600"/>
      <c r="BY43" s="601" t="str">
        <f>IF('各会計、関係団体の財政状況及び健全化判断比率'!B77="","",'各会計、関係団体の財政状況及び健全化判断比率'!B77)</f>
        <v>八幡浜地区施設事務組合（し尿処理事業特別会計）</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603" t="s">
        <v>204</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205</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206</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207</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208</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209</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210</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614</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79" t="s">
        <v>571</v>
      </c>
      <c r="D34" s="1179"/>
      <c r="E34" s="1180"/>
      <c r="F34" s="32">
        <v>7.83</v>
      </c>
      <c r="G34" s="33">
        <v>13.75</v>
      </c>
      <c r="H34" s="33">
        <v>9.4600000000000009</v>
      </c>
      <c r="I34" s="33">
        <v>13.83</v>
      </c>
      <c r="J34" s="34">
        <v>21.59</v>
      </c>
      <c r="K34" s="22"/>
      <c r="L34" s="22"/>
      <c r="M34" s="22"/>
      <c r="N34" s="22"/>
      <c r="O34" s="22"/>
      <c r="P34" s="22"/>
    </row>
    <row r="35" spans="1:16" ht="39" customHeight="1" x14ac:dyDescent="0.15">
      <c r="A35" s="22"/>
      <c r="B35" s="35"/>
      <c r="C35" s="1173" t="s">
        <v>572</v>
      </c>
      <c r="D35" s="1174"/>
      <c r="E35" s="1175"/>
      <c r="F35" s="36">
        <v>2.17</v>
      </c>
      <c r="G35" s="37">
        <v>2.92</v>
      </c>
      <c r="H35" s="37">
        <v>3.31</v>
      </c>
      <c r="I35" s="37">
        <v>3.83</v>
      </c>
      <c r="J35" s="38">
        <v>4.92</v>
      </c>
      <c r="K35" s="22"/>
      <c r="L35" s="22"/>
      <c r="M35" s="22"/>
      <c r="N35" s="22"/>
      <c r="O35" s="22"/>
      <c r="P35" s="22"/>
    </row>
    <row r="36" spans="1:16" ht="39" customHeight="1" x14ac:dyDescent="0.15">
      <c r="A36" s="22"/>
      <c r="B36" s="35"/>
      <c r="C36" s="1173" t="s">
        <v>573</v>
      </c>
      <c r="D36" s="1174"/>
      <c r="E36" s="1175"/>
      <c r="F36" s="36">
        <v>0.71</v>
      </c>
      <c r="G36" s="37">
        <v>0.78</v>
      </c>
      <c r="H36" s="37">
        <v>0.98</v>
      </c>
      <c r="I36" s="37">
        <v>1.47</v>
      </c>
      <c r="J36" s="38">
        <v>1.2</v>
      </c>
      <c r="K36" s="22"/>
      <c r="L36" s="22"/>
      <c r="M36" s="22"/>
      <c r="N36" s="22"/>
      <c r="O36" s="22"/>
      <c r="P36" s="22"/>
    </row>
    <row r="37" spans="1:16" ht="39" customHeight="1" x14ac:dyDescent="0.15">
      <c r="A37" s="22"/>
      <c r="B37" s="35"/>
      <c r="C37" s="1173" t="s">
        <v>574</v>
      </c>
      <c r="D37" s="1174"/>
      <c r="E37" s="1175"/>
      <c r="F37" s="36">
        <v>0.5</v>
      </c>
      <c r="G37" s="37">
        <v>0.68</v>
      </c>
      <c r="H37" s="37">
        <v>0.15</v>
      </c>
      <c r="I37" s="37">
        <v>0.83</v>
      </c>
      <c r="J37" s="38">
        <v>0.76</v>
      </c>
      <c r="K37" s="22"/>
      <c r="L37" s="22"/>
      <c r="M37" s="22"/>
      <c r="N37" s="22"/>
      <c r="O37" s="22"/>
      <c r="P37" s="22"/>
    </row>
    <row r="38" spans="1:16" ht="39" customHeight="1" x14ac:dyDescent="0.15">
      <c r="A38" s="22"/>
      <c r="B38" s="35"/>
      <c r="C38" s="1173" t="s">
        <v>575</v>
      </c>
      <c r="D38" s="1174"/>
      <c r="E38" s="1175"/>
      <c r="F38" s="36">
        <v>0.62</v>
      </c>
      <c r="G38" s="37">
        <v>0.43</v>
      </c>
      <c r="H38" s="37">
        <v>0.38</v>
      </c>
      <c r="I38" s="37">
        <v>0.59</v>
      </c>
      <c r="J38" s="38">
        <v>0.69</v>
      </c>
      <c r="K38" s="22"/>
      <c r="L38" s="22"/>
      <c r="M38" s="22"/>
      <c r="N38" s="22"/>
      <c r="O38" s="22"/>
      <c r="P38" s="22"/>
    </row>
    <row r="39" spans="1:16" ht="39" customHeight="1" x14ac:dyDescent="0.15">
      <c r="A39" s="22"/>
      <c r="B39" s="35"/>
      <c r="C39" s="1173" t="s">
        <v>576</v>
      </c>
      <c r="D39" s="1174"/>
      <c r="E39" s="1175"/>
      <c r="F39" s="36">
        <v>0</v>
      </c>
      <c r="G39" s="37">
        <v>0</v>
      </c>
      <c r="H39" s="37">
        <v>0</v>
      </c>
      <c r="I39" s="37">
        <v>0</v>
      </c>
      <c r="J39" s="38">
        <v>0.04</v>
      </c>
      <c r="K39" s="22"/>
      <c r="L39" s="22"/>
      <c r="M39" s="22"/>
      <c r="N39" s="22"/>
      <c r="O39" s="22"/>
      <c r="P39" s="22"/>
    </row>
    <row r="40" spans="1:16" ht="39" customHeight="1" x14ac:dyDescent="0.15">
      <c r="A40" s="22"/>
      <c r="B40" s="35"/>
      <c r="C40" s="1173" t="s">
        <v>577</v>
      </c>
      <c r="D40" s="1174"/>
      <c r="E40" s="1175"/>
      <c r="F40" s="36">
        <v>0</v>
      </c>
      <c r="G40" s="37">
        <v>0</v>
      </c>
      <c r="H40" s="37">
        <v>0</v>
      </c>
      <c r="I40" s="37">
        <v>0</v>
      </c>
      <c r="J40" s="38">
        <v>0</v>
      </c>
      <c r="K40" s="22"/>
      <c r="L40" s="22"/>
      <c r="M40" s="22"/>
      <c r="N40" s="22"/>
      <c r="O40" s="22"/>
      <c r="P40" s="22"/>
    </row>
    <row r="41" spans="1:16" ht="39" customHeight="1" x14ac:dyDescent="0.15">
      <c r="A41" s="22"/>
      <c r="B41" s="35"/>
      <c r="C41" s="1173" t="s">
        <v>578</v>
      </c>
      <c r="D41" s="1174"/>
      <c r="E41" s="1175"/>
      <c r="F41" s="36">
        <v>0</v>
      </c>
      <c r="G41" s="37">
        <v>0</v>
      </c>
      <c r="H41" s="37">
        <v>0</v>
      </c>
      <c r="I41" s="37">
        <v>0</v>
      </c>
      <c r="J41" s="38">
        <v>0</v>
      </c>
      <c r="K41" s="22"/>
      <c r="L41" s="22"/>
      <c r="M41" s="22"/>
      <c r="N41" s="22"/>
      <c r="O41" s="22"/>
      <c r="P41" s="22"/>
    </row>
    <row r="42" spans="1:16" ht="39" customHeight="1" x14ac:dyDescent="0.15">
      <c r="A42" s="22"/>
      <c r="B42" s="39"/>
      <c r="C42" s="1173" t="s">
        <v>579</v>
      </c>
      <c r="D42" s="1174"/>
      <c r="E42" s="1175"/>
      <c r="F42" s="36" t="s">
        <v>524</v>
      </c>
      <c r="G42" s="37" t="s">
        <v>524</v>
      </c>
      <c r="H42" s="37" t="s">
        <v>524</v>
      </c>
      <c r="I42" s="37" t="s">
        <v>524</v>
      </c>
      <c r="J42" s="38" t="s">
        <v>524</v>
      </c>
      <c r="K42" s="22"/>
      <c r="L42" s="22"/>
      <c r="M42" s="22"/>
      <c r="N42" s="22"/>
      <c r="O42" s="22"/>
      <c r="P42" s="22"/>
    </row>
    <row r="43" spans="1:16" ht="39" customHeight="1" thickBot="1" x14ac:dyDescent="0.2">
      <c r="A43" s="22"/>
      <c r="B43" s="40"/>
      <c r="C43" s="1176" t="s">
        <v>580</v>
      </c>
      <c r="D43" s="1177"/>
      <c r="E43" s="1178"/>
      <c r="F43" s="41">
        <v>0.94</v>
      </c>
      <c r="G43" s="42">
        <v>1.22</v>
      </c>
      <c r="H43" s="42">
        <v>1.53</v>
      </c>
      <c r="I43" s="42">
        <v>1.01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9CmCJNLGmChBRmjk4QQ/vB6e3jJ40h4+DPThXeF+camt3CrBjd5Hy6+dajf5XxRUHkAGaoC+SiwLllskIAlHg==" saltValue="td0Hi2v5ZRRfUqci3Ox6r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1044</v>
      </c>
      <c r="L45" s="60">
        <v>1003</v>
      </c>
      <c r="M45" s="60">
        <v>948</v>
      </c>
      <c r="N45" s="60">
        <v>922</v>
      </c>
      <c r="O45" s="61">
        <v>950</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524</v>
      </c>
      <c r="L46" s="64" t="s">
        <v>524</v>
      </c>
      <c r="M46" s="64" t="s">
        <v>524</v>
      </c>
      <c r="N46" s="64" t="s">
        <v>524</v>
      </c>
      <c r="O46" s="65" t="s">
        <v>524</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524</v>
      </c>
      <c r="L47" s="64" t="s">
        <v>524</v>
      </c>
      <c r="M47" s="64" t="s">
        <v>524</v>
      </c>
      <c r="N47" s="64" t="s">
        <v>524</v>
      </c>
      <c r="O47" s="65" t="s">
        <v>524</v>
      </c>
      <c r="P47" s="48"/>
      <c r="Q47" s="48"/>
      <c r="R47" s="48"/>
      <c r="S47" s="48"/>
      <c r="T47" s="48"/>
      <c r="U47" s="48"/>
    </row>
    <row r="48" spans="1:21" ht="30.75" customHeight="1" x14ac:dyDescent="0.15">
      <c r="A48" s="48"/>
      <c r="B48" s="1183"/>
      <c r="C48" s="1184"/>
      <c r="D48" s="62"/>
      <c r="E48" s="1189" t="s">
        <v>15</v>
      </c>
      <c r="F48" s="1189"/>
      <c r="G48" s="1189"/>
      <c r="H48" s="1189"/>
      <c r="I48" s="1189"/>
      <c r="J48" s="1190"/>
      <c r="K48" s="63">
        <v>212</v>
      </c>
      <c r="L48" s="64">
        <v>209</v>
      </c>
      <c r="M48" s="64">
        <v>204</v>
      </c>
      <c r="N48" s="64">
        <v>192</v>
      </c>
      <c r="O48" s="65">
        <v>183</v>
      </c>
      <c r="P48" s="48"/>
      <c r="Q48" s="48"/>
      <c r="R48" s="48"/>
      <c r="S48" s="48"/>
      <c r="T48" s="48"/>
      <c r="U48" s="48"/>
    </row>
    <row r="49" spans="1:21" ht="30.75" customHeight="1" x14ac:dyDescent="0.15">
      <c r="A49" s="48"/>
      <c r="B49" s="1183"/>
      <c r="C49" s="1184"/>
      <c r="D49" s="62"/>
      <c r="E49" s="1189" t="s">
        <v>16</v>
      </c>
      <c r="F49" s="1189"/>
      <c r="G49" s="1189"/>
      <c r="H49" s="1189"/>
      <c r="I49" s="1189"/>
      <c r="J49" s="1190"/>
      <c r="K49" s="63">
        <v>1</v>
      </c>
      <c r="L49" s="64">
        <v>1</v>
      </c>
      <c r="M49" s="64">
        <v>1</v>
      </c>
      <c r="N49" s="64">
        <v>1</v>
      </c>
      <c r="O49" s="65">
        <v>13</v>
      </c>
      <c r="P49" s="48"/>
      <c r="Q49" s="48"/>
      <c r="R49" s="48"/>
      <c r="S49" s="48"/>
      <c r="T49" s="48"/>
      <c r="U49" s="48"/>
    </row>
    <row r="50" spans="1:21" ht="30.75" customHeight="1" x14ac:dyDescent="0.15">
      <c r="A50" s="48"/>
      <c r="B50" s="1183"/>
      <c r="C50" s="1184"/>
      <c r="D50" s="62"/>
      <c r="E50" s="1189" t="s">
        <v>17</v>
      </c>
      <c r="F50" s="1189"/>
      <c r="G50" s="1189"/>
      <c r="H50" s="1189"/>
      <c r="I50" s="1189"/>
      <c r="J50" s="1190"/>
      <c r="K50" s="63">
        <v>19</v>
      </c>
      <c r="L50" s="64">
        <v>11</v>
      </c>
      <c r="M50" s="64">
        <v>6</v>
      </c>
      <c r="N50" s="64">
        <v>5</v>
      </c>
      <c r="O50" s="65">
        <v>2</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524</v>
      </c>
      <c r="L51" s="64" t="s">
        <v>524</v>
      </c>
      <c r="M51" s="64" t="s">
        <v>524</v>
      </c>
      <c r="N51" s="64" t="s">
        <v>524</v>
      </c>
      <c r="O51" s="65" t="s">
        <v>524</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1012</v>
      </c>
      <c r="L52" s="64">
        <v>976</v>
      </c>
      <c r="M52" s="64">
        <v>925</v>
      </c>
      <c r="N52" s="64">
        <v>891</v>
      </c>
      <c r="O52" s="65">
        <v>862</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264</v>
      </c>
      <c r="L53" s="69">
        <v>248</v>
      </c>
      <c r="M53" s="69">
        <v>234</v>
      </c>
      <c r="N53" s="69">
        <v>229</v>
      </c>
      <c r="O53" s="70">
        <v>286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or5GEtz7N1h680/L9LUqoTCPgHy2EAe7L6kx6MgRfyhtAMntQCHnzoHzx/uSW6fWUzz5m1m8DAUGzlkxrnayQ==" saltValue="SjJVx3c826YOuq7c/z4f0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07" t="s">
        <v>30</v>
      </c>
      <c r="C41" s="1208"/>
      <c r="D41" s="102"/>
      <c r="E41" s="1213" t="s">
        <v>31</v>
      </c>
      <c r="F41" s="1213"/>
      <c r="G41" s="1213"/>
      <c r="H41" s="1214"/>
      <c r="I41" s="351">
        <v>10652</v>
      </c>
      <c r="J41" s="352">
        <v>10099</v>
      </c>
      <c r="K41" s="352">
        <v>9506</v>
      </c>
      <c r="L41" s="352">
        <v>9005</v>
      </c>
      <c r="M41" s="353">
        <v>8660</v>
      </c>
    </row>
    <row r="42" spans="2:13" ht="27.75" customHeight="1" x14ac:dyDescent="0.15">
      <c r="B42" s="1209"/>
      <c r="C42" s="1210"/>
      <c r="D42" s="103"/>
      <c r="E42" s="1215" t="s">
        <v>32</v>
      </c>
      <c r="F42" s="1215"/>
      <c r="G42" s="1215"/>
      <c r="H42" s="1216"/>
      <c r="I42" s="354">
        <v>132</v>
      </c>
      <c r="J42" s="355">
        <v>91</v>
      </c>
      <c r="K42" s="355">
        <v>72</v>
      </c>
      <c r="L42" s="355">
        <v>136</v>
      </c>
      <c r="M42" s="356">
        <v>103</v>
      </c>
    </row>
    <row r="43" spans="2:13" ht="27.75" customHeight="1" x14ac:dyDescent="0.15">
      <c r="B43" s="1209"/>
      <c r="C43" s="1210"/>
      <c r="D43" s="103"/>
      <c r="E43" s="1215" t="s">
        <v>33</v>
      </c>
      <c r="F43" s="1215"/>
      <c r="G43" s="1215"/>
      <c r="H43" s="1216"/>
      <c r="I43" s="354">
        <v>2581</v>
      </c>
      <c r="J43" s="355">
        <v>2540</v>
      </c>
      <c r="K43" s="355">
        <v>2362</v>
      </c>
      <c r="L43" s="355">
        <v>2232</v>
      </c>
      <c r="M43" s="356">
        <v>2096</v>
      </c>
    </row>
    <row r="44" spans="2:13" ht="27.75" customHeight="1" x14ac:dyDescent="0.15">
      <c r="B44" s="1209"/>
      <c r="C44" s="1210"/>
      <c r="D44" s="103"/>
      <c r="E44" s="1215" t="s">
        <v>34</v>
      </c>
      <c r="F44" s="1215"/>
      <c r="G44" s="1215"/>
      <c r="H44" s="1216"/>
      <c r="I44" s="354">
        <v>32</v>
      </c>
      <c r="J44" s="355">
        <v>45</v>
      </c>
      <c r="K44" s="355">
        <v>90</v>
      </c>
      <c r="L44" s="355">
        <v>207</v>
      </c>
      <c r="M44" s="356">
        <v>191</v>
      </c>
    </row>
    <row r="45" spans="2:13" ht="27.75" customHeight="1" x14ac:dyDescent="0.15">
      <c r="B45" s="1209"/>
      <c r="C45" s="1210"/>
      <c r="D45" s="103"/>
      <c r="E45" s="1215" t="s">
        <v>35</v>
      </c>
      <c r="F45" s="1215"/>
      <c r="G45" s="1215"/>
      <c r="H45" s="1216"/>
      <c r="I45" s="354">
        <v>1248</v>
      </c>
      <c r="J45" s="355">
        <v>1130</v>
      </c>
      <c r="K45" s="355">
        <v>952</v>
      </c>
      <c r="L45" s="355">
        <v>936</v>
      </c>
      <c r="M45" s="356">
        <v>841</v>
      </c>
    </row>
    <row r="46" spans="2:13" ht="27.75" customHeight="1" x14ac:dyDescent="0.15">
      <c r="B46" s="1209"/>
      <c r="C46" s="1210"/>
      <c r="D46" s="104"/>
      <c r="E46" s="1215" t="s">
        <v>36</v>
      </c>
      <c r="F46" s="1215"/>
      <c r="G46" s="1215"/>
      <c r="H46" s="1216"/>
      <c r="I46" s="354" t="s">
        <v>524</v>
      </c>
      <c r="J46" s="355" t="s">
        <v>524</v>
      </c>
      <c r="K46" s="355" t="s">
        <v>524</v>
      </c>
      <c r="L46" s="355" t="s">
        <v>524</v>
      </c>
      <c r="M46" s="356" t="s">
        <v>524</v>
      </c>
    </row>
    <row r="47" spans="2:13" ht="27.75" customHeight="1" x14ac:dyDescent="0.15">
      <c r="B47" s="1209"/>
      <c r="C47" s="1210"/>
      <c r="D47" s="105"/>
      <c r="E47" s="1217" t="s">
        <v>37</v>
      </c>
      <c r="F47" s="1218"/>
      <c r="G47" s="1218"/>
      <c r="H47" s="1219"/>
      <c r="I47" s="354" t="s">
        <v>524</v>
      </c>
      <c r="J47" s="355" t="s">
        <v>524</v>
      </c>
      <c r="K47" s="355" t="s">
        <v>524</v>
      </c>
      <c r="L47" s="355" t="s">
        <v>524</v>
      </c>
      <c r="M47" s="356" t="s">
        <v>524</v>
      </c>
    </row>
    <row r="48" spans="2:13" ht="27.75" customHeight="1" x14ac:dyDescent="0.15">
      <c r="B48" s="1209"/>
      <c r="C48" s="1210"/>
      <c r="D48" s="103"/>
      <c r="E48" s="1215" t="s">
        <v>38</v>
      </c>
      <c r="F48" s="1215"/>
      <c r="G48" s="1215"/>
      <c r="H48" s="1216"/>
      <c r="I48" s="354" t="s">
        <v>524</v>
      </c>
      <c r="J48" s="355" t="s">
        <v>524</v>
      </c>
      <c r="K48" s="355" t="s">
        <v>524</v>
      </c>
      <c r="L48" s="355" t="s">
        <v>524</v>
      </c>
      <c r="M48" s="356" t="s">
        <v>524</v>
      </c>
    </row>
    <row r="49" spans="2:13" ht="27.75" customHeight="1" x14ac:dyDescent="0.15">
      <c r="B49" s="1211"/>
      <c r="C49" s="1212"/>
      <c r="D49" s="103"/>
      <c r="E49" s="1215" t="s">
        <v>39</v>
      </c>
      <c r="F49" s="1215"/>
      <c r="G49" s="1215"/>
      <c r="H49" s="1216"/>
      <c r="I49" s="354" t="s">
        <v>524</v>
      </c>
      <c r="J49" s="355" t="s">
        <v>524</v>
      </c>
      <c r="K49" s="355" t="s">
        <v>524</v>
      </c>
      <c r="L49" s="355" t="s">
        <v>524</v>
      </c>
      <c r="M49" s="356" t="s">
        <v>524</v>
      </c>
    </row>
    <row r="50" spans="2:13" ht="27.75" customHeight="1" x14ac:dyDescent="0.15">
      <c r="B50" s="1220" t="s">
        <v>40</v>
      </c>
      <c r="C50" s="1221"/>
      <c r="D50" s="106"/>
      <c r="E50" s="1215" t="s">
        <v>41</v>
      </c>
      <c r="F50" s="1215"/>
      <c r="G50" s="1215"/>
      <c r="H50" s="1216"/>
      <c r="I50" s="354">
        <v>9434</v>
      </c>
      <c r="J50" s="355">
        <v>9646</v>
      </c>
      <c r="K50" s="355">
        <v>10085</v>
      </c>
      <c r="L50" s="355">
        <v>10594</v>
      </c>
      <c r="M50" s="356">
        <v>11562</v>
      </c>
    </row>
    <row r="51" spans="2:13" ht="27.75" customHeight="1" x14ac:dyDescent="0.15">
      <c r="B51" s="1209"/>
      <c r="C51" s="1210"/>
      <c r="D51" s="103"/>
      <c r="E51" s="1215" t="s">
        <v>42</v>
      </c>
      <c r="F51" s="1215"/>
      <c r="G51" s="1215"/>
      <c r="H51" s="1216"/>
      <c r="I51" s="354">
        <v>204</v>
      </c>
      <c r="J51" s="355">
        <v>179</v>
      </c>
      <c r="K51" s="355">
        <v>155</v>
      </c>
      <c r="L51" s="355">
        <v>138</v>
      </c>
      <c r="M51" s="356">
        <v>121</v>
      </c>
    </row>
    <row r="52" spans="2:13" ht="27.75" customHeight="1" x14ac:dyDescent="0.15">
      <c r="B52" s="1211"/>
      <c r="C52" s="1212"/>
      <c r="D52" s="103"/>
      <c r="E52" s="1215" t="s">
        <v>43</v>
      </c>
      <c r="F52" s="1215"/>
      <c r="G52" s="1215"/>
      <c r="H52" s="1216"/>
      <c r="I52" s="354">
        <v>9513</v>
      </c>
      <c r="J52" s="355">
        <v>8972</v>
      </c>
      <c r="K52" s="355">
        <v>8364</v>
      </c>
      <c r="L52" s="355">
        <v>7883</v>
      </c>
      <c r="M52" s="356">
        <v>7440</v>
      </c>
    </row>
    <row r="53" spans="2:13" ht="27.75" customHeight="1" thickBot="1" x14ac:dyDescent="0.2">
      <c r="B53" s="1222" t="s">
        <v>44</v>
      </c>
      <c r="C53" s="1223"/>
      <c r="D53" s="107"/>
      <c r="E53" s="1224" t="s">
        <v>45</v>
      </c>
      <c r="F53" s="1224"/>
      <c r="G53" s="1224"/>
      <c r="H53" s="1225"/>
      <c r="I53" s="357">
        <v>-4506</v>
      </c>
      <c r="J53" s="358">
        <v>-4891</v>
      </c>
      <c r="K53" s="358">
        <v>-5622</v>
      </c>
      <c r="L53" s="358">
        <v>-6099</v>
      </c>
      <c r="M53" s="359">
        <v>-7232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nJSbzb6ZoqQICR2orB6yp0BenA8ZLHlfWNEcMMtlJ9vIoDKA5UqAFu9xz9FR1DZqAjYFB+H75mEqQcWU9K2NIg==" saltValue="CFpqtT6bbiaKbZfrTKV2O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568</v>
      </c>
      <c r="G54" s="116" t="s">
        <v>569</v>
      </c>
      <c r="H54" s="117" t="s">
        <v>570</v>
      </c>
    </row>
    <row r="55" spans="2:8" ht="52.5" customHeight="1" x14ac:dyDescent="0.15">
      <c r="B55" s="118"/>
      <c r="C55" s="1234" t="s">
        <v>48</v>
      </c>
      <c r="D55" s="1234"/>
      <c r="E55" s="1235"/>
      <c r="F55" s="119">
        <v>3975</v>
      </c>
      <c r="G55" s="119">
        <v>4431</v>
      </c>
      <c r="H55" s="120">
        <v>5307</v>
      </c>
    </row>
    <row r="56" spans="2:8" ht="52.5" customHeight="1" x14ac:dyDescent="0.15">
      <c r="B56" s="121"/>
      <c r="C56" s="1236" t="s">
        <v>49</v>
      </c>
      <c r="D56" s="1236"/>
      <c r="E56" s="1237"/>
      <c r="F56" s="122">
        <v>859</v>
      </c>
      <c r="G56" s="122">
        <v>900</v>
      </c>
      <c r="H56" s="123">
        <v>941</v>
      </c>
    </row>
    <row r="57" spans="2:8" ht="53.25" customHeight="1" x14ac:dyDescent="0.15">
      <c r="B57" s="121"/>
      <c r="C57" s="1238" t="s">
        <v>50</v>
      </c>
      <c r="D57" s="1238"/>
      <c r="E57" s="1239"/>
      <c r="F57" s="124">
        <v>8002</v>
      </c>
      <c r="G57" s="124">
        <v>7772</v>
      </c>
      <c r="H57" s="125">
        <v>7612</v>
      </c>
    </row>
    <row r="58" spans="2:8" ht="45.75" customHeight="1" x14ac:dyDescent="0.15">
      <c r="B58" s="126"/>
      <c r="C58" s="1226" t="s">
        <v>609</v>
      </c>
      <c r="D58" s="1227"/>
      <c r="E58" s="1228"/>
      <c r="F58" s="127">
        <v>2494</v>
      </c>
      <c r="G58" s="127">
        <v>2485</v>
      </c>
      <c r="H58" s="128">
        <v>2472</v>
      </c>
    </row>
    <row r="59" spans="2:8" ht="45.75" customHeight="1" x14ac:dyDescent="0.15">
      <c r="B59" s="126"/>
      <c r="C59" s="1226" t="s">
        <v>610</v>
      </c>
      <c r="D59" s="1227"/>
      <c r="E59" s="1228"/>
      <c r="F59" s="127">
        <v>1006</v>
      </c>
      <c r="G59" s="127">
        <v>1007</v>
      </c>
      <c r="H59" s="128">
        <v>1008</v>
      </c>
    </row>
    <row r="60" spans="2:8" ht="45.75" customHeight="1" x14ac:dyDescent="0.15">
      <c r="B60" s="126"/>
      <c r="C60" s="1226" t="s">
        <v>611</v>
      </c>
      <c r="D60" s="1227"/>
      <c r="E60" s="1228"/>
      <c r="F60" s="127">
        <v>1615</v>
      </c>
      <c r="G60" s="127">
        <v>1142</v>
      </c>
      <c r="H60" s="128">
        <v>691</v>
      </c>
    </row>
    <row r="61" spans="2:8" ht="45.75" customHeight="1" x14ac:dyDescent="0.15">
      <c r="B61" s="126"/>
      <c r="C61" s="1226" t="s">
        <v>612</v>
      </c>
      <c r="D61" s="1227"/>
      <c r="E61" s="1228"/>
      <c r="F61" s="127">
        <v>601</v>
      </c>
      <c r="G61" s="127">
        <v>591</v>
      </c>
      <c r="H61" s="128">
        <v>581</v>
      </c>
    </row>
    <row r="62" spans="2:8" ht="45.75" customHeight="1" thickBot="1" x14ac:dyDescent="0.2">
      <c r="B62" s="129"/>
      <c r="C62" s="1229" t="s">
        <v>613</v>
      </c>
      <c r="D62" s="1230"/>
      <c r="E62" s="1231"/>
      <c r="F62" s="130">
        <v>556</v>
      </c>
      <c r="G62" s="130">
        <v>498</v>
      </c>
      <c r="H62" s="131">
        <v>482</v>
      </c>
    </row>
    <row r="63" spans="2:8" ht="52.5" customHeight="1" thickBot="1" x14ac:dyDescent="0.2">
      <c r="B63" s="132"/>
      <c r="C63" s="1232" t="s">
        <v>51</v>
      </c>
      <c r="D63" s="1232"/>
      <c r="E63" s="1233"/>
      <c r="F63" s="133">
        <v>12836</v>
      </c>
      <c r="G63" s="133">
        <v>13103</v>
      </c>
      <c r="H63" s="134">
        <v>13860</v>
      </c>
    </row>
    <row r="64" spans="2:8" x14ac:dyDescent="0.15"/>
  </sheetData>
  <sheetProtection algorithmName="SHA-512" hashValue="x0zFUH6m5kT8+xiiBgGw6m1mwJ0JMJFTR9B/bLwyxYHRRrKNqRdc4FM00nbjURtUdIVCom5a0cFzmhrL45i+BA==" saltValue="QA8TNpG8LRp2dUQtvms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55" zoomScaleNormal="100" zoomScaleSheetLayoutView="55" workbookViewId="0"/>
  </sheetViews>
  <sheetFormatPr defaultColWidth="0" defaultRowHeight="0" customHeight="1" zeroHeight="1" x14ac:dyDescent="0.15"/>
  <cols>
    <col min="1" max="1" width="6.375" style="1240" customWidth="1"/>
    <col min="2" max="107" width="2.5" style="1240" customWidth="1"/>
    <col min="108" max="108" width="6.125" style="1242" customWidth="1"/>
    <col min="109" max="109" width="5.875" style="1241" customWidth="1"/>
    <col min="110" max="16384" width="8.625" style="1240" hidden="1"/>
  </cols>
  <sheetData>
    <row r="1" spans="1:109" ht="42.75" customHeight="1" x14ac:dyDescent="0.15">
      <c r="A1" s="1297"/>
      <c r="B1" s="1296"/>
      <c r="DD1" s="1240"/>
      <c r="DE1" s="1240"/>
    </row>
    <row r="2" spans="1:109"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40"/>
      <c r="DE2" s="1240"/>
    </row>
    <row r="3" spans="1:109"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40"/>
      <c r="DE3" s="1240"/>
    </row>
    <row r="4" spans="1:109" s="255"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row>
    <row r="5" spans="1:109" s="255"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row>
    <row r="6" spans="1:109" s="255"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row>
    <row r="7" spans="1:109" s="255"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row>
    <row r="8" spans="1:109" s="255"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row>
    <row r="9" spans="1:109" s="255"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row>
    <row r="10" spans="1:109" s="255"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row>
    <row r="11" spans="1:109" s="255"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row>
    <row r="12" spans="1:109" s="255"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row>
    <row r="13" spans="1:109" s="255"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row>
    <row r="14" spans="1:109" s="255"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row>
    <row r="15" spans="1:109" s="255" customFormat="1" ht="13.5" x14ac:dyDescent="0.15">
      <c r="A15" s="1240"/>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row>
    <row r="16" spans="1:109" s="255" customFormat="1" ht="13.5" x14ac:dyDescent="0.15">
      <c r="A16" s="1240"/>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row>
    <row r="17" spans="1:109" s="255" customFormat="1" ht="13.5" x14ac:dyDescent="0.15">
      <c r="A17" s="1240"/>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row>
    <row r="18" spans="1:109" s="255" customFormat="1" ht="13.5" x14ac:dyDescent="0.15">
      <c r="A18" s="1240"/>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row>
    <row r="19" spans="1:109" ht="13.5" x14ac:dyDescent="0.15">
      <c r="DD19" s="1240"/>
      <c r="DE19" s="1240"/>
    </row>
    <row r="20" spans="1:109" ht="13.5" x14ac:dyDescent="0.15">
      <c r="DD20" s="1240"/>
      <c r="DE20" s="1240"/>
    </row>
    <row r="21" spans="1:109" ht="17.25" customHeight="1" x14ac:dyDescent="0.15">
      <c r="B21" s="1294"/>
      <c r="C21" s="1291"/>
      <c r="D21" s="1291"/>
      <c r="E21" s="1291"/>
      <c r="F21" s="1291"/>
      <c r="G21" s="1291"/>
      <c r="H21" s="1291"/>
      <c r="I21" s="1291"/>
      <c r="J21" s="1291"/>
      <c r="K21" s="1291"/>
      <c r="L21" s="1291"/>
      <c r="M21" s="1291"/>
      <c r="N21" s="1293"/>
      <c r="O21" s="1291"/>
      <c r="P21" s="1291"/>
      <c r="Q21" s="1291"/>
      <c r="R21" s="1291"/>
      <c r="S21" s="1291"/>
      <c r="T21" s="1291"/>
      <c r="U21" s="1291"/>
      <c r="V21" s="1291"/>
      <c r="W21" s="1291"/>
      <c r="X21" s="1291"/>
      <c r="Y21" s="1291"/>
      <c r="Z21" s="1291"/>
      <c r="AA21" s="1291"/>
      <c r="AB21" s="1291"/>
      <c r="AC21" s="1291"/>
      <c r="AD21" s="1291"/>
      <c r="AE21" s="1291"/>
      <c r="AF21" s="1291"/>
      <c r="AG21" s="1291"/>
      <c r="AH21" s="1291"/>
      <c r="AI21" s="1291"/>
      <c r="AJ21" s="1291"/>
      <c r="AK21" s="1291"/>
      <c r="AL21" s="1291"/>
      <c r="AM21" s="1291"/>
      <c r="AN21" s="1291"/>
      <c r="AO21" s="1291"/>
      <c r="AP21" s="1291"/>
      <c r="AQ21" s="1291"/>
      <c r="AR21" s="1291"/>
      <c r="AS21" s="1291"/>
      <c r="AT21" s="1293"/>
      <c r="AU21" s="1291"/>
      <c r="AV21" s="1291"/>
      <c r="AW21" s="1291"/>
      <c r="AX21" s="1291"/>
      <c r="AY21" s="1291"/>
      <c r="AZ21" s="1291"/>
      <c r="BA21" s="1291"/>
      <c r="BB21" s="1291"/>
      <c r="BC21" s="1291"/>
      <c r="BD21" s="1291"/>
      <c r="BE21" s="1291"/>
      <c r="BF21" s="1293"/>
      <c r="BG21" s="1291"/>
      <c r="BH21" s="1291"/>
      <c r="BI21" s="1291"/>
      <c r="BJ21" s="1291"/>
      <c r="BK21" s="1291"/>
      <c r="BL21" s="1291"/>
      <c r="BM21" s="1291"/>
      <c r="BN21" s="1291"/>
      <c r="BO21" s="1291"/>
      <c r="BP21" s="1291"/>
      <c r="BQ21" s="1291"/>
      <c r="BR21" s="1293"/>
      <c r="BS21" s="1291"/>
      <c r="BT21" s="1291"/>
      <c r="BU21" s="1291"/>
      <c r="BV21" s="1291"/>
      <c r="BW21" s="1291"/>
      <c r="BX21" s="1291"/>
      <c r="BY21" s="1291"/>
      <c r="BZ21" s="1291"/>
      <c r="CA21" s="1291"/>
      <c r="CB21" s="1291"/>
      <c r="CC21" s="1291"/>
      <c r="CD21" s="1293"/>
      <c r="CE21" s="1291"/>
      <c r="CF21" s="1291"/>
      <c r="CG21" s="1291"/>
      <c r="CH21" s="1291"/>
      <c r="CI21" s="1291"/>
      <c r="CJ21" s="1291"/>
      <c r="CK21" s="1291"/>
      <c r="CL21" s="1291"/>
      <c r="CM21" s="1291"/>
      <c r="CN21" s="1291"/>
      <c r="CO21" s="1291"/>
      <c r="CP21" s="1293"/>
      <c r="CQ21" s="1291"/>
      <c r="CR21" s="1291"/>
      <c r="CS21" s="1291"/>
      <c r="CT21" s="1291"/>
      <c r="CU21" s="1291"/>
      <c r="CV21" s="1291"/>
      <c r="CW21" s="1291"/>
      <c r="CX21" s="1291"/>
      <c r="CY21" s="1291"/>
      <c r="CZ21" s="1291"/>
      <c r="DA21" s="1291"/>
      <c r="DB21" s="1293"/>
      <c r="DC21" s="1291"/>
      <c r="DD21" s="1290"/>
      <c r="DE21" s="1240"/>
    </row>
    <row r="22" spans="1:109" ht="17.25" customHeight="1" x14ac:dyDescent="0.15">
      <c r="B22" s="1241"/>
    </row>
    <row r="23" spans="1:109" ht="13.5" x14ac:dyDescent="0.15">
      <c r="B23" s="1241"/>
    </row>
    <row r="24" spans="1:109" ht="13.5" x14ac:dyDescent="0.15">
      <c r="B24" s="1241"/>
    </row>
    <row r="25" spans="1:109" ht="13.5" x14ac:dyDescent="0.15">
      <c r="B25" s="1241"/>
    </row>
    <row r="26" spans="1:109" ht="13.5" x14ac:dyDescent="0.15">
      <c r="B26" s="1241"/>
    </row>
    <row r="27" spans="1:109" ht="13.5" x14ac:dyDescent="0.15">
      <c r="B27" s="1241"/>
    </row>
    <row r="28" spans="1:109" ht="13.5" x14ac:dyDescent="0.15">
      <c r="B28" s="1241"/>
    </row>
    <row r="29" spans="1:109" ht="13.5" x14ac:dyDescent="0.15">
      <c r="B29" s="1241"/>
    </row>
    <row r="30" spans="1:109" ht="13.5" x14ac:dyDescent="0.15">
      <c r="B30" s="1241"/>
    </row>
    <row r="31" spans="1:109" ht="13.5" x14ac:dyDescent="0.15">
      <c r="B31" s="1241"/>
    </row>
    <row r="32" spans="1:109" ht="13.5" x14ac:dyDescent="0.15">
      <c r="B32" s="1241"/>
    </row>
    <row r="33" spans="2:109" ht="13.5" x14ac:dyDescent="0.15">
      <c r="B33" s="1241"/>
    </row>
    <row r="34" spans="2:109" ht="13.5" x14ac:dyDescent="0.15">
      <c r="B34" s="1241"/>
    </row>
    <row r="35" spans="2:109" ht="13.5" x14ac:dyDescent="0.15">
      <c r="B35" s="1241"/>
    </row>
    <row r="36" spans="2:109" ht="13.5" x14ac:dyDescent="0.15">
      <c r="B36" s="1241"/>
    </row>
    <row r="37" spans="2:109" ht="13.5" x14ac:dyDescent="0.15">
      <c r="B37" s="1241"/>
    </row>
    <row r="38" spans="2:109" ht="13.5" x14ac:dyDescent="0.15">
      <c r="B38" s="1241"/>
    </row>
    <row r="39" spans="2:109" ht="13.5" x14ac:dyDescent="0.15">
      <c r="B39" s="1245"/>
      <c r="C39" s="1244"/>
      <c r="D39" s="1244"/>
      <c r="E39" s="1244"/>
      <c r="F39" s="1244"/>
      <c r="G39" s="1244"/>
      <c r="H39" s="1244"/>
      <c r="I39" s="1244"/>
      <c r="J39" s="1244"/>
      <c r="K39" s="1244"/>
      <c r="L39" s="1244"/>
      <c r="M39" s="1244"/>
      <c r="N39" s="1244"/>
      <c r="O39" s="1244"/>
      <c r="P39" s="1244"/>
      <c r="Q39" s="1244"/>
      <c r="R39" s="1244"/>
      <c r="S39" s="1244"/>
      <c r="T39" s="1244"/>
      <c r="U39" s="1244"/>
      <c r="V39" s="1244"/>
      <c r="W39" s="1244"/>
      <c r="X39" s="1244"/>
      <c r="Y39" s="1244"/>
      <c r="Z39" s="1244"/>
      <c r="AA39" s="1244"/>
      <c r="AB39" s="1244"/>
      <c r="AC39" s="1244"/>
      <c r="AD39" s="1244"/>
      <c r="AE39" s="1244"/>
      <c r="AF39" s="1244"/>
      <c r="AG39" s="1244"/>
      <c r="AH39" s="1244"/>
      <c r="AI39" s="1244"/>
      <c r="AJ39" s="1244"/>
      <c r="AK39" s="1244"/>
      <c r="AL39" s="1244"/>
      <c r="AM39" s="1244"/>
      <c r="AN39" s="1244"/>
      <c r="AO39" s="1244"/>
      <c r="AP39" s="1244"/>
      <c r="AQ39" s="1244"/>
      <c r="AR39" s="1244"/>
      <c r="AS39" s="1244"/>
      <c r="AT39" s="1244"/>
      <c r="AU39" s="1244"/>
      <c r="AV39" s="1244"/>
      <c r="AW39" s="1244"/>
      <c r="AX39" s="1244"/>
      <c r="AY39" s="1244"/>
      <c r="AZ39" s="1244"/>
      <c r="BA39" s="1244"/>
      <c r="BB39" s="1244"/>
      <c r="BC39" s="1244"/>
      <c r="BD39" s="1244"/>
      <c r="BE39" s="1244"/>
      <c r="BF39" s="1244"/>
      <c r="BG39" s="1244"/>
      <c r="BH39" s="1244"/>
      <c r="BI39" s="1244"/>
      <c r="BJ39" s="1244"/>
      <c r="BK39" s="1244"/>
      <c r="BL39" s="1244"/>
      <c r="BM39" s="1244"/>
      <c r="BN39" s="1244"/>
      <c r="BO39" s="1244"/>
      <c r="BP39" s="1244"/>
      <c r="BQ39" s="1244"/>
      <c r="BR39" s="1244"/>
      <c r="BS39" s="1244"/>
      <c r="BT39" s="1244"/>
      <c r="BU39" s="1244"/>
      <c r="BV39" s="1244"/>
      <c r="BW39" s="1244"/>
      <c r="BX39" s="1244"/>
      <c r="BY39" s="1244"/>
      <c r="BZ39" s="1244"/>
      <c r="CA39" s="1244"/>
      <c r="CB39" s="1244"/>
      <c r="CC39" s="1244"/>
      <c r="CD39" s="1244"/>
      <c r="CE39" s="1244"/>
      <c r="CF39" s="1244"/>
      <c r="CG39" s="1244"/>
      <c r="CH39" s="1244"/>
      <c r="CI39" s="1244"/>
      <c r="CJ39" s="1244"/>
      <c r="CK39" s="1244"/>
      <c r="CL39" s="1244"/>
      <c r="CM39" s="1244"/>
      <c r="CN39" s="1244"/>
      <c r="CO39" s="1244"/>
      <c r="CP39" s="1244"/>
      <c r="CQ39" s="1244"/>
      <c r="CR39" s="1244"/>
      <c r="CS39" s="1244"/>
      <c r="CT39" s="1244"/>
      <c r="CU39" s="1244"/>
      <c r="CV39" s="1244"/>
      <c r="CW39" s="1244"/>
      <c r="CX39" s="1244"/>
      <c r="CY39" s="1244"/>
      <c r="CZ39" s="1244"/>
      <c r="DA39" s="1244"/>
      <c r="DB39" s="1244"/>
      <c r="DC39" s="1244"/>
      <c r="DD39" s="1243"/>
    </row>
    <row r="40" spans="2:109" ht="13.5" x14ac:dyDescent="0.15">
      <c r="B40" s="1281"/>
      <c r="DD40" s="1281"/>
      <c r="DE40" s="1240"/>
    </row>
    <row r="41" spans="2:109" ht="17.25" x14ac:dyDescent="0.15">
      <c r="B41" s="1292" t="s">
        <v>625</v>
      </c>
      <c r="C41" s="1291"/>
      <c r="D41" s="1291"/>
      <c r="E41" s="1291"/>
      <c r="F41" s="1291"/>
      <c r="G41" s="1291"/>
      <c r="H41" s="1291"/>
      <c r="I41" s="1291"/>
      <c r="J41" s="1291"/>
      <c r="K41" s="1291"/>
      <c r="L41" s="1291"/>
      <c r="M41" s="1291"/>
      <c r="N41" s="1291"/>
      <c r="O41" s="1291"/>
      <c r="P41" s="1291"/>
      <c r="Q41" s="1291"/>
      <c r="R41" s="1291"/>
      <c r="S41" s="1291"/>
      <c r="T41" s="1291"/>
      <c r="U41" s="1291"/>
      <c r="V41" s="1291"/>
      <c r="W41" s="1291"/>
      <c r="X41" s="1291"/>
      <c r="Y41" s="1291"/>
      <c r="Z41" s="1291"/>
      <c r="AA41" s="1291"/>
      <c r="AB41" s="1291"/>
      <c r="AC41" s="1291"/>
      <c r="AD41" s="1291"/>
      <c r="AE41" s="1291"/>
      <c r="AF41" s="1291"/>
      <c r="AG41" s="1291"/>
      <c r="AH41" s="1291"/>
      <c r="AI41" s="1291"/>
      <c r="AJ41" s="1291"/>
      <c r="AK41" s="1291"/>
      <c r="AL41" s="1291"/>
      <c r="AM41" s="1291"/>
      <c r="AN41" s="1291"/>
      <c r="AO41" s="1291"/>
      <c r="AP41" s="1291"/>
      <c r="AQ41" s="1291"/>
      <c r="AR41" s="1291"/>
      <c r="AS41" s="1291"/>
      <c r="AT41" s="1291"/>
      <c r="AU41" s="1291"/>
      <c r="AV41" s="1291"/>
      <c r="AW41" s="1291"/>
      <c r="AX41" s="1291"/>
      <c r="AY41" s="1291"/>
      <c r="AZ41" s="1291"/>
      <c r="BA41" s="1291"/>
      <c r="BB41" s="1291"/>
      <c r="BC41" s="1291"/>
      <c r="BD41" s="1291"/>
      <c r="BE41" s="1291"/>
      <c r="BF41" s="1291"/>
      <c r="BG41" s="1291"/>
      <c r="BH41" s="1291"/>
      <c r="BI41" s="1291"/>
      <c r="BJ41" s="1291"/>
      <c r="BK41" s="1291"/>
      <c r="BL41" s="1291"/>
      <c r="BM41" s="1291"/>
      <c r="BN41" s="1291"/>
      <c r="BO41" s="1291"/>
      <c r="BP41" s="1291"/>
      <c r="BQ41" s="1291"/>
      <c r="BR41" s="1291"/>
      <c r="BS41" s="1291"/>
      <c r="BT41" s="1291"/>
      <c r="BU41" s="1291"/>
      <c r="BV41" s="1291"/>
      <c r="BW41" s="1291"/>
      <c r="BX41" s="1291"/>
      <c r="BY41" s="1291"/>
      <c r="BZ41" s="1291"/>
      <c r="CA41" s="1291"/>
      <c r="CB41" s="1291"/>
      <c r="CC41" s="1291"/>
      <c r="CD41" s="1291"/>
      <c r="CE41" s="1291"/>
      <c r="CF41" s="1291"/>
      <c r="CG41" s="1291"/>
      <c r="CH41" s="1291"/>
      <c r="CI41" s="1291"/>
      <c r="CJ41" s="1291"/>
      <c r="CK41" s="1291"/>
      <c r="CL41" s="1291"/>
      <c r="CM41" s="1291"/>
      <c r="CN41" s="1291"/>
      <c r="CO41" s="1291"/>
      <c r="CP41" s="1291"/>
      <c r="CQ41" s="1291"/>
      <c r="CR41" s="1291"/>
      <c r="CS41" s="1291"/>
      <c r="CT41" s="1291"/>
      <c r="CU41" s="1291"/>
      <c r="CV41" s="1291"/>
      <c r="CW41" s="1291"/>
      <c r="CX41" s="1291"/>
      <c r="CY41" s="1291"/>
      <c r="CZ41" s="1291"/>
      <c r="DA41" s="1291"/>
      <c r="DB41" s="1291"/>
      <c r="DC41" s="1291"/>
      <c r="DD41" s="1290"/>
    </row>
    <row r="42" spans="2:109" ht="13.5" x14ac:dyDescent="0.15">
      <c r="B42" s="1241"/>
      <c r="G42" s="1277"/>
      <c r="I42" s="1276"/>
      <c r="J42" s="1276"/>
      <c r="K42" s="1276"/>
      <c r="AM42" s="1277"/>
      <c r="AN42" s="1277" t="s">
        <v>621</v>
      </c>
      <c r="AP42" s="1276"/>
      <c r="AQ42" s="1276"/>
      <c r="AR42" s="1276"/>
      <c r="AY42" s="1277"/>
      <c r="BA42" s="1276"/>
      <c r="BB42" s="1276"/>
      <c r="BC42" s="1276"/>
      <c r="BK42" s="1277"/>
      <c r="BM42" s="1276"/>
      <c r="BN42" s="1276"/>
      <c r="BO42" s="1276"/>
      <c r="BW42" s="1277"/>
      <c r="BY42" s="1276"/>
      <c r="BZ42" s="1276"/>
      <c r="CA42" s="1276"/>
      <c r="CI42" s="1277"/>
      <c r="CK42" s="1276"/>
      <c r="CL42" s="1276"/>
      <c r="CM42" s="1276"/>
      <c r="CU42" s="1277"/>
      <c r="CW42" s="1276"/>
      <c r="CX42" s="1276"/>
      <c r="CY42" s="1276"/>
    </row>
    <row r="43" spans="2:109" ht="13.5" customHeight="1" x14ac:dyDescent="0.15">
      <c r="B43" s="1241"/>
      <c r="AN43" s="1275" t="s">
        <v>624</v>
      </c>
      <c r="AO43" s="1274"/>
      <c r="AP43" s="1274"/>
      <c r="AQ43" s="1274"/>
      <c r="AR43" s="1274"/>
      <c r="AS43" s="1274"/>
      <c r="AT43" s="1274"/>
      <c r="AU43" s="1274"/>
      <c r="AV43" s="1274"/>
      <c r="AW43" s="1274"/>
      <c r="AX43" s="1274"/>
      <c r="AY43" s="1274"/>
      <c r="AZ43" s="1274"/>
      <c r="BA43" s="1274"/>
      <c r="BB43" s="1274"/>
      <c r="BC43" s="1274"/>
      <c r="BD43" s="1274"/>
      <c r="BE43" s="1274"/>
      <c r="BF43" s="1274"/>
      <c r="BG43" s="1274"/>
      <c r="BH43" s="1274"/>
      <c r="BI43" s="1274"/>
      <c r="BJ43" s="1274"/>
      <c r="BK43" s="1274"/>
      <c r="BL43" s="1274"/>
      <c r="BM43" s="1274"/>
      <c r="BN43" s="1274"/>
      <c r="BO43" s="1274"/>
      <c r="BP43" s="1274"/>
      <c r="BQ43" s="1274"/>
      <c r="BR43" s="1274"/>
      <c r="BS43" s="1274"/>
      <c r="BT43" s="1274"/>
      <c r="BU43" s="1274"/>
      <c r="BV43" s="1274"/>
      <c r="BW43" s="1274"/>
      <c r="BX43" s="1274"/>
      <c r="BY43" s="1274"/>
      <c r="BZ43" s="1274"/>
      <c r="CA43" s="1274"/>
      <c r="CB43" s="1274"/>
      <c r="CC43" s="1274"/>
      <c r="CD43" s="1274"/>
      <c r="CE43" s="1274"/>
      <c r="CF43" s="1274"/>
      <c r="CG43" s="1274"/>
      <c r="CH43" s="1274"/>
      <c r="CI43" s="1274"/>
      <c r="CJ43" s="1274"/>
      <c r="CK43" s="1274"/>
      <c r="CL43" s="1274"/>
      <c r="CM43" s="1274"/>
      <c r="CN43" s="1274"/>
      <c r="CO43" s="1274"/>
      <c r="CP43" s="1274"/>
      <c r="CQ43" s="1274"/>
      <c r="CR43" s="1274"/>
      <c r="CS43" s="1274"/>
      <c r="CT43" s="1274"/>
      <c r="CU43" s="1274"/>
      <c r="CV43" s="1274"/>
      <c r="CW43" s="1274"/>
      <c r="CX43" s="1274"/>
      <c r="CY43" s="1274"/>
      <c r="CZ43" s="1274"/>
      <c r="DA43" s="1274"/>
      <c r="DB43" s="1274"/>
      <c r="DC43" s="1273"/>
    </row>
    <row r="44" spans="2:109" ht="13.5" x14ac:dyDescent="0.15">
      <c r="B44" s="1241"/>
      <c r="AN44" s="1272"/>
      <c r="AO44" s="1271"/>
      <c r="AP44" s="1271"/>
      <c r="AQ44" s="1271"/>
      <c r="AR44" s="1271"/>
      <c r="AS44" s="1271"/>
      <c r="AT44" s="1271"/>
      <c r="AU44" s="1271"/>
      <c r="AV44" s="1271"/>
      <c r="AW44" s="1271"/>
      <c r="AX44" s="1271"/>
      <c r="AY44" s="1271"/>
      <c r="AZ44" s="1271"/>
      <c r="BA44" s="1271"/>
      <c r="BB44" s="1271"/>
      <c r="BC44" s="1271"/>
      <c r="BD44" s="1271"/>
      <c r="BE44" s="1271"/>
      <c r="BF44" s="1271"/>
      <c r="BG44" s="1271"/>
      <c r="BH44" s="1271"/>
      <c r="BI44" s="1271"/>
      <c r="BJ44" s="1271"/>
      <c r="BK44" s="1271"/>
      <c r="BL44" s="1271"/>
      <c r="BM44" s="1271"/>
      <c r="BN44" s="1271"/>
      <c r="BO44" s="1271"/>
      <c r="BP44" s="1271"/>
      <c r="BQ44" s="1271"/>
      <c r="BR44" s="1271"/>
      <c r="BS44" s="1271"/>
      <c r="BT44" s="1271"/>
      <c r="BU44" s="1271"/>
      <c r="BV44" s="1271"/>
      <c r="BW44" s="1271"/>
      <c r="BX44" s="1271"/>
      <c r="BY44" s="1271"/>
      <c r="BZ44" s="1271"/>
      <c r="CA44" s="1271"/>
      <c r="CB44" s="1271"/>
      <c r="CC44" s="1271"/>
      <c r="CD44" s="1271"/>
      <c r="CE44" s="1271"/>
      <c r="CF44" s="1271"/>
      <c r="CG44" s="1271"/>
      <c r="CH44" s="1271"/>
      <c r="CI44" s="1271"/>
      <c r="CJ44" s="1271"/>
      <c r="CK44" s="1271"/>
      <c r="CL44" s="1271"/>
      <c r="CM44" s="1271"/>
      <c r="CN44" s="1271"/>
      <c r="CO44" s="1271"/>
      <c r="CP44" s="1271"/>
      <c r="CQ44" s="1271"/>
      <c r="CR44" s="1271"/>
      <c r="CS44" s="1271"/>
      <c r="CT44" s="1271"/>
      <c r="CU44" s="1271"/>
      <c r="CV44" s="1271"/>
      <c r="CW44" s="1271"/>
      <c r="CX44" s="1271"/>
      <c r="CY44" s="1271"/>
      <c r="CZ44" s="1271"/>
      <c r="DA44" s="1271"/>
      <c r="DB44" s="1271"/>
      <c r="DC44" s="1270"/>
    </row>
    <row r="45" spans="2:109" ht="13.5" x14ac:dyDescent="0.15">
      <c r="B45" s="1241"/>
      <c r="AN45" s="1272"/>
      <c r="AO45" s="1271"/>
      <c r="AP45" s="1271"/>
      <c r="AQ45" s="1271"/>
      <c r="AR45" s="1271"/>
      <c r="AS45" s="1271"/>
      <c r="AT45" s="1271"/>
      <c r="AU45" s="1271"/>
      <c r="AV45" s="1271"/>
      <c r="AW45" s="1271"/>
      <c r="AX45" s="1271"/>
      <c r="AY45" s="1271"/>
      <c r="AZ45" s="1271"/>
      <c r="BA45" s="1271"/>
      <c r="BB45" s="1271"/>
      <c r="BC45" s="1271"/>
      <c r="BD45" s="1271"/>
      <c r="BE45" s="1271"/>
      <c r="BF45" s="1271"/>
      <c r="BG45" s="1271"/>
      <c r="BH45" s="1271"/>
      <c r="BI45" s="1271"/>
      <c r="BJ45" s="1271"/>
      <c r="BK45" s="1271"/>
      <c r="BL45" s="1271"/>
      <c r="BM45" s="1271"/>
      <c r="BN45" s="1271"/>
      <c r="BO45" s="1271"/>
      <c r="BP45" s="1271"/>
      <c r="BQ45" s="1271"/>
      <c r="BR45" s="1271"/>
      <c r="BS45" s="1271"/>
      <c r="BT45" s="1271"/>
      <c r="BU45" s="1271"/>
      <c r="BV45" s="1271"/>
      <c r="BW45" s="1271"/>
      <c r="BX45" s="1271"/>
      <c r="BY45" s="1271"/>
      <c r="BZ45" s="1271"/>
      <c r="CA45" s="1271"/>
      <c r="CB45" s="1271"/>
      <c r="CC45" s="1271"/>
      <c r="CD45" s="1271"/>
      <c r="CE45" s="1271"/>
      <c r="CF45" s="1271"/>
      <c r="CG45" s="1271"/>
      <c r="CH45" s="1271"/>
      <c r="CI45" s="1271"/>
      <c r="CJ45" s="1271"/>
      <c r="CK45" s="1271"/>
      <c r="CL45" s="1271"/>
      <c r="CM45" s="1271"/>
      <c r="CN45" s="1271"/>
      <c r="CO45" s="1271"/>
      <c r="CP45" s="1271"/>
      <c r="CQ45" s="1271"/>
      <c r="CR45" s="1271"/>
      <c r="CS45" s="1271"/>
      <c r="CT45" s="1271"/>
      <c r="CU45" s="1271"/>
      <c r="CV45" s="1271"/>
      <c r="CW45" s="1271"/>
      <c r="CX45" s="1271"/>
      <c r="CY45" s="1271"/>
      <c r="CZ45" s="1271"/>
      <c r="DA45" s="1271"/>
      <c r="DB45" s="1271"/>
      <c r="DC45" s="1270"/>
    </row>
    <row r="46" spans="2:109" ht="13.5" x14ac:dyDescent="0.15">
      <c r="B46" s="1241"/>
      <c r="AN46" s="1272"/>
      <c r="AO46" s="1271"/>
      <c r="AP46" s="1271"/>
      <c r="AQ46" s="1271"/>
      <c r="AR46" s="1271"/>
      <c r="AS46" s="1271"/>
      <c r="AT46" s="1271"/>
      <c r="AU46" s="1271"/>
      <c r="AV46" s="1271"/>
      <c r="AW46" s="1271"/>
      <c r="AX46" s="1271"/>
      <c r="AY46" s="1271"/>
      <c r="AZ46" s="1271"/>
      <c r="BA46" s="1271"/>
      <c r="BB46" s="1271"/>
      <c r="BC46" s="1271"/>
      <c r="BD46" s="1271"/>
      <c r="BE46" s="1271"/>
      <c r="BF46" s="1271"/>
      <c r="BG46" s="1271"/>
      <c r="BH46" s="1271"/>
      <c r="BI46" s="1271"/>
      <c r="BJ46" s="1271"/>
      <c r="BK46" s="1271"/>
      <c r="BL46" s="1271"/>
      <c r="BM46" s="1271"/>
      <c r="BN46" s="1271"/>
      <c r="BO46" s="1271"/>
      <c r="BP46" s="1271"/>
      <c r="BQ46" s="1271"/>
      <c r="BR46" s="1271"/>
      <c r="BS46" s="1271"/>
      <c r="BT46" s="1271"/>
      <c r="BU46" s="1271"/>
      <c r="BV46" s="1271"/>
      <c r="BW46" s="1271"/>
      <c r="BX46" s="1271"/>
      <c r="BY46" s="1271"/>
      <c r="BZ46" s="1271"/>
      <c r="CA46" s="1271"/>
      <c r="CB46" s="1271"/>
      <c r="CC46" s="1271"/>
      <c r="CD46" s="1271"/>
      <c r="CE46" s="1271"/>
      <c r="CF46" s="1271"/>
      <c r="CG46" s="1271"/>
      <c r="CH46" s="1271"/>
      <c r="CI46" s="1271"/>
      <c r="CJ46" s="1271"/>
      <c r="CK46" s="1271"/>
      <c r="CL46" s="1271"/>
      <c r="CM46" s="1271"/>
      <c r="CN46" s="1271"/>
      <c r="CO46" s="1271"/>
      <c r="CP46" s="1271"/>
      <c r="CQ46" s="1271"/>
      <c r="CR46" s="1271"/>
      <c r="CS46" s="1271"/>
      <c r="CT46" s="1271"/>
      <c r="CU46" s="1271"/>
      <c r="CV46" s="1271"/>
      <c r="CW46" s="1271"/>
      <c r="CX46" s="1271"/>
      <c r="CY46" s="1271"/>
      <c r="CZ46" s="1271"/>
      <c r="DA46" s="1271"/>
      <c r="DB46" s="1271"/>
      <c r="DC46" s="1270"/>
    </row>
    <row r="47" spans="2:109" ht="13.5" x14ac:dyDescent="0.15">
      <c r="B47" s="1241"/>
      <c r="AN47" s="1269"/>
      <c r="AO47" s="1268"/>
      <c r="AP47" s="1268"/>
      <c r="AQ47" s="1268"/>
      <c r="AR47" s="1268"/>
      <c r="AS47" s="1268"/>
      <c r="AT47" s="1268"/>
      <c r="AU47" s="1268"/>
      <c r="AV47" s="1268"/>
      <c r="AW47" s="1268"/>
      <c r="AX47" s="1268"/>
      <c r="AY47" s="1268"/>
      <c r="AZ47" s="1268"/>
      <c r="BA47" s="1268"/>
      <c r="BB47" s="1268"/>
      <c r="BC47" s="1268"/>
      <c r="BD47" s="1268"/>
      <c r="BE47" s="1268"/>
      <c r="BF47" s="1268"/>
      <c r="BG47" s="1268"/>
      <c r="BH47" s="1268"/>
      <c r="BI47" s="1268"/>
      <c r="BJ47" s="1268"/>
      <c r="BK47" s="1268"/>
      <c r="BL47" s="1268"/>
      <c r="BM47" s="1268"/>
      <c r="BN47" s="1268"/>
      <c r="BO47" s="1268"/>
      <c r="BP47" s="1268"/>
      <c r="BQ47" s="1268"/>
      <c r="BR47" s="1268"/>
      <c r="BS47" s="1268"/>
      <c r="BT47" s="1268"/>
      <c r="BU47" s="1268"/>
      <c r="BV47" s="1268"/>
      <c r="BW47" s="1268"/>
      <c r="BX47" s="1268"/>
      <c r="BY47" s="1268"/>
      <c r="BZ47" s="1268"/>
      <c r="CA47" s="1268"/>
      <c r="CB47" s="1268"/>
      <c r="CC47" s="1268"/>
      <c r="CD47" s="1268"/>
      <c r="CE47" s="1268"/>
      <c r="CF47" s="1268"/>
      <c r="CG47" s="1268"/>
      <c r="CH47" s="1268"/>
      <c r="CI47" s="1268"/>
      <c r="CJ47" s="1268"/>
      <c r="CK47" s="1268"/>
      <c r="CL47" s="1268"/>
      <c r="CM47" s="1268"/>
      <c r="CN47" s="1268"/>
      <c r="CO47" s="1268"/>
      <c r="CP47" s="1268"/>
      <c r="CQ47" s="1268"/>
      <c r="CR47" s="1268"/>
      <c r="CS47" s="1268"/>
      <c r="CT47" s="1268"/>
      <c r="CU47" s="1268"/>
      <c r="CV47" s="1268"/>
      <c r="CW47" s="1268"/>
      <c r="CX47" s="1268"/>
      <c r="CY47" s="1268"/>
      <c r="CZ47" s="1268"/>
      <c r="DA47" s="1268"/>
      <c r="DB47" s="1268"/>
      <c r="DC47" s="1267"/>
    </row>
    <row r="48" spans="2:109" ht="13.5" x14ac:dyDescent="0.15">
      <c r="B48" s="1241"/>
      <c r="H48" s="1254"/>
      <c r="I48" s="1254"/>
      <c r="J48" s="1254"/>
      <c r="AN48" s="1254"/>
      <c r="AO48" s="1254"/>
      <c r="AP48" s="1254"/>
      <c r="AZ48" s="1254"/>
      <c r="BA48" s="1254"/>
      <c r="BB48" s="1254"/>
      <c r="BL48" s="1254"/>
      <c r="BM48" s="1254"/>
      <c r="BN48" s="1254"/>
      <c r="BX48" s="1254"/>
      <c r="BY48" s="1254"/>
      <c r="BZ48" s="1254"/>
      <c r="CJ48" s="1254"/>
      <c r="CK48" s="1254"/>
      <c r="CL48" s="1254"/>
      <c r="CV48" s="1254"/>
      <c r="CW48" s="1254"/>
      <c r="CX48" s="1254"/>
    </row>
    <row r="49" spans="1:109" ht="13.5" x14ac:dyDescent="0.15">
      <c r="B49" s="1241"/>
      <c r="AN49" s="1240" t="s">
        <v>619</v>
      </c>
    </row>
    <row r="50" spans="1:109" ht="13.5" x14ac:dyDescent="0.15">
      <c r="B50" s="1241"/>
      <c r="G50" s="1252"/>
      <c r="H50" s="1252"/>
      <c r="I50" s="1252"/>
      <c r="J50" s="1252"/>
      <c r="K50" s="1261"/>
      <c r="L50" s="1261"/>
      <c r="M50" s="1260"/>
      <c r="N50" s="1260"/>
      <c r="AN50" s="1259"/>
      <c r="AO50" s="1258"/>
      <c r="AP50" s="1258"/>
      <c r="AQ50" s="1258"/>
      <c r="AR50" s="1258"/>
      <c r="AS50" s="1258"/>
      <c r="AT50" s="1258"/>
      <c r="AU50" s="1258"/>
      <c r="AV50" s="1258"/>
      <c r="AW50" s="1258"/>
      <c r="AX50" s="1258"/>
      <c r="AY50" s="1258"/>
      <c r="AZ50" s="1258"/>
      <c r="BA50" s="1258"/>
      <c r="BB50" s="1258"/>
      <c r="BC50" s="1258"/>
      <c r="BD50" s="1258"/>
      <c r="BE50" s="1258"/>
      <c r="BF50" s="1258"/>
      <c r="BG50" s="1258"/>
      <c r="BH50" s="1258"/>
      <c r="BI50" s="1258"/>
      <c r="BJ50" s="1258"/>
      <c r="BK50" s="1258"/>
      <c r="BL50" s="1258"/>
      <c r="BM50" s="1258"/>
      <c r="BN50" s="1258"/>
      <c r="BO50" s="1257"/>
      <c r="BP50" s="1249" t="s">
        <v>566</v>
      </c>
      <c r="BQ50" s="1249"/>
      <c r="BR50" s="1249"/>
      <c r="BS50" s="1249"/>
      <c r="BT50" s="1249"/>
      <c r="BU50" s="1249"/>
      <c r="BV50" s="1249"/>
      <c r="BW50" s="1249"/>
      <c r="BX50" s="1249" t="s">
        <v>567</v>
      </c>
      <c r="BY50" s="1249"/>
      <c r="BZ50" s="1249"/>
      <c r="CA50" s="1249"/>
      <c r="CB50" s="1249"/>
      <c r="CC50" s="1249"/>
      <c r="CD50" s="1249"/>
      <c r="CE50" s="1249"/>
      <c r="CF50" s="1249" t="s">
        <v>568</v>
      </c>
      <c r="CG50" s="1249"/>
      <c r="CH50" s="1249"/>
      <c r="CI50" s="1249"/>
      <c r="CJ50" s="1249"/>
      <c r="CK50" s="1249"/>
      <c r="CL50" s="1249"/>
      <c r="CM50" s="1249"/>
      <c r="CN50" s="1249" t="s">
        <v>569</v>
      </c>
      <c r="CO50" s="1249"/>
      <c r="CP50" s="1249"/>
      <c r="CQ50" s="1249"/>
      <c r="CR50" s="1249"/>
      <c r="CS50" s="1249"/>
      <c r="CT50" s="1249"/>
      <c r="CU50" s="1249"/>
      <c r="CV50" s="1249" t="s">
        <v>570</v>
      </c>
      <c r="CW50" s="1249"/>
      <c r="CX50" s="1249"/>
      <c r="CY50" s="1249"/>
      <c r="CZ50" s="1249"/>
      <c r="DA50" s="1249"/>
      <c r="DB50" s="1249"/>
      <c r="DC50" s="1249"/>
    </row>
    <row r="51" spans="1:109" ht="13.5" customHeight="1" x14ac:dyDescent="0.15">
      <c r="B51" s="1241"/>
      <c r="G51" s="1256"/>
      <c r="H51" s="1256"/>
      <c r="I51" s="1289"/>
      <c r="J51" s="1289"/>
      <c r="K51" s="1255"/>
      <c r="L51" s="1255"/>
      <c r="M51" s="1255"/>
      <c r="N51" s="1255"/>
      <c r="AM51" s="1254"/>
      <c r="AN51" s="1248" t="s">
        <v>618</v>
      </c>
      <c r="AO51" s="1248"/>
      <c r="AP51" s="1248"/>
      <c r="AQ51" s="1248"/>
      <c r="AR51" s="1248"/>
      <c r="AS51" s="1248"/>
      <c r="AT51" s="1248"/>
      <c r="AU51" s="1248"/>
      <c r="AV51" s="1248"/>
      <c r="AW51" s="1248"/>
      <c r="AX51" s="1248"/>
      <c r="AY51" s="1248"/>
      <c r="AZ51" s="1248"/>
      <c r="BA51" s="1248"/>
      <c r="BB51" s="1248" t="s">
        <v>616</v>
      </c>
      <c r="BC51" s="1248"/>
      <c r="BD51" s="1248"/>
      <c r="BE51" s="1248"/>
      <c r="BF51" s="1248"/>
      <c r="BG51" s="1248"/>
      <c r="BH51" s="1248"/>
      <c r="BI51" s="1248"/>
      <c r="BJ51" s="1248"/>
      <c r="BK51" s="1248"/>
      <c r="BL51" s="1248"/>
      <c r="BM51" s="1248"/>
      <c r="BN51" s="1248"/>
      <c r="BO51" s="1248"/>
      <c r="BP51" s="1247"/>
      <c r="BQ51" s="1247"/>
      <c r="BR51" s="1247"/>
      <c r="BS51" s="1247"/>
      <c r="BT51" s="1247"/>
      <c r="BU51" s="1247"/>
      <c r="BV51" s="1247"/>
      <c r="BW51" s="1247"/>
      <c r="BX51" s="1247"/>
      <c r="BY51" s="1247"/>
      <c r="BZ51" s="1247"/>
      <c r="CA51" s="1247"/>
      <c r="CB51" s="1247"/>
      <c r="CC51" s="1247"/>
      <c r="CD51" s="1247"/>
      <c r="CE51" s="1247"/>
      <c r="CF51" s="1247"/>
      <c r="CG51" s="1247"/>
      <c r="CH51" s="1247"/>
      <c r="CI51" s="1247"/>
      <c r="CJ51" s="1247"/>
      <c r="CK51" s="1247"/>
      <c r="CL51" s="1247"/>
      <c r="CM51" s="1247"/>
      <c r="CN51" s="1247"/>
      <c r="CO51" s="1247"/>
      <c r="CP51" s="1247"/>
      <c r="CQ51" s="1247"/>
      <c r="CR51" s="1247"/>
      <c r="CS51" s="1247"/>
      <c r="CT51" s="1247"/>
      <c r="CU51" s="1247"/>
      <c r="CV51" s="1247"/>
      <c r="CW51" s="1247"/>
      <c r="CX51" s="1247"/>
      <c r="CY51" s="1247"/>
      <c r="CZ51" s="1247"/>
      <c r="DA51" s="1247"/>
      <c r="DB51" s="1247"/>
      <c r="DC51" s="1247"/>
    </row>
    <row r="52" spans="1:109" ht="13.5" x14ac:dyDescent="0.15">
      <c r="B52" s="1241"/>
      <c r="G52" s="1256"/>
      <c r="H52" s="1256"/>
      <c r="I52" s="1289"/>
      <c r="J52" s="1289"/>
      <c r="K52" s="1255"/>
      <c r="L52" s="1255"/>
      <c r="M52" s="1255"/>
      <c r="N52" s="1255"/>
      <c r="AM52" s="1254"/>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ht="13.5" x14ac:dyDescent="0.15">
      <c r="A53" s="1276"/>
      <c r="B53" s="1241"/>
      <c r="G53" s="1256"/>
      <c r="H53" s="1256"/>
      <c r="I53" s="1252"/>
      <c r="J53" s="1252"/>
      <c r="K53" s="1255"/>
      <c r="L53" s="1255"/>
      <c r="M53" s="1255"/>
      <c r="N53" s="1255"/>
      <c r="AM53" s="1254"/>
      <c r="AN53" s="1248"/>
      <c r="AO53" s="1248"/>
      <c r="AP53" s="1248"/>
      <c r="AQ53" s="1248"/>
      <c r="AR53" s="1248"/>
      <c r="AS53" s="1248"/>
      <c r="AT53" s="1248"/>
      <c r="AU53" s="1248"/>
      <c r="AV53" s="1248"/>
      <c r="AW53" s="1248"/>
      <c r="AX53" s="1248"/>
      <c r="AY53" s="1248"/>
      <c r="AZ53" s="1248"/>
      <c r="BA53" s="1248"/>
      <c r="BB53" s="1248" t="s">
        <v>623</v>
      </c>
      <c r="BC53" s="1248"/>
      <c r="BD53" s="1248"/>
      <c r="BE53" s="1248"/>
      <c r="BF53" s="1248"/>
      <c r="BG53" s="1248"/>
      <c r="BH53" s="1248"/>
      <c r="BI53" s="1248"/>
      <c r="BJ53" s="1248"/>
      <c r="BK53" s="1248"/>
      <c r="BL53" s="1248"/>
      <c r="BM53" s="1248"/>
      <c r="BN53" s="1248"/>
      <c r="BO53" s="1248"/>
      <c r="BP53" s="1247">
        <v>52.6</v>
      </c>
      <c r="BQ53" s="1247"/>
      <c r="BR53" s="1247"/>
      <c r="BS53" s="1247"/>
      <c r="BT53" s="1247"/>
      <c r="BU53" s="1247"/>
      <c r="BV53" s="1247"/>
      <c r="BW53" s="1247"/>
      <c r="BX53" s="1247">
        <v>54.1</v>
      </c>
      <c r="BY53" s="1247"/>
      <c r="BZ53" s="1247"/>
      <c r="CA53" s="1247"/>
      <c r="CB53" s="1247"/>
      <c r="CC53" s="1247"/>
      <c r="CD53" s="1247"/>
      <c r="CE53" s="1247"/>
      <c r="CF53" s="1247">
        <v>55.5</v>
      </c>
      <c r="CG53" s="1247"/>
      <c r="CH53" s="1247"/>
      <c r="CI53" s="1247"/>
      <c r="CJ53" s="1247"/>
      <c r="CK53" s="1247"/>
      <c r="CL53" s="1247"/>
      <c r="CM53" s="1247"/>
      <c r="CN53" s="1247">
        <v>56</v>
      </c>
      <c r="CO53" s="1247"/>
      <c r="CP53" s="1247"/>
      <c r="CQ53" s="1247"/>
      <c r="CR53" s="1247"/>
      <c r="CS53" s="1247"/>
      <c r="CT53" s="1247"/>
      <c r="CU53" s="1247"/>
      <c r="CV53" s="1247">
        <v>57.6</v>
      </c>
      <c r="CW53" s="1247"/>
      <c r="CX53" s="1247"/>
      <c r="CY53" s="1247"/>
      <c r="CZ53" s="1247"/>
      <c r="DA53" s="1247"/>
      <c r="DB53" s="1247"/>
      <c r="DC53" s="1247"/>
    </row>
    <row r="54" spans="1:109" ht="13.5" x14ac:dyDescent="0.15">
      <c r="A54" s="1276"/>
      <c r="B54" s="1241"/>
      <c r="G54" s="1256"/>
      <c r="H54" s="1256"/>
      <c r="I54" s="1252"/>
      <c r="J54" s="1252"/>
      <c r="K54" s="1255"/>
      <c r="L54" s="1255"/>
      <c r="M54" s="1255"/>
      <c r="N54" s="1255"/>
      <c r="AM54" s="1254"/>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ht="13.5" x14ac:dyDescent="0.15">
      <c r="A55" s="1276"/>
      <c r="B55" s="1241"/>
      <c r="G55" s="1252"/>
      <c r="H55" s="1252"/>
      <c r="I55" s="1252"/>
      <c r="J55" s="1252"/>
      <c r="K55" s="1255"/>
      <c r="L55" s="1255"/>
      <c r="M55" s="1255"/>
      <c r="N55" s="1255"/>
      <c r="AN55" s="1249" t="s">
        <v>617</v>
      </c>
      <c r="AO55" s="1249"/>
      <c r="AP55" s="1249"/>
      <c r="AQ55" s="1249"/>
      <c r="AR55" s="1249"/>
      <c r="AS55" s="1249"/>
      <c r="AT55" s="1249"/>
      <c r="AU55" s="1249"/>
      <c r="AV55" s="1249"/>
      <c r="AW55" s="1249"/>
      <c r="AX55" s="1249"/>
      <c r="AY55" s="1249"/>
      <c r="AZ55" s="1249"/>
      <c r="BA55" s="1249"/>
      <c r="BB55" s="1248" t="s">
        <v>616</v>
      </c>
      <c r="BC55" s="1248"/>
      <c r="BD55" s="1248"/>
      <c r="BE55" s="1248"/>
      <c r="BF55" s="1248"/>
      <c r="BG55" s="1248"/>
      <c r="BH55" s="1248"/>
      <c r="BI55" s="1248"/>
      <c r="BJ55" s="1248"/>
      <c r="BK55" s="1248"/>
      <c r="BL55" s="1248"/>
      <c r="BM55" s="1248"/>
      <c r="BN55" s="1248"/>
      <c r="BO55" s="1248"/>
      <c r="BP55" s="1247">
        <v>0</v>
      </c>
      <c r="BQ55" s="1247"/>
      <c r="BR55" s="1247"/>
      <c r="BS55" s="1247"/>
      <c r="BT55" s="1247"/>
      <c r="BU55" s="1247"/>
      <c r="BV55" s="1247"/>
      <c r="BW55" s="1247"/>
      <c r="BX55" s="1247">
        <v>0</v>
      </c>
      <c r="BY55" s="1247"/>
      <c r="BZ55" s="1247"/>
      <c r="CA55" s="1247"/>
      <c r="CB55" s="1247"/>
      <c r="CC55" s="1247"/>
      <c r="CD55" s="1247"/>
      <c r="CE55" s="1247"/>
      <c r="CF55" s="1247">
        <v>0</v>
      </c>
      <c r="CG55" s="1247"/>
      <c r="CH55" s="1247"/>
      <c r="CI55" s="1247"/>
      <c r="CJ55" s="1247"/>
      <c r="CK55" s="1247"/>
      <c r="CL55" s="1247"/>
      <c r="CM55" s="1247"/>
      <c r="CN55" s="1247">
        <v>0</v>
      </c>
      <c r="CO55" s="1247"/>
      <c r="CP55" s="1247"/>
      <c r="CQ55" s="1247"/>
      <c r="CR55" s="1247"/>
      <c r="CS55" s="1247"/>
      <c r="CT55" s="1247"/>
      <c r="CU55" s="1247"/>
      <c r="CV55" s="1247">
        <v>0</v>
      </c>
      <c r="CW55" s="1247"/>
      <c r="CX55" s="1247"/>
      <c r="CY55" s="1247"/>
      <c r="CZ55" s="1247"/>
      <c r="DA55" s="1247"/>
      <c r="DB55" s="1247"/>
      <c r="DC55" s="1247"/>
    </row>
    <row r="56" spans="1:109" ht="13.5" x14ac:dyDescent="0.15">
      <c r="A56" s="1276"/>
      <c r="B56" s="1241"/>
      <c r="G56" s="1252"/>
      <c r="H56" s="1252"/>
      <c r="I56" s="1252"/>
      <c r="J56" s="1252"/>
      <c r="K56" s="1255"/>
      <c r="L56" s="1255"/>
      <c r="M56" s="1255"/>
      <c r="N56" s="1255"/>
      <c r="AN56" s="1249"/>
      <c r="AO56" s="1249"/>
      <c r="AP56" s="1249"/>
      <c r="AQ56" s="1249"/>
      <c r="AR56" s="1249"/>
      <c r="AS56" s="1249"/>
      <c r="AT56" s="1249"/>
      <c r="AU56" s="1249"/>
      <c r="AV56" s="1249"/>
      <c r="AW56" s="1249"/>
      <c r="AX56" s="1249"/>
      <c r="AY56" s="1249"/>
      <c r="AZ56" s="1249"/>
      <c r="BA56" s="1249"/>
      <c r="BB56" s="1248"/>
      <c r="BC56" s="1248"/>
      <c r="BD56" s="1248"/>
      <c r="BE56" s="1248"/>
      <c r="BF56" s="1248"/>
      <c r="BG56" s="1248"/>
      <c r="BH56" s="1248"/>
      <c r="BI56" s="1248"/>
      <c r="BJ56" s="1248"/>
      <c r="BK56" s="1248"/>
      <c r="BL56" s="1248"/>
      <c r="BM56" s="1248"/>
      <c r="BN56" s="1248"/>
      <c r="BO56" s="1248"/>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76" customFormat="1" ht="13.5" x14ac:dyDescent="0.15">
      <c r="B57" s="1282"/>
      <c r="G57" s="1252"/>
      <c r="H57" s="1252"/>
      <c r="I57" s="1251"/>
      <c r="J57" s="1251"/>
      <c r="K57" s="1255"/>
      <c r="L57" s="1255"/>
      <c r="M57" s="1255"/>
      <c r="N57" s="1255"/>
      <c r="AM57" s="1240"/>
      <c r="AN57" s="1249"/>
      <c r="AO57" s="1249"/>
      <c r="AP57" s="1249"/>
      <c r="AQ57" s="1249"/>
      <c r="AR57" s="1249"/>
      <c r="AS57" s="1249"/>
      <c r="AT57" s="1249"/>
      <c r="AU57" s="1249"/>
      <c r="AV57" s="1249"/>
      <c r="AW57" s="1249"/>
      <c r="AX57" s="1249"/>
      <c r="AY57" s="1249"/>
      <c r="AZ57" s="1249"/>
      <c r="BA57" s="1249"/>
      <c r="BB57" s="1248" t="s">
        <v>623</v>
      </c>
      <c r="BC57" s="1248"/>
      <c r="BD57" s="1248"/>
      <c r="BE57" s="1248"/>
      <c r="BF57" s="1248"/>
      <c r="BG57" s="1248"/>
      <c r="BH57" s="1248"/>
      <c r="BI57" s="1248"/>
      <c r="BJ57" s="1248"/>
      <c r="BK57" s="1248"/>
      <c r="BL57" s="1248"/>
      <c r="BM57" s="1248"/>
      <c r="BN57" s="1248"/>
      <c r="BO57" s="1248"/>
      <c r="BP57" s="1247">
        <v>58.2</v>
      </c>
      <c r="BQ57" s="1247"/>
      <c r="BR57" s="1247"/>
      <c r="BS57" s="1247"/>
      <c r="BT57" s="1247"/>
      <c r="BU57" s="1247"/>
      <c r="BV57" s="1247"/>
      <c r="BW57" s="1247"/>
      <c r="BX57" s="1247">
        <v>60.1</v>
      </c>
      <c r="BY57" s="1247"/>
      <c r="BZ57" s="1247"/>
      <c r="CA57" s="1247"/>
      <c r="CB57" s="1247"/>
      <c r="CC57" s="1247"/>
      <c r="CD57" s="1247"/>
      <c r="CE57" s="1247"/>
      <c r="CF57" s="1247">
        <v>61.6</v>
      </c>
      <c r="CG57" s="1247"/>
      <c r="CH57" s="1247"/>
      <c r="CI57" s="1247"/>
      <c r="CJ57" s="1247"/>
      <c r="CK57" s="1247"/>
      <c r="CL57" s="1247"/>
      <c r="CM57" s="1247"/>
      <c r="CN57" s="1247">
        <v>64</v>
      </c>
      <c r="CO57" s="1247"/>
      <c r="CP57" s="1247"/>
      <c r="CQ57" s="1247"/>
      <c r="CR57" s="1247"/>
      <c r="CS57" s="1247"/>
      <c r="CT57" s="1247"/>
      <c r="CU57" s="1247"/>
      <c r="CV57" s="1247">
        <v>64.900000000000006</v>
      </c>
      <c r="CW57" s="1247"/>
      <c r="CX57" s="1247"/>
      <c r="CY57" s="1247"/>
      <c r="CZ57" s="1247"/>
      <c r="DA57" s="1247"/>
      <c r="DB57" s="1247"/>
      <c r="DC57" s="1247"/>
      <c r="DD57" s="1287"/>
      <c r="DE57" s="1282"/>
    </row>
    <row r="58" spans="1:109" s="1276" customFormat="1" ht="13.5" x14ac:dyDescent="0.15">
      <c r="A58" s="1240"/>
      <c r="B58" s="1282"/>
      <c r="G58" s="1252"/>
      <c r="H58" s="1252"/>
      <c r="I58" s="1251"/>
      <c r="J58" s="1251"/>
      <c r="K58" s="1255"/>
      <c r="L58" s="1255"/>
      <c r="M58" s="1255"/>
      <c r="N58" s="1255"/>
      <c r="AM58" s="1240"/>
      <c r="AN58" s="1249"/>
      <c r="AO58" s="1249"/>
      <c r="AP58" s="1249"/>
      <c r="AQ58" s="1249"/>
      <c r="AR58" s="1249"/>
      <c r="AS58" s="1249"/>
      <c r="AT58" s="1249"/>
      <c r="AU58" s="1249"/>
      <c r="AV58" s="1249"/>
      <c r="AW58" s="1249"/>
      <c r="AX58" s="1249"/>
      <c r="AY58" s="1249"/>
      <c r="AZ58" s="1249"/>
      <c r="BA58" s="1249"/>
      <c r="BB58" s="1248"/>
      <c r="BC58" s="1248"/>
      <c r="BD58" s="1248"/>
      <c r="BE58" s="1248"/>
      <c r="BF58" s="1248"/>
      <c r="BG58" s="1248"/>
      <c r="BH58" s="1248"/>
      <c r="BI58" s="1248"/>
      <c r="BJ58" s="1248"/>
      <c r="BK58" s="1248"/>
      <c r="BL58" s="1248"/>
      <c r="BM58" s="1248"/>
      <c r="BN58" s="1248"/>
      <c r="BO58" s="1248"/>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87"/>
      <c r="DE58" s="1282"/>
    </row>
    <row r="59" spans="1:109" s="1276" customFormat="1" ht="13.5" x14ac:dyDescent="0.15">
      <c r="A59" s="1240"/>
      <c r="B59" s="1282"/>
      <c r="K59" s="1288"/>
      <c r="L59" s="1288"/>
      <c r="M59" s="1288"/>
      <c r="N59" s="1288"/>
      <c r="AQ59" s="1288"/>
      <c r="AR59" s="1288"/>
      <c r="AS59" s="1288"/>
      <c r="AT59" s="1288"/>
      <c r="BC59" s="1288"/>
      <c r="BD59" s="1288"/>
      <c r="BE59" s="1288"/>
      <c r="BF59" s="1288"/>
      <c r="BO59" s="1288"/>
      <c r="BP59" s="1288"/>
      <c r="BQ59" s="1288"/>
      <c r="BR59" s="1288"/>
      <c r="CA59" s="1288"/>
      <c r="CB59" s="1288"/>
      <c r="CC59" s="1288"/>
      <c r="CD59" s="1288"/>
      <c r="CM59" s="1288"/>
      <c r="CN59" s="1288"/>
      <c r="CO59" s="1288"/>
      <c r="CP59" s="1288"/>
      <c r="CY59" s="1288"/>
      <c r="CZ59" s="1288"/>
      <c r="DA59" s="1288"/>
      <c r="DB59" s="1288"/>
      <c r="DC59" s="1288"/>
      <c r="DD59" s="1287"/>
      <c r="DE59" s="1282"/>
    </row>
    <row r="60" spans="1:109" s="1276" customFormat="1" ht="13.5" x14ac:dyDescent="0.15">
      <c r="A60" s="1240"/>
      <c r="B60" s="1282"/>
      <c r="K60" s="1288"/>
      <c r="L60" s="1288"/>
      <c r="M60" s="1288"/>
      <c r="N60" s="1288"/>
      <c r="AQ60" s="1288"/>
      <c r="AR60" s="1288"/>
      <c r="AS60" s="1288"/>
      <c r="AT60" s="1288"/>
      <c r="BC60" s="1288"/>
      <c r="BD60" s="1288"/>
      <c r="BE60" s="1288"/>
      <c r="BF60" s="1288"/>
      <c r="BO60" s="1288"/>
      <c r="BP60" s="1288"/>
      <c r="BQ60" s="1288"/>
      <c r="BR60" s="1288"/>
      <c r="CA60" s="1288"/>
      <c r="CB60" s="1288"/>
      <c r="CC60" s="1288"/>
      <c r="CD60" s="1288"/>
      <c r="CM60" s="1288"/>
      <c r="CN60" s="1288"/>
      <c r="CO60" s="1288"/>
      <c r="CP60" s="1288"/>
      <c r="CY60" s="1288"/>
      <c r="CZ60" s="1288"/>
      <c r="DA60" s="1288"/>
      <c r="DB60" s="1288"/>
      <c r="DC60" s="1288"/>
      <c r="DD60" s="1287"/>
      <c r="DE60" s="1282"/>
    </row>
    <row r="61" spans="1:109" s="1276" customFormat="1" ht="13.5" x14ac:dyDescent="0.15">
      <c r="A61" s="1240"/>
      <c r="B61" s="1286"/>
      <c r="C61" s="1285"/>
      <c r="D61" s="1285"/>
      <c r="E61" s="1285"/>
      <c r="F61" s="1285"/>
      <c r="G61" s="1285"/>
      <c r="H61" s="1285"/>
      <c r="I61" s="1285"/>
      <c r="J61" s="1285"/>
      <c r="K61" s="1285"/>
      <c r="L61" s="1285"/>
      <c r="M61" s="1284"/>
      <c r="N61" s="1284"/>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4"/>
      <c r="AT61" s="1284"/>
      <c r="AU61" s="1285"/>
      <c r="AV61" s="1285"/>
      <c r="AW61" s="1285"/>
      <c r="AX61" s="1285"/>
      <c r="AY61" s="1285"/>
      <c r="AZ61" s="1285"/>
      <c r="BA61" s="1285"/>
      <c r="BB61" s="1285"/>
      <c r="BC61" s="1285"/>
      <c r="BD61" s="1285"/>
      <c r="BE61" s="1284"/>
      <c r="BF61" s="1284"/>
      <c r="BG61" s="1285"/>
      <c r="BH61" s="1285"/>
      <c r="BI61" s="1285"/>
      <c r="BJ61" s="1285"/>
      <c r="BK61" s="1285"/>
      <c r="BL61" s="1285"/>
      <c r="BM61" s="1285"/>
      <c r="BN61" s="1285"/>
      <c r="BO61" s="1285"/>
      <c r="BP61" s="1285"/>
      <c r="BQ61" s="1284"/>
      <c r="BR61" s="1284"/>
      <c r="BS61" s="1285"/>
      <c r="BT61" s="1285"/>
      <c r="BU61" s="1285"/>
      <c r="BV61" s="1285"/>
      <c r="BW61" s="1285"/>
      <c r="BX61" s="1285"/>
      <c r="BY61" s="1285"/>
      <c r="BZ61" s="1285"/>
      <c r="CA61" s="1285"/>
      <c r="CB61" s="1285"/>
      <c r="CC61" s="1284"/>
      <c r="CD61" s="1284"/>
      <c r="CE61" s="1285"/>
      <c r="CF61" s="1285"/>
      <c r="CG61" s="1285"/>
      <c r="CH61" s="1285"/>
      <c r="CI61" s="1285"/>
      <c r="CJ61" s="1285"/>
      <c r="CK61" s="1285"/>
      <c r="CL61" s="1285"/>
      <c r="CM61" s="1285"/>
      <c r="CN61" s="1285"/>
      <c r="CO61" s="1284"/>
      <c r="CP61" s="1284"/>
      <c r="CQ61" s="1285"/>
      <c r="CR61" s="1285"/>
      <c r="CS61" s="1285"/>
      <c r="CT61" s="1285"/>
      <c r="CU61" s="1285"/>
      <c r="CV61" s="1285"/>
      <c r="CW61" s="1285"/>
      <c r="CX61" s="1285"/>
      <c r="CY61" s="1285"/>
      <c r="CZ61" s="1285"/>
      <c r="DA61" s="1284"/>
      <c r="DB61" s="1284"/>
      <c r="DC61" s="1284"/>
      <c r="DD61" s="1283"/>
      <c r="DE61" s="1282"/>
    </row>
    <row r="62" spans="1:109" ht="13.5"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40"/>
    </row>
    <row r="63" spans="1:109" ht="17.25" x14ac:dyDescent="0.15">
      <c r="B63" s="1280" t="s">
        <v>622</v>
      </c>
    </row>
    <row r="64" spans="1:109" ht="13.5" x14ac:dyDescent="0.15">
      <c r="B64" s="1241"/>
      <c r="G64" s="1277"/>
      <c r="I64" s="1279"/>
      <c r="J64" s="1279"/>
      <c r="K64" s="1279"/>
      <c r="L64" s="1279"/>
      <c r="M64" s="1279"/>
      <c r="N64" s="1278"/>
      <c r="AM64" s="1277"/>
      <c r="AN64" s="1277" t="s">
        <v>621</v>
      </c>
      <c r="AP64" s="1276"/>
      <c r="AQ64" s="1276"/>
      <c r="AR64" s="1276"/>
      <c r="AY64" s="1277"/>
      <c r="BA64" s="1276"/>
      <c r="BB64" s="1276"/>
      <c r="BC64" s="1276"/>
      <c r="BK64" s="1277"/>
      <c r="BM64" s="1276"/>
      <c r="BN64" s="1276"/>
      <c r="BO64" s="1276"/>
      <c r="BW64" s="1277"/>
      <c r="BY64" s="1276"/>
      <c r="BZ64" s="1276"/>
      <c r="CA64" s="1276"/>
      <c r="CI64" s="1277"/>
      <c r="CK64" s="1276"/>
      <c r="CL64" s="1276"/>
      <c r="CM64" s="1276"/>
      <c r="CU64" s="1277"/>
      <c r="CW64" s="1276"/>
      <c r="CX64" s="1276"/>
      <c r="CY64" s="1276"/>
    </row>
    <row r="65" spans="2:107" ht="13.5" x14ac:dyDescent="0.15">
      <c r="B65" s="1241"/>
      <c r="AN65" s="1275" t="s">
        <v>620</v>
      </c>
      <c r="AO65" s="1274"/>
      <c r="AP65" s="1274"/>
      <c r="AQ65" s="1274"/>
      <c r="AR65" s="1274"/>
      <c r="AS65" s="1274"/>
      <c r="AT65" s="1274"/>
      <c r="AU65" s="1274"/>
      <c r="AV65" s="1274"/>
      <c r="AW65" s="1274"/>
      <c r="AX65" s="1274"/>
      <c r="AY65" s="1274"/>
      <c r="AZ65" s="1274"/>
      <c r="BA65" s="1274"/>
      <c r="BB65" s="1274"/>
      <c r="BC65" s="1274"/>
      <c r="BD65" s="1274"/>
      <c r="BE65" s="1274"/>
      <c r="BF65" s="1274"/>
      <c r="BG65" s="1274"/>
      <c r="BH65" s="1274"/>
      <c r="BI65" s="1274"/>
      <c r="BJ65" s="1274"/>
      <c r="BK65" s="1274"/>
      <c r="BL65" s="1274"/>
      <c r="BM65" s="1274"/>
      <c r="BN65" s="1274"/>
      <c r="BO65" s="1274"/>
      <c r="BP65" s="1274"/>
      <c r="BQ65" s="1274"/>
      <c r="BR65" s="1274"/>
      <c r="BS65" s="1274"/>
      <c r="BT65" s="1274"/>
      <c r="BU65" s="1274"/>
      <c r="BV65" s="1274"/>
      <c r="BW65" s="1274"/>
      <c r="BX65" s="1274"/>
      <c r="BY65" s="1274"/>
      <c r="BZ65" s="1274"/>
      <c r="CA65" s="1274"/>
      <c r="CB65" s="1274"/>
      <c r="CC65" s="1274"/>
      <c r="CD65" s="1274"/>
      <c r="CE65" s="1274"/>
      <c r="CF65" s="1274"/>
      <c r="CG65" s="1274"/>
      <c r="CH65" s="1274"/>
      <c r="CI65" s="1274"/>
      <c r="CJ65" s="1274"/>
      <c r="CK65" s="1274"/>
      <c r="CL65" s="1274"/>
      <c r="CM65" s="1274"/>
      <c r="CN65" s="1274"/>
      <c r="CO65" s="1274"/>
      <c r="CP65" s="1274"/>
      <c r="CQ65" s="1274"/>
      <c r="CR65" s="1274"/>
      <c r="CS65" s="1274"/>
      <c r="CT65" s="1274"/>
      <c r="CU65" s="1274"/>
      <c r="CV65" s="1274"/>
      <c r="CW65" s="1274"/>
      <c r="CX65" s="1274"/>
      <c r="CY65" s="1274"/>
      <c r="CZ65" s="1274"/>
      <c r="DA65" s="1274"/>
      <c r="DB65" s="1274"/>
      <c r="DC65" s="1273"/>
    </row>
    <row r="66" spans="2:107" ht="13.5" x14ac:dyDescent="0.15">
      <c r="B66" s="1241"/>
      <c r="AN66" s="1272"/>
      <c r="AO66" s="1271"/>
      <c r="AP66" s="1271"/>
      <c r="AQ66" s="1271"/>
      <c r="AR66" s="1271"/>
      <c r="AS66" s="1271"/>
      <c r="AT66" s="1271"/>
      <c r="AU66" s="1271"/>
      <c r="AV66" s="1271"/>
      <c r="AW66" s="1271"/>
      <c r="AX66" s="1271"/>
      <c r="AY66" s="1271"/>
      <c r="AZ66" s="1271"/>
      <c r="BA66" s="1271"/>
      <c r="BB66" s="1271"/>
      <c r="BC66" s="1271"/>
      <c r="BD66" s="1271"/>
      <c r="BE66" s="1271"/>
      <c r="BF66" s="1271"/>
      <c r="BG66" s="1271"/>
      <c r="BH66" s="1271"/>
      <c r="BI66" s="1271"/>
      <c r="BJ66" s="1271"/>
      <c r="BK66" s="1271"/>
      <c r="BL66" s="1271"/>
      <c r="BM66" s="1271"/>
      <c r="BN66" s="1271"/>
      <c r="BO66" s="1271"/>
      <c r="BP66" s="1271"/>
      <c r="BQ66" s="1271"/>
      <c r="BR66" s="1271"/>
      <c r="BS66" s="1271"/>
      <c r="BT66" s="1271"/>
      <c r="BU66" s="1271"/>
      <c r="BV66" s="1271"/>
      <c r="BW66" s="1271"/>
      <c r="BX66" s="1271"/>
      <c r="BY66" s="1271"/>
      <c r="BZ66" s="1271"/>
      <c r="CA66" s="1271"/>
      <c r="CB66" s="1271"/>
      <c r="CC66" s="1271"/>
      <c r="CD66" s="1271"/>
      <c r="CE66" s="1271"/>
      <c r="CF66" s="1271"/>
      <c r="CG66" s="1271"/>
      <c r="CH66" s="1271"/>
      <c r="CI66" s="1271"/>
      <c r="CJ66" s="1271"/>
      <c r="CK66" s="1271"/>
      <c r="CL66" s="1271"/>
      <c r="CM66" s="1271"/>
      <c r="CN66" s="1271"/>
      <c r="CO66" s="1271"/>
      <c r="CP66" s="1271"/>
      <c r="CQ66" s="1271"/>
      <c r="CR66" s="1271"/>
      <c r="CS66" s="1271"/>
      <c r="CT66" s="1271"/>
      <c r="CU66" s="1271"/>
      <c r="CV66" s="1271"/>
      <c r="CW66" s="1271"/>
      <c r="CX66" s="1271"/>
      <c r="CY66" s="1271"/>
      <c r="CZ66" s="1271"/>
      <c r="DA66" s="1271"/>
      <c r="DB66" s="1271"/>
      <c r="DC66" s="1270"/>
    </row>
    <row r="67" spans="2:107" ht="13.5" x14ac:dyDescent="0.15">
      <c r="B67" s="1241"/>
      <c r="AN67" s="1272"/>
      <c r="AO67" s="1271"/>
      <c r="AP67" s="1271"/>
      <c r="AQ67" s="1271"/>
      <c r="AR67" s="1271"/>
      <c r="AS67" s="1271"/>
      <c r="AT67" s="1271"/>
      <c r="AU67" s="1271"/>
      <c r="AV67" s="1271"/>
      <c r="AW67" s="1271"/>
      <c r="AX67" s="1271"/>
      <c r="AY67" s="1271"/>
      <c r="AZ67" s="1271"/>
      <c r="BA67" s="1271"/>
      <c r="BB67" s="1271"/>
      <c r="BC67" s="1271"/>
      <c r="BD67" s="1271"/>
      <c r="BE67" s="1271"/>
      <c r="BF67" s="1271"/>
      <c r="BG67" s="1271"/>
      <c r="BH67" s="1271"/>
      <c r="BI67" s="1271"/>
      <c r="BJ67" s="1271"/>
      <c r="BK67" s="1271"/>
      <c r="BL67" s="1271"/>
      <c r="BM67" s="1271"/>
      <c r="BN67" s="1271"/>
      <c r="BO67" s="1271"/>
      <c r="BP67" s="1271"/>
      <c r="BQ67" s="1271"/>
      <c r="BR67" s="1271"/>
      <c r="BS67" s="1271"/>
      <c r="BT67" s="1271"/>
      <c r="BU67" s="1271"/>
      <c r="BV67" s="1271"/>
      <c r="BW67" s="1271"/>
      <c r="BX67" s="1271"/>
      <c r="BY67" s="1271"/>
      <c r="BZ67" s="1271"/>
      <c r="CA67" s="1271"/>
      <c r="CB67" s="1271"/>
      <c r="CC67" s="1271"/>
      <c r="CD67" s="1271"/>
      <c r="CE67" s="1271"/>
      <c r="CF67" s="1271"/>
      <c r="CG67" s="1271"/>
      <c r="CH67" s="1271"/>
      <c r="CI67" s="1271"/>
      <c r="CJ67" s="1271"/>
      <c r="CK67" s="1271"/>
      <c r="CL67" s="1271"/>
      <c r="CM67" s="1271"/>
      <c r="CN67" s="1271"/>
      <c r="CO67" s="1271"/>
      <c r="CP67" s="1271"/>
      <c r="CQ67" s="1271"/>
      <c r="CR67" s="1271"/>
      <c r="CS67" s="1271"/>
      <c r="CT67" s="1271"/>
      <c r="CU67" s="1271"/>
      <c r="CV67" s="1271"/>
      <c r="CW67" s="1271"/>
      <c r="CX67" s="1271"/>
      <c r="CY67" s="1271"/>
      <c r="CZ67" s="1271"/>
      <c r="DA67" s="1271"/>
      <c r="DB67" s="1271"/>
      <c r="DC67" s="1270"/>
    </row>
    <row r="68" spans="2:107" ht="13.5" x14ac:dyDescent="0.15">
      <c r="B68" s="1241"/>
      <c r="AN68" s="1272"/>
      <c r="AO68" s="1271"/>
      <c r="AP68" s="1271"/>
      <c r="AQ68" s="1271"/>
      <c r="AR68" s="1271"/>
      <c r="AS68" s="1271"/>
      <c r="AT68" s="1271"/>
      <c r="AU68" s="1271"/>
      <c r="AV68" s="1271"/>
      <c r="AW68" s="1271"/>
      <c r="AX68" s="1271"/>
      <c r="AY68" s="1271"/>
      <c r="AZ68" s="1271"/>
      <c r="BA68" s="1271"/>
      <c r="BB68" s="1271"/>
      <c r="BC68" s="1271"/>
      <c r="BD68" s="1271"/>
      <c r="BE68" s="1271"/>
      <c r="BF68" s="1271"/>
      <c r="BG68" s="1271"/>
      <c r="BH68" s="1271"/>
      <c r="BI68" s="1271"/>
      <c r="BJ68" s="1271"/>
      <c r="BK68" s="1271"/>
      <c r="BL68" s="1271"/>
      <c r="BM68" s="1271"/>
      <c r="BN68" s="1271"/>
      <c r="BO68" s="1271"/>
      <c r="BP68" s="1271"/>
      <c r="BQ68" s="1271"/>
      <c r="BR68" s="1271"/>
      <c r="BS68" s="1271"/>
      <c r="BT68" s="1271"/>
      <c r="BU68" s="1271"/>
      <c r="BV68" s="1271"/>
      <c r="BW68" s="1271"/>
      <c r="BX68" s="1271"/>
      <c r="BY68" s="1271"/>
      <c r="BZ68" s="1271"/>
      <c r="CA68" s="1271"/>
      <c r="CB68" s="1271"/>
      <c r="CC68" s="1271"/>
      <c r="CD68" s="1271"/>
      <c r="CE68" s="1271"/>
      <c r="CF68" s="1271"/>
      <c r="CG68" s="1271"/>
      <c r="CH68" s="1271"/>
      <c r="CI68" s="1271"/>
      <c r="CJ68" s="1271"/>
      <c r="CK68" s="1271"/>
      <c r="CL68" s="1271"/>
      <c r="CM68" s="1271"/>
      <c r="CN68" s="1271"/>
      <c r="CO68" s="1271"/>
      <c r="CP68" s="1271"/>
      <c r="CQ68" s="1271"/>
      <c r="CR68" s="1271"/>
      <c r="CS68" s="1271"/>
      <c r="CT68" s="1271"/>
      <c r="CU68" s="1271"/>
      <c r="CV68" s="1271"/>
      <c r="CW68" s="1271"/>
      <c r="CX68" s="1271"/>
      <c r="CY68" s="1271"/>
      <c r="CZ68" s="1271"/>
      <c r="DA68" s="1271"/>
      <c r="DB68" s="1271"/>
      <c r="DC68" s="1270"/>
    </row>
    <row r="69" spans="2:107" ht="13.5" x14ac:dyDescent="0.15">
      <c r="B69" s="1241"/>
      <c r="AN69" s="1269"/>
      <c r="AO69" s="1268"/>
      <c r="AP69" s="1268"/>
      <c r="AQ69" s="1268"/>
      <c r="AR69" s="1268"/>
      <c r="AS69" s="1268"/>
      <c r="AT69" s="1268"/>
      <c r="AU69" s="1268"/>
      <c r="AV69" s="1268"/>
      <c r="AW69" s="1268"/>
      <c r="AX69" s="1268"/>
      <c r="AY69" s="1268"/>
      <c r="AZ69" s="1268"/>
      <c r="BA69" s="1268"/>
      <c r="BB69" s="1268"/>
      <c r="BC69" s="1268"/>
      <c r="BD69" s="1268"/>
      <c r="BE69" s="1268"/>
      <c r="BF69" s="1268"/>
      <c r="BG69" s="1268"/>
      <c r="BH69" s="1268"/>
      <c r="BI69" s="1268"/>
      <c r="BJ69" s="1268"/>
      <c r="BK69" s="1268"/>
      <c r="BL69" s="1268"/>
      <c r="BM69" s="1268"/>
      <c r="BN69" s="1268"/>
      <c r="BO69" s="1268"/>
      <c r="BP69" s="1268"/>
      <c r="BQ69" s="1268"/>
      <c r="BR69" s="1268"/>
      <c r="BS69" s="1268"/>
      <c r="BT69" s="1268"/>
      <c r="BU69" s="1268"/>
      <c r="BV69" s="1268"/>
      <c r="BW69" s="1268"/>
      <c r="BX69" s="1268"/>
      <c r="BY69" s="1268"/>
      <c r="BZ69" s="1268"/>
      <c r="CA69" s="1268"/>
      <c r="CB69" s="1268"/>
      <c r="CC69" s="1268"/>
      <c r="CD69" s="1268"/>
      <c r="CE69" s="1268"/>
      <c r="CF69" s="1268"/>
      <c r="CG69" s="1268"/>
      <c r="CH69" s="1268"/>
      <c r="CI69" s="1268"/>
      <c r="CJ69" s="1268"/>
      <c r="CK69" s="1268"/>
      <c r="CL69" s="1268"/>
      <c r="CM69" s="1268"/>
      <c r="CN69" s="1268"/>
      <c r="CO69" s="1268"/>
      <c r="CP69" s="1268"/>
      <c r="CQ69" s="1268"/>
      <c r="CR69" s="1268"/>
      <c r="CS69" s="1268"/>
      <c r="CT69" s="1268"/>
      <c r="CU69" s="1268"/>
      <c r="CV69" s="1268"/>
      <c r="CW69" s="1268"/>
      <c r="CX69" s="1268"/>
      <c r="CY69" s="1268"/>
      <c r="CZ69" s="1268"/>
      <c r="DA69" s="1268"/>
      <c r="DB69" s="1268"/>
      <c r="DC69" s="1267"/>
    </row>
    <row r="70" spans="2:107" ht="13.5" x14ac:dyDescent="0.15">
      <c r="B70" s="1241"/>
      <c r="H70" s="1266"/>
      <c r="I70" s="1266"/>
      <c r="J70" s="1264"/>
      <c r="K70" s="1264"/>
      <c r="L70" s="1263"/>
      <c r="M70" s="1264"/>
      <c r="N70" s="1263"/>
      <c r="AN70" s="1254"/>
      <c r="AO70" s="1254"/>
      <c r="AP70" s="1254"/>
      <c r="AZ70" s="1254"/>
      <c r="BA70" s="1254"/>
      <c r="BB70" s="1254"/>
      <c r="BL70" s="1254"/>
      <c r="BM70" s="1254"/>
      <c r="BN70" s="1254"/>
      <c r="BX70" s="1254"/>
      <c r="BY70" s="1254"/>
      <c r="BZ70" s="1254"/>
      <c r="CJ70" s="1254"/>
      <c r="CK70" s="1254"/>
      <c r="CL70" s="1254"/>
      <c r="CV70" s="1254"/>
      <c r="CW70" s="1254"/>
      <c r="CX70" s="1254"/>
    </row>
    <row r="71" spans="2:107" ht="13.5" x14ac:dyDescent="0.15">
      <c r="B71" s="1241"/>
      <c r="G71" s="1262"/>
      <c r="I71" s="1265"/>
      <c r="J71" s="1264"/>
      <c r="K71" s="1264"/>
      <c r="L71" s="1263"/>
      <c r="M71" s="1264"/>
      <c r="N71" s="1263"/>
      <c r="AM71" s="1262"/>
      <c r="AN71" s="1240" t="s">
        <v>619</v>
      </c>
    </row>
    <row r="72" spans="2:107" ht="13.5" x14ac:dyDescent="0.15">
      <c r="B72" s="1241"/>
      <c r="G72" s="1252"/>
      <c r="H72" s="1252"/>
      <c r="I72" s="1252"/>
      <c r="J72" s="1252"/>
      <c r="K72" s="1261"/>
      <c r="L72" s="1261"/>
      <c r="M72" s="1260"/>
      <c r="N72" s="1260"/>
      <c r="AN72" s="1259"/>
      <c r="AO72" s="1258"/>
      <c r="AP72" s="1258"/>
      <c r="AQ72" s="1258"/>
      <c r="AR72" s="1258"/>
      <c r="AS72" s="1258"/>
      <c r="AT72" s="1258"/>
      <c r="AU72" s="1258"/>
      <c r="AV72" s="1258"/>
      <c r="AW72" s="1258"/>
      <c r="AX72" s="1258"/>
      <c r="AY72" s="1258"/>
      <c r="AZ72" s="1258"/>
      <c r="BA72" s="1258"/>
      <c r="BB72" s="1258"/>
      <c r="BC72" s="1258"/>
      <c r="BD72" s="1258"/>
      <c r="BE72" s="1258"/>
      <c r="BF72" s="1258"/>
      <c r="BG72" s="1258"/>
      <c r="BH72" s="1258"/>
      <c r="BI72" s="1258"/>
      <c r="BJ72" s="1258"/>
      <c r="BK72" s="1258"/>
      <c r="BL72" s="1258"/>
      <c r="BM72" s="1258"/>
      <c r="BN72" s="1258"/>
      <c r="BO72" s="1257"/>
      <c r="BP72" s="1249" t="s">
        <v>566</v>
      </c>
      <c r="BQ72" s="1249"/>
      <c r="BR72" s="1249"/>
      <c r="BS72" s="1249"/>
      <c r="BT72" s="1249"/>
      <c r="BU72" s="1249"/>
      <c r="BV72" s="1249"/>
      <c r="BW72" s="1249"/>
      <c r="BX72" s="1249" t="s">
        <v>567</v>
      </c>
      <c r="BY72" s="1249"/>
      <c r="BZ72" s="1249"/>
      <c r="CA72" s="1249"/>
      <c r="CB72" s="1249"/>
      <c r="CC72" s="1249"/>
      <c r="CD72" s="1249"/>
      <c r="CE72" s="1249"/>
      <c r="CF72" s="1249" t="s">
        <v>568</v>
      </c>
      <c r="CG72" s="1249"/>
      <c r="CH72" s="1249"/>
      <c r="CI72" s="1249"/>
      <c r="CJ72" s="1249"/>
      <c r="CK72" s="1249"/>
      <c r="CL72" s="1249"/>
      <c r="CM72" s="1249"/>
      <c r="CN72" s="1249" t="s">
        <v>569</v>
      </c>
      <c r="CO72" s="1249"/>
      <c r="CP72" s="1249"/>
      <c r="CQ72" s="1249"/>
      <c r="CR72" s="1249"/>
      <c r="CS72" s="1249"/>
      <c r="CT72" s="1249"/>
      <c r="CU72" s="1249"/>
      <c r="CV72" s="1249" t="s">
        <v>570</v>
      </c>
      <c r="CW72" s="1249"/>
      <c r="CX72" s="1249"/>
      <c r="CY72" s="1249"/>
      <c r="CZ72" s="1249"/>
      <c r="DA72" s="1249"/>
      <c r="DB72" s="1249"/>
      <c r="DC72" s="1249"/>
    </row>
    <row r="73" spans="2:107" ht="13.5" x14ac:dyDescent="0.15">
      <c r="B73" s="1241"/>
      <c r="G73" s="1256"/>
      <c r="H73" s="1256"/>
      <c r="I73" s="1256"/>
      <c r="J73" s="1256"/>
      <c r="K73" s="1253"/>
      <c r="L73" s="1253"/>
      <c r="M73" s="1253"/>
      <c r="N73" s="1253"/>
      <c r="AM73" s="1254"/>
      <c r="AN73" s="1248" t="s">
        <v>618</v>
      </c>
      <c r="AO73" s="1248"/>
      <c r="AP73" s="1248"/>
      <c r="AQ73" s="1248"/>
      <c r="AR73" s="1248"/>
      <c r="AS73" s="1248"/>
      <c r="AT73" s="1248"/>
      <c r="AU73" s="1248"/>
      <c r="AV73" s="1248"/>
      <c r="AW73" s="1248"/>
      <c r="AX73" s="1248"/>
      <c r="AY73" s="1248"/>
      <c r="AZ73" s="1248"/>
      <c r="BA73" s="1248"/>
      <c r="BB73" s="1248" t="s">
        <v>616</v>
      </c>
      <c r="BC73" s="1248"/>
      <c r="BD73" s="1248"/>
      <c r="BE73" s="1248"/>
      <c r="BF73" s="1248"/>
      <c r="BG73" s="1248"/>
      <c r="BH73" s="1248"/>
      <c r="BI73" s="1248"/>
      <c r="BJ73" s="1248"/>
      <c r="BK73" s="1248"/>
      <c r="BL73" s="1248"/>
      <c r="BM73" s="1248"/>
      <c r="BN73" s="1248"/>
      <c r="BO73" s="1248"/>
      <c r="BP73" s="1247"/>
      <c r="BQ73" s="1247"/>
      <c r="BR73" s="1247"/>
      <c r="BS73" s="1247"/>
      <c r="BT73" s="1247"/>
      <c r="BU73" s="1247"/>
      <c r="BV73" s="1247"/>
      <c r="BW73" s="1247"/>
      <c r="BX73" s="1247"/>
      <c r="BY73" s="1247"/>
      <c r="BZ73" s="1247"/>
      <c r="CA73" s="1247"/>
      <c r="CB73" s="1247"/>
      <c r="CC73" s="1247"/>
      <c r="CD73" s="1247"/>
      <c r="CE73" s="1247"/>
      <c r="CF73" s="1247"/>
      <c r="CG73" s="1247"/>
      <c r="CH73" s="1247"/>
      <c r="CI73" s="1247"/>
      <c r="CJ73" s="1247"/>
      <c r="CK73" s="1247"/>
      <c r="CL73" s="1247"/>
      <c r="CM73" s="1247"/>
      <c r="CN73" s="1247"/>
      <c r="CO73" s="1247"/>
      <c r="CP73" s="1247"/>
      <c r="CQ73" s="1247"/>
      <c r="CR73" s="1247"/>
      <c r="CS73" s="1247"/>
      <c r="CT73" s="1247"/>
      <c r="CU73" s="1247"/>
      <c r="CV73" s="1247"/>
      <c r="CW73" s="1247"/>
      <c r="CX73" s="1247"/>
      <c r="CY73" s="1247"/>
      <c r="CZ73" s="1247"/>
      <c r="DA73" s="1247"/>
      <c r="DB73" s="1247"/>
      <c r="DC73" s="1247"/>
    </row>
    <row r="74" spans="2:107" ht="13.5" x14ac:dyDescent="0.15">
      <c r="B74" s="1241"/>
      <c r="G74" s="1256"/>
      <c r="H74" s="1256"/>
      <c r="I74" s="1256"/>
      <c r="J74" s="1256"/>
      <c r="K74" s="1253"/>
      <c r="L74" s="1253"/>
      <c r="M74" s="1253"/>
      <c r="N74" s="1253"/>
      <c r="AM74" s="1254"/>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ht="13.5" x14ac:dyDescent="0.15">
      <c r="B75" s="1241"/>
      <c r="G75" s="1256"/>
      <c r="H75" s="1256"/>
      <c r="I75" s="1252"/>
      <c r="J75" s="1252"/>
      <c r="K75" s="1255"/>
      <c r="L75" s="1255"/>
      <c r="M75" s="1255"/>
      <c r="N75" s="1255"/>
      <c r="AM75" s="1254"/>
      <c r="AN75" s="1248"/>
      <c r="AO75" s="1248"/>
      <c r="AP75" s="1248"/>
      <c r="AQ75" s="1248"/>
      <c r="AR75" s="1248"/>
      <c r="AS75" s="1248"/>
      <c r="AT75" s="1248"/>
      <c r="AU75" s="1248"/>
      <c r="AV75" s="1248"/>
      <c r="AW75" s="1248"/>
      <c r="AX75" s="1248"/>
      <c r="AY75" s="1248"/>
      <c r="AZ75" s="1248"/>
      <c r="BA75" s="1248"/>
      <c r="BB75" s="1248" t="s">
        <v>615</v>
      </c>
      <c r="BC75" s="1248"/>
      <c r="BD75" s="1248"/>
      <c r="BE75" s="1248"/>
      <c r="BF75" s="1248"/>
      <c r="BG75" s="1248"/>
      <c r="BH75" s="1248"/>
      <c r="BI75" s="1248"/>
      <c r="BJ75" s="1248"/>
      <c r="BK75" s="1248"/>
      <c r="BL75" s="1248"/>
      <c r="BM75" s="1248"/>
      <c r="BN75" s="1248"/>
      <c r="BO75" s="1248"/>
      <c r="BP75" s="1247">
        <v>5.5</v>
      </c>
      <c r="BQ75" s="1247"/>
      <c r="BR75" s="1247"/>
      <c r="BS75" s="1247"/>
      <c r="BT75" s="1247"/>
      <c r="BU75" s="1247"/>
      <c r="BV75" s="1247"/>
      <c r="BW75" s="1247"/>
      <c r="BX75" s="1247">
        <v>5.6</v>
      </c>
      <c r="BY75" s="1247"/>
      <c r="BZ75" s="1247"/>
      <c r="CA75" s="1247"/>
      <c r="CB75" s="1247"/>
      <c r="CC75" s="1247"/>
      <c r="CD75" s="1247"/>
      <c r="CE75" s="1247"/>
      <c r="CF75" s="1247">
        <v>5.4</v>
      </c>
      <c r="CG75" s="1247"/>
      <c r="CH75" s="1247"/>
      <c r="CI75" s="1247"/>
      <c r="CJ75" s="1247"/>
      <c r="CK75" s="1247"/>
      <c r="CL75" s="1247"/>
      <c r="CM75" s="1247"/>
      <c r="CN75" s="1247">
        <v>5.3</v>
      </c>
      <c r="CO75" s="1247"/>
      <c r="CP75" s="1247"/>
      <c r="CQ75" s="1247"/>
      <c r="CR75" s="1247"/>
      <c r="CS75" s="1247"/>
      <c r="CT75" s="1247"/>
      <c r="CU75" s="1247"/>
      <c r="CV75" s="1247">
        <v>5.4</v>
      </c>
      <c r="CW75" s="1247"/>
      <c r="CX75" s="1247"/>
      <c r="CY75" s="1247"/>
      <c r="CZ75" s="1247"/>
      <c r="DA75" s="1247"/>
      <c r="DB75" s="1247"/>
      <c r="DC75" s="1247"/>
    </row>
    <row r="76" spans="2:107" ht="13.5" x14ac:dyDescent="0.15">
      <c r="B76" s="1241"/>
      <c r="G76" s="1256"/>
      <c r="H76" s="1256"/>
      <c r="I76" s="1252"/>
      <c r="J76" s="1252"/>
      <c r="K76" s="1255"/>
      <c r="L76" s="1255"/>
      <c r="M76" s="1255"/>
      <c r="N76" s="1255"/>
      <c r="AM76" s="1254"/>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ht="13.5" x14ac:dyDescent="0.15">
      <c r="B77" s="1241"/>
      <c r="G77" s="1252"/>
      <c r="H77" s="1252"/>
      <c r="I77" s="1252"/>
      <c r="J77" s="1252"/>
      <c r="K77" s="1253"/>
      <c r="L77" s="1253"/>
      <c r="M77" s="1253"/>
      <c r="N77" s="1253"/>
      <c r="AN77" s="1249" t="s">
        <v>617</v>
      </c>
      <c r="AO77" s="1249"/>
      <c r="AP77" s="1249"/>
      <c r="AQ77" s="1249"/>
      <c r="AR77" s="1249"/>
      <c r="AS77" s="1249"/>
      <c r="AT77" s="1249"/>
      <c r="AU77" s="1249"/>
      <c r="AV77" s="1249"/>
      <c r="AW77" s="1249"/>
      <c r="AX77" s="1249"/>
      <c r="AY77" s="1249"/>
      <c r="AZ77" s="1249"/>
      <c r="BA77" s="1249"/>
      <c r="BB77" s="1248" t="s">
        <v>616</v>
      </c>
      <c r="BC77" s="1248"/>
      <c r="BD77" s="1248"/>
      <c r="BE77" s="1248"/>
      <c r="BF77" s="1248"/>
      <c r="BG77" s="1248"/>
      <c r="BH77" s="1248"/>
      <c r="BI77" s="1248"/>
      <c r="BJ77" s="1248"/>
      <c r="BK77" s="1248"/>
      <c r="BL77" s="1248"/>
      <c r="BM77" s="1248"/>
      <c r="BN77" s="1248"/>
      <c r="BO77" s="1248"/>
      <c r="BP77" s="1247">
        <v>0</v>
      </c>
      <c r="BQ77" s="1247"/>
      <c r="BR77" s="1247"/>
      <c r="BS77" s="1247"/>
      <c r="BT77" s="1247"/>
      <c r="BU77" s="1247"/>
      <c r="BV77" s="1247"/>
      <c r="BW77" s="1247"/>
      <c r="BX77" s="1247">
        <v>0</v>
      </c>
      <c r="BY77" s="1247"/>
      <c r="BZ77" s="1247"/>
      <c r="CA77" s="1247"/>
      <c r="CB77" s="1247"/>
      <c r="CC77" s="1247"/>
      <c r="CD77" s="1247"/>
      <c r="CE77" s="1247"/>
      <c r="CF77" s="1247">
        <v>0</v>
      </c>
      <c r="CG77" s="1247"/>
      <c r="CH77" s="1247"/>
      <c r="CI77" s="1247"/>
      <c r="CJ77" s="1247"/>
      <c r="CK77" s="1247"/>
      <c r="CL77" s="1247"/>
      <c r="CM77" s="1247"/>
      <c r="CN77" s="1247">
        <v>0</v>
      </c>
      <c r="CO77" s="1247"/>
      <c r="CP77" s="1247"/>
      <c r="CQ77" s="1247"/>
      <c r="CR77" s="1247"/>
      <c r="CS77" s="1247"/>
      <c r="CT77" s="1247"/>
      <c r="CU77" s="1247"/>
      <c r="CV77" s="1247">
        <v>0</v>
      </c>
      <c r="CW77" s="1247"/>
      <c r="CX77" s="1247"/>
      <c r="CY77" s="1247"/>
      <c r="CZ77" s="1247"/>
      <c r="DA77" s="1247"/>
      <c r="DB77" s="1247"/>
      <c r="DC77" s="1247"/>
    </row>
    <row r="78" spans="2:107" ht="13.5" x14ac:dyDescent="0.15">
      <c r="B78" s="1241"/>
      <c r="G78" s="1252"/>
      <c r="H78" s="1252"/>
      <c r="I78" s="1252"/>
      <c r="J78" s="1252"/>
      <c r="K78" s="1253"/>
      <c r="L78" s="1253"/>
      <c r="M78" s="1253"/>
      <c r="N78" s="1253"/>
      <c r="AN78" s="1249"/>
      <c r="AO78" s="1249"/>
      <c r="AP78" s="1249"/>
      <c r="AQ78" s="1249"/>
      <c r="AR78" s="1249"/>
      <c r="AS78" s="1249"/>
      <c r="AT78" s="1249"/>
      <c r="AU78" s="1249"/>
      <c r="AV78" s="1249"/>
      <c r="AW78" s="1249"/>
      <c r="AX78" s="1249"/>
      <c r="AY78" s="1249"/>
      <c r="AZ78" s="1249"/>
      <c r="BA78" s="1249"/>
      <c r="BB78" s="1248"/>
      <c r="BC78" s="1248"/>
      <c r="BD78" s="1248"/>
      <c r="BE78" s="1248"/>
      <c r="BF78" s="1248"/>
      <c r="BG78" s="1248"/>
      <c r="BH78" s="1248"/>
      <c r="BI78" s="1248"/>
      <c r="BJ78" s="1248"/>
      <c r="BK78" s="1248"/>
      <c r="BL78" s="1248"/>
      <c r="BM78" s="1248"/>
      <c r="BN78" s="1248"/>
      <c r="BO78" s="1248"/>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ht="13.5" x14ac:dyDescent="0.15">
      <c r="B79" s="1241"/>
      <c r="G79" s="1252"/>
      <c r="H79" s="1252"/>
      <c r="I79" s="1251"/>
      <c r="J79" s="1251"/>
      <c r="K79" s="1250"/>
      <c r="L79" s="1250"/>
      <c r="M79" s="1250"/>
      <c r="N79" s="1250"/>
      <c r="AN79" s="1249"/>
      <c r="AO79" s="1249"/>
      <c r="AP79" s="1249"/>
      <c r="AQ79" s="1249"/>
      <c r="AR79" s="1249"/>
      <c r="AS79" s="1249"/>
      <c r="AT79" s="1249"/>
      <c r="AU79" s="1249"/>
      <c r="AV79" s="1249"/>
      <c r="AW79" s="1249"/>
      <c r="AX79" s="1249"/>
      <c r="AY79" s="1249"/>
      <c r="AZ79" s="1249"/>
      <c r="BA79" s="1249"/>
      <c r="BB79" s="1248" t="s">
        <v>615</v>
      </c>
      <c r="BC79" s="1248"/>
      <c r="BD79" s="1248"/>
      <c r="BE79" s="1248"/>
      <c r="BF79" s="1248"/>
      <c r="BG79" s="1248"/>
      <c r="BH79" s="1248"/>
      <c r="BI79" s="1248"/>
      <c r="BJ79" s="1248"/>
      <c r="BK79" s="1248"/>
      <c r="BL79" s="1248"/>
      <c r="BM79" s="1248"/>
      <c r="BN79" s="1248"/>
      <c r="BO79" s="1248"/>
      <c r="BP79" s="1247">
        <v>8.5</v>
      </c>
      <c r="BQ79" s="1247"/>
      <c r="BR79" s="1247"/>
      <c r="BS79" s="1247"/>
      <c r="BT79" s="1247"/>
      <c r="BU79" s="1247"/>
      <c r="BV79" s="1247"/>
      <c r="BW79" s="1247"/>
      <c r="BX79" s="1247">
        <v>8.6</v>
      </c>
      <c r="BY79" s="1247"/>
      <c r="BZ79" s="1247"/>
      <c r="CA79" s="1247"/>
      <c r="CB79" s="1247"/>
      <c r="CC79" s="1247"/>
      <c r="CD79" s="1247"/>
      <c r="CE79" s="1247"/>
      <c r="CF79" s="1247">
        <v>8.6</v>
      </c>
      <c r="CG79" s="1247"/>
      <c r="CH79" s="1247"/>
      <c r="CI79" s="1247"/>
      <c r="CJ79" s="1247"/>
      <c r="CK79" s="1247"/>
      <c r="CL79" s="1247"/>
      <c r="CM79" s="1247"/>
      <c r="CN79" s="1247">
        <v>8.9</v>
      </c>
      <c r="CO79" s="1247"/>
      <c r="CP79" s="1247"/>
      <c r="CQ79" s="1247"/>
      <c r="CR79" s="1247"/>
      <c r="CS79" s="1247"/>
      <c r="CT79" s="1247"/>
      <c r="CU79" s="1247"/>
      <c r="CV79" s="1247">
        <v>8.9</v>
      </c>
      <c r="CW79" s="1247"/>
      <c r="CX79" s="1247"/>
      <c r="CY79" s="1247"/>
      <c r="CZ79" s="1247"/>
      <c r="DA79" s="1247"/>
      <c r="DB79" s="1247"/>
      <c r="DC79" s="1247"/>
    </row>
    <row r="80" spans="2:107" ht="13.5" x14ac:dyDescent="0.15">
      <c r="B80" s="1241"/>
      <c r="G80" s="1252"/>
      <c r="H80" s="1252"/>
      <c r="I80" s="1251"/>
      <c r="J80" s="1251"/>
      <c r="K80" s="1250"/>
      <c r="L80" s="1250"/>
      <c r="M80" s="1250"/>
      <c r="N80" s="1250"/>
      <c r="AN80" s="1249"/>
      <c r="AO80" s="1249"/>
      <c r="AP80" s="1249"/>
      <c r="AQ80" s="1249"/>
      <c r="AR80" s="1249"/>
      <c r="AS80" s="1249"/>
      <c r="AT80" s="1249"/>
      <c r="AU80" s="1249"/>
      <c r="AV80" s="1249"/>
      <c r="AW80" s="1249"/>
      <c r="AX80" s="1249"/>
      <c r="AY80" s="1249"/>
      <c r="AZ80" s="1249"/>
      <c r="BA80" s="1249"/>
      <c r="BB80" s="1248"/>
      <c r="BC80" s="1248"/>
      <c r="BD80" s="1248"/>
      <c r="BE80" s="1248"/>
      <c r="BF80" s="1248"/>
      <c r="BG80" s="1248"/>
      <c r="BH80" s="1248"/>
      <c r="BI80" s="1248"/>
      <c r="BJ80" s="1248"/>
      <c r="BK80" s="1248"/>
      <c r="BL80" s="1248"/>
      <c r="BM80" s="1248"/>
      <c r="BN80" s="1248"/>
      <c r="BO80" s="1248"/>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ht="13.5" x14ac:dyDescent="0.15">
      <c r="B81" s="1241"/>
    </row>
    <row r="82" spans="2:109" ht="17.25" x14ac:dyDescent="0.15">
      <c r="B82" s="1241"/>
      <c r="K82" s="1246"/>
      <c r="L82" s="1246"/>
      <c r="M82" s="1246"/>
      <c r="N82" s="1246"/>
      <c r="AQ82" s="1246"/>
      <c r="AR82" s="1246"/>
      <c r="AS82" s="1246"/>
      <c r="AT82" s="1246"/>
      <c r="BC82" s="1246"/>
      <c r="BD82" s="1246"/>
      <c r="BE82" s="1246"/>
      <c r="BF82" s="1246"/>
      <c r="BO82" s="1246"/>
      <c r="BP82" s="1246"/>
      <c r="BQ82" s="1246"/>
      <c r="BR82" s="1246"/>
      <c r="CA82" s="1246"/>
      <c r="CB82" s="1246"/>
      <c r="CC82" s="1246"/>
      <c r="CD82" s="1246"/>
      <c r="CM82" s="1246"/>
      <c r="CN82" s="1246"/>
      <c r="CO82" s="1246"/>
      <c r="CP82" s="1246"/>
      <c r="CY82" s="1246"/>
      <c r="CZ82" s="1246"/>
      <c r="DA82" s="1246"/>
      <c r="DB82" s="1246"/>
      <c r="DC82" s="1246"/>
    </row>
    <row r="83" spans="2:109" ht="13.5" x14ac:dyDescent="0.15">
      <c r="B83" s="1245"/>
      <c r="C83" s="1244"/>
      <c r="D83" s="1244"/>
      <c r="E83" s="1244"/>
      <c r="F83" s="1244"/>
      <c r="G83" s="1244"/>
      <c r="H83" s="1244"/>
      <c r="I83" s="1244"/>
      <c r="J83" s="1244"/>
      <c r="K83" s="1244"/>
      <c r="L83" s="1244"/>
      <c r="M83" s="1244"/>
      <c r="N83" s="1244"/>
      <c r="O83" s="1244"/>
      <c r="P83" s="1244"/>
      <c r="Q83" s="1244"/>
      <c r="R83" s="1244"/>
      <c r="S83" s="1244"/>
      <c r="T83" s="1244"/>
      <c r="U83" s="1244"/>
      <c r="V83" s="1244"/>
      <c r="W83" s="1244"/>
      <c r="X83" s="1244"/>
      <c r="Y83" s="1244"/>
      <c r="Z83" s="1244"/>
      <c r="AA83" s="1244"/>
      <c r="AB83" s="1244"/>
      <c r="AC83" s="1244"/>
      <c r="AD83" s="1244"/>
      <c r="AE83" s="1244"/>
      <c r="AF83" s="1244"/>
      <c r="AG83" s="1244"/>
      <c r="AH83" s="1244"/>
      <c r="AI83" s="1244"/>
      <c r="AJ83" s="1244"/>
      <c r="AK83" s="1244"/>
      <c r="AL83" s="1244"/>
      <c r="AM83" s="1244"/>
      <c r="AN83" s="1244"/>
      <c r="AO83" s="1244"/>
      <c r="AP83" s="1244"/>
      <c r="AQ83" s="1244"/>
      <c r="AR83" s="1244"/>
      <c r="AS83" s="1244"/>
      <c r="AT83" s="1244"/>
      <c r="AU83" s="1244"/>
      <c r="AV83" s="1244"/>
      <c r="AW83" s="1244"/>
      <c r="AX83" s="1244"/>
      <c r="AY83" s="1244"/>
      <c r="AZ83" s="1244"/>
      <c r="BA83" s="1244"/>
      <c r="BB83" s="1244"/>
      <c r="BC83" s="1244"/>
      <c r="BD83" s="1244"/>
      <c r="BE83" s="1244"/>
      <c r="BF83" s="1244"/>
      <c r="BG83" s="1244"/>
      <c r="BH83" s="1244"/>
      <c r="BI83" s="1244"/>
      <c r="BJ83" s="1244"/>
      <c r="BK83" s="1244"/>
      <c r="BL83" s="1244"/>
      <c r="BM83" s="1244"/>
      <c r="BN83" s="1244"/>
      <c r="BO83" s="1244"/>
      <c r="BP83" s="1244"/>
      <c r="BQ83" s="1244"/>
      <c r="BR83" s="1244"/>
      <c r="BS83" s="1244"/>
      <c r="BT83" s="1244"/>
      <c r="BU83" s="1244"/>
      <c r="BV83" s="1244"/>
      <c r="BW83" s="1244"/>
      <c r="BX83" s="1244"/>
      <c r="BY83" s="1244"/>
      <c r="BZ83" s="1244"/>
      <c r="CA83" s="1244"/>
      <c r="CB83" s="1244"/>
      <c r="CC83" s="1244"/>
      <c r="CD83" s="1244"/>
      <c r="CE83" s="1244"/>
      <c r="CF83" s="1244"/>
      <c r="CG83" s="1244"/>
      <c r="CH83" s="1244"/>
      <c r="CI83" s="1244"/>
      <c r="CJ83" s="1244"/>
      <c r="CK83" s="1244"/>
      <c r="CL83" s="1244"/>
      <c r="CM83" s="1244"/>
      <c r="CN83" s="1244"/>
      <c r="CO83" s="1244"/>
      <c r="CP83" s="1244"/>
      <c r="CQ83" s="1244"/>
      <c r="CR83" s="1244"/>
      <c r="CS83" s="1244"/>
      <c r="CT83" s="1244"/>
      <c r="CU83" s="1244"/>
      <c r="CV83" s="1244"/>
      <c r="CW83" s="1244"/>
      <c r="CX83" s="1244"/>
      <c r="CY83" s="1244"/>
      <c r="CZ83" s="1244"/>
      <c r="DA83" s="1244"/>
      <c r="DB83" s="1244"/>
      <c r="DC83" s="1244"/>
      <c r="DD83" s="1243"/>
    </row>
    <row r="84" spans="2:109" ht="13.5" x14ac:dyDescent="0.15">
      <c r="DD84" s="1240"/>
      <c r="DE84" s="1240"/>
    </row>
    <row r="85" spans="2:109" ht="13.5" x14ac:dyDescent="0.15">
      <c r="DD85" s="1240"/>
      <c r="DE85" s="1240"/>
    </row>
  </sheetData>
  <sheetProtection algorithmName="SHA-512" hashValue="6XA+3zJkhH64KdF8umdyhX3M6pPq82gNbyEb2lsPjorvTf0XWcCUylRE5aKBE1/+WjyAtNcAthkf9ExkM4jTFA==" saltValue="h/rdIbY05jrRZxtpEFycSA=="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70" zoomScaleNormal="7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513</v>
      </c>
    </row>
  </sheetData>
  <sheetProtection algorithmName="SHA-512" hashValue="Wgi6KNgRiQaaVZBXM/Emc3MUhBzRmQHXyQzx/EVpSjoa6UVIjFyn+N64XlC/06vUSwx74A8QIZwNjKEY5MkxLg==" saltValue="KFsjAb5WEiyAkD6UcTXvo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L83" zoomScale="85" zoomScaleNormal="8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513</v>
      </c>
    </row>
  </sheetData>
  <sheetProtection algorithmName="SHA-512" hashValue="m8H5lqhbL7glxhl3aySVXMDFltrL4QdRX/ZrJSPVBXMp/yds5LLVGemHbj3HzpJ6MOwtLj1qVbESuWow8s/niw==" saltValue="ToBpZEBKf30+ttnVuAUV9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563</v>
      </c>
      <c r="G2" s="148"/>
      <c r="H2" s="149"/>
    </row>
    <row r="3" spans="1:8" x14ac:dyDescent="0.15">
      <c r="A3" s="145" t="s">
        <v>556</v>
      </c>
      <c r="B3" s="150"/>
      <c r="C3" s="151"/>
      <c r="D3" s="152">
        <v>178298</v>
      </c>
      <c r="E3" s="153"/>
      <c r="F3" s="154">
        <v>202870</v>
      </c>
      <c r="G3" s="155"/>
      <c r="H3" s="156"/>
    </row>
    <row r="4" spans="1:8" x14ac:dyDescent="0.15">
      <c r="A4" s="157"/>
      <c r="B4" s="158"/>
      <c r="C4" s="159"/>
      <c r="D4" s="160">
        <v>106476</v>
      </c>
      <c r="E4" s="161"/>
      <c r="F4" s="162">
        <v>79735</v>
      </c>
      <c r="G4" s="163"/>
      <c r="H4" s="164"/>
    </row>
    <row r="5" spans="1:8" x14ac:dyDescent="0.15">
      <c r="A5" s="145" t="s">
        <v>558</v>
      </c>
      <c r="B5" s="150"/>
      <c r="C5" s="151"/>
      <c r="D5" s="152">
        <v>117133</v>
      </c>
      <c r="E5" s="153"/>
      <c r="F5" s="154">
        <v>167497</v>
      </c>
      <c r="G5" s="155"/>
      <c r="H5" s="156"/>
    </row>
    <row r="6" spans="1:8" x14ac:dyDescent="0.15">
      <c r="A6" s="157"/>
      <c r="B6" s="158"/>
      <c r="C6" s="159"/>
      <c r="D6" s="160">
        <v>94187</v>
      </c>
      <c r="E6" s="161"/>
      <c r="F6" s="162">
        <v>82571</v>
      </c>
      <c r="G6" s="163"/>
      <c r="H6" s="164"/>
    </row>
    <row r="7" spans="1:8" x14ac:dyDescent="0.15">
      <c r="A7" s="145" t="s">
        <v>559</v>
      </c>
      <c r="B7" s="150"/>
      <c r="C7" s="151"/>
      <c r="D7" s="152">
        <v>142602</v>
      </c>
      <c r="E7" s="153"/>
      <c r="F7" s="154">
        <v>190274</v>
      </c>
      <c r="G7" s="155"/>
      <c r="H7" s="156"/>
    </row>
    <row r="8" spans="1:8" x14ac:dyDescent="0.15">
      <c r="A8" s="157"/>
      <c r="B8" s="158"/>
      <c r="C8" s="159"/>
      <c r="D8" s="160">
        <v>91830</v>
      </c>
      <c r="E8" s="161"/>
      <c r="F8" s="162">
        <v>88584</v>
      </c>
      <c r="G8" s="163"/>
      <c r="H8" s="164"/>
    </row>
    <row r="9" spans="1:8" x14ac:dyDescent="0.15">
      <c r="A9" s="145" t="s">
        <v>560</v>
      </c>
      <c r="B9" s="150"/>
      <c r="C9" s="151"/>
      <c r="D9" s="152">
        <v>229864</v>
      </c>
      <c r="E9" s="153"/>
      <c r="F9" s="154">
        <v>200194</v>
      </c>
      <c r="G9" s="155"/>
      <c r="H9" s="156"/>
    </row>
    <row r="10" spans="1:8" x14ac:dyDescent="0.15">
      <c r="A10" s="157"/>
      <c r="B10" s="158"/>
      <c r="C10" s="159"/>
      <c r="D10" s="160">
        <v>169471</v>
      </c>
      <c r="E10" s="161"/>
      <c r="F10" s="162">
        <v>106422</v>
      </c>
      <c r="G10" s="163"/>
      <c r="H10" s="164"/>
    </row>
    <row r="11" spans="1:8" x14ac:dyDescent="0.15">
      <c r="A11" s="145" t="s">
        <v>561</v>
      </c>
      <c r="B11" s="150"/>
      <c r="C11" s="151"/>
      <c r="D11" s="152">
        <v>147165</v>
      </c>
      <c r="E11" s="153"/>
      <c r="F11" s="154">
        <v>196914</v>
      </c>
      <c r="G11" s="155"/>
      <c r="H11" s="156"/>
    </row>
    <row r="12" spans="1:8" x14ac:dyDescent="0.15">
      <c r="A12" s="157"/>
      <c r="B12" s="158"/>
      <c r="C12" s="165"/>
      <c r="D12" s="160">
        <v>115590</v>
      </c>
      <c r="E12" s="161"/>
      <c r="F12" s="162">
        <v>98966</v>
      </c>
      <c r="G12" s="163"/>
      <c r="H12" s="164"/>
    </row>
    <row r="13" spans="1:8" x14ac:dyDescent="0.15">
      <c r="A13" s="145"/>
      <c r="B13" s="150"/>
      <c r="C13" s="166"/>
      <c r="D13" s="167">
        <v>163012</v>
      </c>
      <c r="E13" s="168"/>
      <c r="F13" s="169">
        <v>191550</v>
      </c>
      <c r="G13" s="170"/>
      <c r="H13" s="156"/>
    </row>
    <row r="14" spans="1:8" x14ac:dyDescent="0.15">
      <c r="A14" s="157"/>
      <c r="B14" s="158"/>
      <c r="C14" s="159"/>
      <c r="D14" s="160">
        <v>115511</v>
      </c>
      <c r="E14" s="161"/>
      <c r="F14" s="162">
        <v>91256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7.84</v>
      </c>
      <c r="C19" s="171">
        <f>ROUND(VALUE(SUBSTITUTE(実質収支比率等に係る経年分析!G$48,"▲","-")),2)</f>
        <v>13.76</v>
      </c>
      <c r="D19" s="171">
        <f>ROUND(VALUE(SUBSTITUTE(実質収支比率等に係る経年分析!H$48,"▲","-")),2)</f>
        <v>9.4700000000000006</v>
      </c>
      <c r="E19" s="171">
        <f>ROUND(VALUE(SUBSTITUTE(実質収支比率等に係る経年分析!I$48,"▲","-")),2)</f>
        <v>13.83</v>
      </c>
      <c r="F19" s="171">
        <f>ROUND(VALUE(SUBSTITUTE(実質収支比率等に係る経年分析!J$48,"▲","-")),2)</f>
        <v>21.6</v>
      </c>
    </row>
    <row r="20" spans="1:11" x14ac:dyDescent="0.15">
      <c r="A20" s="171" t="s">
        <v>55</v>
      </c>
      <c r="B20" s="171">
        <f>ROUND(VALUE(SUBSTITUTE(実質収支比率等に係る経年分析!F$47,"▲","-")),2)</f>
        <v>59.84</v>
      </c>
      <c r="C20" s="171">
        <f>ROUND(VALUE(SUBSTITUTE(実質収支比率等に係る経年分析!G$47,"▲","-")),2)</f>
        <v>66.260000000000005</v>
      </c>
      <c r="D20" s="171">
        <f>ROUND(VALUE(SUBSTITUTE(実質収支比率等に係る経年分析!H$47,"▲","-")),2)</f>
        <v>75.19</v>
      </c>
      <c r="E20" s="171">
        <f>ROUND(VALUE(SUBSTITUTE(実質収支比率等に係る経年分析!I$47,"▲","-")),2)</f>
        <v>82.27</v>
      </c>
      <c r="F20" s="171">
        <f>ROUND(VALUE(SUBSTITUTE(実質収支比率等に係る経年分析!J$47,"▲","-")),2)</f>
        <v>94.92</v>
      </c>
    </row>
    <row r="21" spans="1:11" x14ac:dyDescent="0.15">
      <c r="A21" s="171" t="s">
        <v>56</v>
      </c>
      <c r="B21" s="171">
        <f>IF(ISNUMBER(VALUE(SUBSTITUTE(実質収支比率等に係る経年分析!F$49,"▲","-"))),ROUND(VALUE(SUBSTITUTE(実質収支比率等に係る経年分析!F$49,"▲","-")),2),NA())</f>
        <v>11.49</v>
      </c>
      <c r="C21" s="171">
        <f>IF(ISNUMBER(VALUE(SUBSTITUTE(実質収支比率等に係る経年分析!G$49,"▲","-"))),ROUND(VALUE(SUBSTITUTE(実質収支比率等に係る経年分析!G$49,"▲","-")),2),NA())</f>
        <v>9.77</v>
      </c>
      <c r="D21" s="171">
        <f>IF(ISNUMBER(VALUE(SUBSTITUTE(実質収支比率等に係る経年分析!H$49,"▲","-"))),ROUND(VALUE(SUBSTITUTE(実質収支比率等に係る経年分析!H$49,"▲","-")),2),NA())</f>
        <v>2.5</v>
      </c>
      <c r="E21" s="171">
        <f>IF(ISNUMBER(VALUE(SUBSTITUTE(実質収支比率等に係る経年分析!I$49,"▲","-"))),ROUND(VALUE(SUBSTITUTE(実質収支比率等に係る経年分析!I$49,"▲","-")),2),NA())</f>
        <v>13</v>
      </c>
      <c r="F21" s="171">
        <f>IF(ISNUMBER(VALUE(SUBSTITUTE(実質収支比率等に係る経年分析!J$49,"▲","-"))),ROUND(VALUE(SUBSTITUTE(実質収支比率等に係る経年分析!J$49,"▲","-")),2),NA())</f>
        <v>23.95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0.94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1.22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1.53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1.01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小規模下水道事業特別会計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学校給食特別会計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公共下水道事業特別会計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x14ac:dyDescent="0.15">
      <c r="A32" s="172" t="str">
        <f>IF(連結実質赤字比率に係る赤字・黒字の構成分析!C$38="",NA(),連結実質赤字比率に係る赤字・黒字の構成分析!C$38)</f>
        <v>風力発電事業特別会計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0.62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0.69</v>
      </c>
    </row>
    <row r="33" spans="1:16" x14ac:dyDescent="0.15">
      <c r="A33" s="172" t="str">
        <f>IF(連結実質赤字比率に係る赤字・黒字の構成分析!C$37="",NA(),連結実質赤字比率に係る赤字・黒字の構成分析!C$37)</f>
        <v>介護保険（保険）特別会計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0.76</v>
      </c>
    </row>
    <row r="34" spans="1:16" x14ac:dyDescent="0.15">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0.71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0.78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0.98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1.47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1.2</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2.17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2.92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3.31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3.83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4.92</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7.83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13.75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9.4600000000000009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13.83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21.59</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1012</v>
      </c>
      <c r="E42" s="173"/>
      <c r="F42" s="173"/>
      <c r="G42" s="173">
        <f>'実質公債費比率（分子）の構造'!L$52</f>
        <v>976</v>
      </c>
      <c r="H42" s="173"/>
      <c r="I42" s="173"/>
      <c r="J42" s="173">
        <f>'実質公債費比率（分子）の構造'!M$52</f>
        <v>925</v>
      </c>
      <c r="K42" s="173"/>
      <c r="L42" s="173"/>
      <c r="M42" s="173">
        <f>'実質公債費比率（分子）の構造'!N$52</f>
        <v>891</v>
      </c>
      <c r="N42" s="173"/>
      <c r="O42" s="173"/>
      <c r="P42" s="173">
        <f>'実質公債費比率（分子）の構造'!O$52</f>
        <v>862</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19</v>
      </c>
      <c r="C44" s="173"/>
      <c r="D44" s="173"/>
      <c r="E44" s="173">
        <f>'実質公債費比率（分子）の構造'!L$50</f>
        <v>11</v>
      </c>
      <c r="F44" s="173"/>
      <c r="G44" s="173"/>
      <c r="H44" s="173">
        <f>'実質公債費比率（分子）の構造'!M$50</f>
        <v>6</v>
      </c>
      <c r="I44" s="173"/>
      <c r="J44" s="173"/>
      <c r="K44" s="173">
        <f>'実質公債費比率（分子）の構造'!N$50</f>
        <v>5</v>
      </c>
      <c r="L44" s="173"/>
      <c r="M44" s="173"/>
      <c r="N44" s="173">
        <f>'実質公債費比率（分子）の構造'!O$50</f>
        <v>2</v>
      </c>
      <c r="O44" s="173"/>
      <c r="P44" s="173"/>
    </row>
    <row r="45" spans="1:16" x14ac:dyDescent="0.15">
      <c r="A45" s="173" t="s">
        <v>66</v>
      </c>
      <c r="B45" s="173">
        <f>'実質公債費比率（分子）の構造'!K$49</f>
        <v>1</v>
      </c>
      <c r="C45" s="173"/>
      <c r="D45" s="173"/>
      <c r="E45" s="173">
        <f>'実質公債費比率（分子）の構造'!L$49</f>
        <v>1</v>
      </c>
      <c r="F45" s="173"/>
      <c r="G45" s="173"/>
      <c r="H45" s="173">
        <f>'実質公債費比率（分子）の構造'!M$49</f>
        <v>1</v>
      </c>
      <c r="I45" s="173"/>
      <c r="J45" s="173"/>
      <c r="K45" s="173">
        <f>'実質公債費比率（分子）の構造'!N$49</f>
        <v>1</v>
      </c>
      <c r="L45" s="173"/>
      <c r="M45" s="173"/>
      <c r="N45" s="173">
        <f>'実質公債費比率（分子）の構造'!O$49</f>
        <v>13</v>
      </c>
      <c r="O45" s="173"/>
      <c r="P45" s="173"/>
    </row>
    <row r="46" spans="1:16" x14ac:dyDescent="0.15">
      <c r="A46" s="173" t="s">
        <v>67</v>
      </c>
      <c r="B46" s="173">
        <f>'実質公債費比率（分子）の構造'!K$48</f>
        <v>212</v>
      </c>
      <c r="C46" s="173"/>
      <c r="D46" s="173"/>
      <c r="E46" s="173">
        <f>'実質公債費比率（分子）の構造'!L$48</f>
        <v>209</v>
      </c>
      <c r="F46" s="173"/>
      <c r="G46" s="173"/>
      <c r="H46" s="173">
        <f>'実質公債費比率（分子）の構造'!M$48</f>
        <v>204</v>
      </c>
      <c r="I46" s="173"/>
      <c r="J46" s="173"/>
      <c r="K46" s="173">
        <f>'実質公債費比率（分子）の構造'!N$48</f>
        <v>192</v>
      </c>
      <c r="L46" s="173"/>
      <c r="M46" s="173"/>
      <c r="N46" s="173">
        <f>'実質公債費比率（分子）の構造'!O$48</f>
        <v>183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1044</v>
      </c>
      <c r="C49" s="173"/>
      <c r="D49" s="173"/>
      <c r="E49" s="173">
        <f>'実質公債費比率（分子）の構造'!L$45</f>
        <v>1003</v>
      </c>
      <c r="F49" s="173"/>
      <c r="G49" s="173"/>
      <c r="H49" s="173">
        <f>'実質公債費比率（分子）の構造'!M$45</f>
        <v>948</v>
      </c>
      <c r="I49" s="173"/>
      <c r="J49" s="173"/>
      <c r="K49" s="173">
        <f>'実質公債費比率（分子）の構造'!N$45</f>
        <v>922</v>
      </c>
      <c r="L49" s="173"/>
      <c r="M49" s="173"/>
      <c r="N49" s="173">
        <f>'実質公債費比率（分子）の構造'!O$45</f>
        <v>950</v>
      </c>
      <c r="O49" s="173"/>
      <c r="P49" s="173"/>
    </row>
    <row r="50" spans="1:16" x14ac:dyDescent="0.15">
      <c r="A50" s="173" t="s">
        <v>71</v>
      </c>
      <c r="B50" s="173" t="e">
        <f>NA()</f>
        <v>#N/A</v>
      </c>
      <c r="C50" s="173">
        <f>IF(ISNUMBER('実質公債費比率（分子）の構造'!K$53),'実質公債費比率（分子）の構造'!K$53,NA())</f>
        <v>264</v>
      </c>
      <c r="D50" s="173" t="e">
        <f>NA()</f>
        <v>#N/A</v>
      </c>
      <c r="E50" s="173" t="e">
        <f>NA()</f>
        <v>#N/A</v>
      </c>
      <c r="F50" s="173">
        <f>IF(ISNUMBER('実質公債費比率（分子）の構造'!L$53),'実質公債費比率（分子）の構造'!L$53,NA())</f>
        <v>248</v>
      </c>
      <c r="G50" s="173" t="e">
        <f>NA()</f>
        <v>#N/A</v>
      </c>
      <c r="H50" s="173" t="e">
        <f>NA()</f>
        <v>#N/A</v>
      </c>
      <c r="I50" s="173">
        <f>IF(ISNUMBER('実質公債費比率（分子）の構造'!M$53),'実質公債費比率（分子）の構造'!M$53,NA())</f>
        <v>234</v>
      </c>
      <c r="J50" s="173" t="e">
        <f>NA()</f>
        <v>#N/A</v>
      </c>
      <c r="K50" s="173" t="e">
        <f>NA()</f>
        <v>#N/A</v>
      </c>
      <c r="L50" s="173">
        <f>IF(ISNUMBER('実質公債費比率（分子）の構造'!N$53),'実質公債費比率（分子）の構造'!N$53,NA())</f>
        <v>229</v>
      </c>
      <c r="M50" s="173" t="e">
        <f>NA()</f>
        <v>#N/A</v>
      </c>
      <c r="N50" s="173" t="e">
        <f>NA()</f>
        <v>#N/A</v>
      </c>
      <c r="O50" s="173">
        <f>IF(ISNUMBER('実質公債費比率（分子）の構造'!O$53),'実質公債費比率（分子）の構造'!O$53,NA())</f>
        <v>286</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9513</v>
      </c>
      <c r="E56" s="172"/>
      <c r="F56" s="172"/>
      <c r="G56" s="172">
        <f>'将来負担比率（分子）の構造'!J$52</f>
        <v>8972</v>
      </c>
      <c r="H56" s="172"/>
      <c r="I56" s="172"/>
      <c r="J56" s="172">
        <f>'将来負担比率（分子）の構造'!K$52</f>
        <v>8364</v>
      </c>
      <c r="K56" s="172"/>
      <c r="L56" s="172"/>
      <c r="M56" s="172">
        <f>'将来負担比率（分子）の構造'!L$52</f>
        <v>7883</v>
      </c>
      <c r="N56" s="172"/>
      <c r="O56" s="172"/>
      <c r="P56" s="172">
        <f>'将来負担比率（分子）の構造'!M$52</f>
        <v>7440</v>
      </c>
    </row>
    <row r="57" spans="1:16" x14ac:dyDescent="0.15">
      <c r="A57" s="172" t="s">
        <v>42</v>
      </c>
      <c r="B57" s="172"/>
      <c r="C57" s="172"/>
      <c r="D57" s="172">
        <f>'将来負担比率（分子）の構造'!I$51</f>
        <v>204</v>
      </c>
      <c r="E57" s="172"/>
      <c r="F57" s="172"/>
      <c r="G57" s="172">
        <f>'将来負担比率（分子）の構造'!J$51</f>
        <v>179</v>
      </c>
      <c r="H57" s="172"/>
      <c r="I57" s="172"/>
      <c r="J57" s="172">
        <f>'将来負担比率（分子）の構造'!K$51</f>
        <v>155</v>
      </c>
      <c r="K57" s="172"/>
      <c r="L57" s="172"/>
      <c r="M57" s="172">
        <f>'将来負担比率（分子）の構造'!L$51</f>
        <v>138</v>
      </c>
      <c r="N57" s="172"/>
      <c r="O57" s="172"/>
      <c r="P57" s="172">
        <f>'将来負担比率（分子）の構造'!M$51</f>
        <v>121</v>
      </c>
    </row>
    <row r="58" spans="1:16" x14ac:dyDescent="0.15">
      <c r="A58" s="172" t="s">
        <v>41</v>
      </c>
      <c r="B58" s="172"/>
      <c r="C58" s="172"/>
      <c r="D58" s="172">
        <f>'将来負担比率（分子）の構造'!I$50</f>
        <v>9434</v>
      </c>
      <c r="E58" s="172"/>
      <c r="F58" s="172"/>
      <c r="G58" s="172">
        <f>'将来負担比率（分子）の構造'!J$50</f>
        <v>9646</v>
      </c>
      <c r="H58" s="172"/>
      <c r="I58" s="172"/>
      <c r="J58" s="172">
        <f>'将来負担比率（分子）の構造'!K$50</f>
        <v>10085</v>
      </c>
      <c r="K58" s="172"/>
      <c r="L58" s="172"/>
      <c r="M58" s="172">
        <f>'将来負担比率（分子）の構造'!L$50</f>
        <v>10594</v>
      </c>
      <c r="N58" s="172"/>
      <c r="O58" s="172"/>
      <c r="P58" s="172">
        <f>'将来負担比率（分子）の構造'!M$50</f>
        <v>11562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1248</v>
      </c>
      <c r="C62" s="172"/>
      <c r="D62" s="172"/>
      <c r="E62" s="172">
        <f>'将来負担比率（分子）の構造'!J$45</f>
        <v>1130</v>
      </c>
      <c r="F62" s="172"/>
      <c r="G62" s="172"/>
      <c r="H62" s="172">
        <f>'将来負担比率（分子）の構造'!K$45</f>
        <v>952</v>
      </c>
      <c r="I62" s="172"/>
      <c r="J62" s="172"/>
      <c r="K62" s="172">
        <f>'将来負担比率（分子）の構造'!L$45</f>
        <v>936</v>
      </c>
      <c r="L62" s="172"/>
      <c r="M62" s="172"/>
      <c r="N62" s="172">
        <f>'将来負担比率（分子）の構造'!M$45</f>
        <v>841</v>
      </c>
      <c r="O62" s="172"/>
      <c r="P62" s="172"/>
    </row>
    <row r="63" spans="1:16" x14ac:dyDescent="0.15">
      <c r="A63" s="172" t="s">
        <v>34</v>
      </c>
      <c r="B63" s="172">
        <f>'将来負担比率（分子）の構造'!I$44</f>
        <v>32</v>
      </c>
      <c r="C63" s="172"/>
      <c r="D63" s="172"/>
      <c r="E63" s="172">
        <f>'将来負担比率（分子）の構造'!J$44</f>
        <v>45</v>
      </c>
      <c r="F63" s="172"/>
      <c r="G63" s="172"/>
      <c r="H63" s="172">
        <f>'将来負担比率（分子）の構造'!K$44</f>
        <v>90</v>
      </c>
      <c r="I63" s="172"/>
      <c r="J63" s="172"/>
      <c r="K63" s="172">
        <f>'将来負担比率（分子）の構造'!L$44</f>
        <v>207</v>
      </c>
      <c r="L63" s="172"/>
      <c r="M63" s="172"/>
      <c r="N63" s="172">
        <f>'将来負担比率（分子）の構造'!M$44</f>
        <v>191</v>
      </c>
      <c r="O63" s="172"/>
      <c r="P63" s="172"/>
    </row>
    <row r="64" spans="1:16" x14ac:dyDescent="0.15">
      <c r="A64" s="172" t="s">
        <v>33</v>
      </c>
      <c r="B64" s="172">
        <f>'将来負担比率（分子）の構造'!I$43</f>
        <v>2581</v>
      </c>
      <c r="C64" s="172"/>
      <c r="D64" s="172"/>
      <c r="E64" s="172">
        <f>'将来負担比率（分子）の構造'!J$43</f>
        <v>2540</v>
      </c>
      <c r="F64" s="172"/>
      <c r="G64" s="172"/>
      <c r="H64" s="172">
        <f>'将来負担比率（分子）の構造'!K$43</f>
        <v>2362</v>
      </c>
      <c r="I64" s="172"/>
      <c r="J64" s="172"/>
      <c r="K64" s="172">
        <f>'将来負担比率（分子）の構造'!L$43</f>
        <v>2232</v>
      </c>
      <c r="L64" s="172"/>
      <c r="M64" s="172"/>
      <c r="N64" s="172">
        <f>'将来負担比率（分子）の構造'!M$43</f>
        <v>2096</v>
      </c>
      <c r="O64" s="172"/>
      <c r="P64" s="172"/>
    </row>
    <row r="65" spans="1:16" x14ac:dyDescent="0.15">
      <c r="A65" s="172" t="s">
        <v>32</v>
      </c>
      <c r="B65" s="172">
        <f>'将来負担比率（分子）の構造'!I$42</f>
        <v>132</v>
      </c>
      <c r="C65" s="172"/>
      <c r="D65" s="172"/>
      <c r="E65" s="172">
        <f>'将来負担比率（分子）の構造'!J$42</f>
        <v>91</v>
      </c>
      <c r="F65" s="172"/>
      <c r="G65" s="172"/>
      <c r="H65" s="172">
        <f>'将来負担比率（分子）の構造'!K$42</f>
        <v>72</v>
      </c>
      <c r="I65" s="172"/>
      <c r="J65" s="172"/>
      <c r="K65" s="172">
        <f>'将来負担比率（分子）の構造'!L$42</f>
        <v>136</v>
      </c>
      <c r="L65" s="172"/>
      <c r="M65" s="172"/>
      <c r="N65" s="172">
        <f>'将来負担比率（分子）の構造'!M$42</f>
        <v>103</v>
      </c>
      <c r="O65" s="172"/>
      <c r="P65" s="172"/>
    </row>
    <row r="66" spans="1:16" x14ac:dyDescent="0.15">
      <c r="A66" s="172" t="s">
        <v>31</v>
      </c>
      <c r="B66" s="172">
        <f>'将来負担比率（分子）の構造'!I$41</f>
        <v>10652</v>
      </c>
      <c r="C66" s="172"/>
      <c r="D66" s="172"/>
      <c r="E66" s="172">
        <f>'将来負担比率（分子）の構造'!J$41</f>
        <v>10099</v>
      </c>
      <c r="F66" s="172"/>
      <c r="G66" s="172"/>
      <c r="H66" s="172">
        <f>'将来負担比率（分子）の構造'!K$41</f>
        <v>9506</v>
      </c>
      <c r="I66" s="172"/>
      <c r="J66" s="172"/>
      <c r="K66" s="172">
        <f>'将来負担比率（分子）の構造'!L$41</f>
        <v>9005</v>
      </c>
      <c r="L66" s="172"/>
      <c r="M66" s="172"/>
      <c r="N66" s="172">
        <f>'将来負担比率（分子）の構造'!M$41</f>
        <v>8660</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3975</v>
      </c>
      <c r="C72" s="176">
        <f>基金残高に係る経年分析!G55</f>
        <v>4431</v>
      </c>
      <c r="D72" s="176">
        <f>基金残高に係る経年分析!H55</f>
        <v>5307</v>
      </c>
    </row>
    <row r="73" spans="1:16" x14ac:dyDescent="0.15">
      <c r="A73" s="175" t="s">
        <v>78</v>
      </c>
      <c r="B73" s="176">
        <f>基金残高に係る経年分析!F56</f>
        <v>859</v>
      </c>
      <c r="C73" s="176">
        <f>基金残高に係る経年分析!G56</f>
        <v>900</v>
      </c>
      <c r="D73" s="176">
        <f>基金残高に係る経年分析!H56</f>
        <v>941</v>
      </c>
    </row>
    <row r="74" spans="1:16" x14ac:dyDescent="0.15">
      <c r="A74" s="175" t="s">
        <v>79</v>
      </c>
      <c r="B74" s="176">
        <f>基金残高に係る経年分析!F57</f>
        <v>8002</v>
      </c>
      <c r="C74" s="176">
        <f>基金残高に係る経年分析!G57</f>
        <v>7772</v>
      </c>
      <c r="D74" s="176">
        <f>基金残高に係る経年分析!H57</f>
        <v>7612</v>
      </c>
    </row>
  </sheetData>
  <sheetProtection algorithmName="SHA-512" hashValue="1xi3FqZSpCwUgTSZI+4dcWS8UFBfl+v4T67DLcTeyKVWwEi89M1OXjRHRkoUUAtHjsxL9blr+eua4Wyn3GL3+g==" saltValue="0mz9grHJ4UmNZu7BAV8o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211</v>
      </c>
      <c r="DI1" s="746"/>
      <c r="DJ1" s="746"/>
      <c r="DK1" s="746"/>
      <c r="DL1" s="746"/>
      <c r="DM1" s="746"/>
      <c r="DN1" s="747"/>
      <c r="DO1" s="212"/>
      <c r="DP1" s="745" t="s">
        <v>212</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214</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215</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216</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217</v>
      </c>
      <c r="S4" s="688"/>
      <c r="T4" s="688"/>
      <c r="U4" s="688"/>
      <c r="V4" s="688"/>
      <c r="W4" s="688"/>
      <c r="X4" s="688"/>
      <c r="Y4" s="689"/>
      <c r="Z4" s="687" t="s">
        <v>218</v>
      </c>
      <c r="AA4" s="688"/>
      <c r="AB4" s="688"/>
      <c r="AC4" s="689"/>
      <c r="AD4" s="687" t="s">
        <v>219</v>
      </c>
      <c r="AE4" s="688"/>
      <c r="AF4" s="688"/>
      <c r="AG4" s="688"/>
      <c r="AH4" s="688"/>
      <c r="AI4" s="688"/>
      <c r="AJ4" s="688"/>
      <c r="AK4" s="689"/>
      <c r="AL4" s="687" t="s">
        <v>218</v>
      </c>
      <c r="AM4" s="688"/>
      <c r="AN4" s="688"/>
      <c r="AO4" s="689"/>
      <c r="AP4" s="748" t="s">
        <v>220</v>
      </c>
      <c r="AQ4" s="748"/>
      <c r="AR4" s="748"/>
      <c r="AS4" s="748"/>
      <c r="AT4" s="748"/>
      <c r="AU4" s="748"/>
      <c r="AV4" s="748"/>
      <c r="AW4" s="748"/>
      <c r="AX4" s="748"/>
      <c r="AY4" s="748"/>
      <c r="AZ4" s="748"/>
      <c r="BA4" s="748"/>
      <c r="BB4" s="748"/>
      <c r="BC4" s="748"/>
      <c r="BD4" s="748"/>
      <c r="BE4" s="748"/>
      <c r="BF4" s="748"/>
      <c r="BG4" s="748" t="s">
        <v>221</v>
      </c>
      <c r="BH4" s="748"/>
      <c r="BI4" s="748"/>
      <c r="BJ4" s="748"/>
      <c r="BK4" s="748"/>
      <c r="BL4" s="748"/>
      <c r="BM4" s="748"/>
      <c r="BN4" s="748"/>
      <c r="BO4" s="748" t="s">
        <v>218</v>
      </c>
      <c r="BP4" s="748"/>
      <c r="BQ4" s="748"/>
      <c r="BR4" s="748"/>
      <c r="BS4" s="748" t="s">
        <v>222</v>
      </c>
      <c r="BT4" s="748"/>
      <c r="BU4" s="748"/>
      <c r="BV4" s="748"/>
      <c r="BW4" s="748"/>
      <c r="BX4" s="748"/>
      <c r="BY4" s="748"/>
      <c r="BZ4" s="748"/>
      <c r="CA4" s="748"/>
      <c r="CB4" s="748"/>
      <c r="CD4" s="730" t="s">
        <v>223</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x14ac:dyDescent="0.15">
      <c r="B5" s="696" t="s">
        <v>224</v>
      </c>
      <c r="C5" s="697"/>
      <c r="D5" s="697"/>
      <c r="E5" s="697"/>
      <c r="F5" s="697"/>
      <c r="G5" s="697"/>
      <c r="H5" s="697"/>
      <c r="I5" s="697"/>
      <c r="J5" s="697"/>
      <c r="K5" s="697"/>
      <c r="L5" s="697"/>
      <c r="M5" s="697"/>
      <c r="N5" s="697"/>
      <c r="O5" s="697"/>
      <c r="P5" s="697"/>
      <c r="Q5" s="698"/>
      <c r="R5" s="681">
        <v>2732564</v>
      </c>
      <c r="S5" s="682"/>
      <c r="T5" s="682"/>
      <c r="U5" s="682"/>
      <c r="V5" s="682"/>
      <c r="W5" s="682"/>
      <c r="X5" s="682"/>
      <c r="Y5" s="725"/>
      <c r="Z5" s="743">
        <v>23.8</v>
      </c>
      <c r="AA5" s="743"/>
      <c r="AB5" s="743"/>
      <c r="AC5" s="743"/>
      <c r="AD5" s="744">
        <v>2401450</v>
      </c>
      <c r="AE5" s="744"/>
      <c r="AF5" s="744"/>
      <c r="AG5" s="744"/>
      <c r="AH5" s="744"/>
      <c r="AI5" s="744"/>
      <c r="AJ5" s="744"/>
      <c r="AK5" s="744"/>
      <c r="AL5" s="726">
        <v>44.9</v>
      </c>
      <c r="AM5" s="701"/>
      <c r="AN5" s="701"/>
      <c r="AO5" s="727"/>
      <c r="AP5" s="696" t="s">
        <v>225</v>
      </c>
      <c r="AQ5" s="697"/>
      <c r="AR5" s="697"/>
      <c r="AS5" s="697"/>
      <c r="AT5" s="697"/>
      <c r="AU5" s="697"/>
      <c r="AV5" s="697"/>
      <c r="AW5" s="697"/>
      <c r="AX5" s="697"/>
      <c r="AY5" s="697"/>
      <c r="AZ5" s="697"/>
      <c r="BA5" s="697"/>
      <c r="BB5" s="697"/>
      <c r="BC5" s="697"/>
      <c r="BD5" s="697"/>
      <c r="BE5" s="697"/>
      <c r="BF5" s="698"/>
      <c r="BG5" s="628">
        <v>2732564</v>
      </c>
      <c r="BH5" s="629"/>
      <c r="BI5" s="629"/>
      <c r="BJ5" s="629"/>
      <c r="BK5" s="629"/>
      <c r="BL5" s="629"/>
      <c r="BM5" s="629"/>
      <c r="BN5" s="630"/>
      <c r="BO5" s="655">
        <v>100</v>
      </c>
      <c r="BP5" s="655"/>
      <c r="BQ5" s="655"/>
      <c r="BR5" s="655"/>
      <c r="BS5" s="656" t="s">
        <v>128</v>
      </c>
      <c r="BT5" s="656"/>
      <c r="BU5" s="656"/>
      <c r="BV5" s="656"/>
      <c r="BW5" s="656"/>
      <c r="BX5" s="656"/>
      <c r="BY5" s="656"/>
      <c r="BZ5" s="656"/>
      <c r="CA5" s="656"/>
      <c r="CB5" s="714"/>
      <c r="CD5" s="730" t="s">
        <v>220</v>
      </c>
      <c r="CE5" s="731"/>
      <c r="CF5" s="731"/>
      <c r="CG5" s="731"/>
      <c r="CH5" s="731"/>
      <c r="CI5" s="731"/>
      <c r="CJ5" s="731"/>
      <c r="CK5" s="731"/>
      <c r="CL5" s="731"/>
      <c r="CM5" s="731"/>
      <c r="CN5" s="731"/>
      <c r="CO5" s="731"/>
      <c r="CP5" s="731"/>
      <c r="CQ5" s="732"/>
      <c r="CR5" s="730" t="s">
        <v>226</v>
      </c>
      <c r="CS5" s="731"/>
      <c r="CT5" s="731"/>
      <c r="CU5" s="731"/>
      <c r="CV5" s="731"/>
      <c r="CW5" s="731"/>
      <c r="CX5" s="731"/>
      <c r="CY5" s="732"/>
      <c r="CZ5" s="730" t="s">
        <v>218</v>
      </c>
      <c r="DA5" s="731"/>
      <c r="DB5" s="731"/>
      <c r="DC5" s="732"/>
      <c r="DD5" s="730" t="s">
        <v>227</v>
      </c>
      <c r="DE5" s="731"/>
      <c r="DF5" s="731"/>
      <c r="DG5" s="731"/>
      <c r="DH5" s="731"/>
      <c r="DI5" s="731"/>
      <c r="DJ5" s="731"/>
      <c r="DK5" s="731"/>
      <c r="DL5" s="731"/>
      <c r="DM5" s="731"/>
      <c r="DN5" s="731"/>
      <c r="DO5" s="731"/>
      <c r="DP5" s="732"/>
      <c r="DQ5" s="730" t="s">
        <v>228</v>
      </c>
      <c r="DR5" s="731"/>
      <c r="DS5" s="731"/>
      <c r="DT5" s="731"/>
      <c r="DU5" s="731"/>
      <c r="DV5" s="731"/>
      <c r="DW5" s="731"/>
      <c r="DX5" s="731"/>
      <c r="DY5" s="731"/>
      <c r="DZ5" s="731"/>
      <c r="EA5" s="731"/>
      <c r="EB5" s="731"/>
      <c r="EC5" s="732"/>
    </row>
    <row r="6" spans="2:143" ht="11.25" customHeight="1" x14ac:dyDescent="0.15">
      <c r="B6" s="625" t="s">
        <v>229</v>
      </c>
      <c r="C6" s="626"/>
      <c r="D6" s="626"/>
      <c r="E6" s="626"/>
      <c r="F6" s="626"/>
      <c r="G6" s="626"/>
      <c r="H6" s="626"/>
      <c r="I6" s="626"/>
      <c r="J6" s="626"/>
      <c r="K6" s="626"/>
      <c r="L6" s="626"/>
      <c r="M6" s="626"/>
      <c r="N6" s="626"/>
      <c r="O6" s="626"/>
      <c r="P6" s="626"/>
      <c r="Q6" s="627"/>
      <c r="R6" s="628">
        <v>85527</v>
      </c>
      <c r="S6" s="629"/>
      <c r="T6" s="629"/>
      <c r="U6" s="629"/>
      <c r="V6" s="629"/>
      <c r="W6" s="629"/>
      <c r="X6" s="629"/>
      <c r="Y6" s="630"/>
      <c r="Z6" s="655">
        <v>0.7</v>
      </c>
      <c r="AA6" s="655"/>
      <c r="AB6" s="655"/>
      <c r="AC6" s="655"/>
      <c r="AD6" s="656">
        <v>85527</v>
      </c>
      <c r="AE6" s="656"/>
      <c r="AF6" s="656"/>
      <c r="AG6" s="656"/>
      <c r="AH6" s="656"/>
      <c r="AI6" s="656"/>
      <c r="AJ6" s="656"/>
      <c r="AK6" s="656"/>
      <c r="AL6" s="631">
        <v>1.6</v>
      </c>
      <c r="AM6" s="632"/>
      <c r="AN6" s="632"/>
      <c r="AO6" s="657"/>
      <c r="AP6" s="625" t="s">
        <v>230</v>
      </c>
      <c r="AQ6" s="626"/>
      <c r="AR6" s="626"/>
      <c r="AS6" s="626"/>
      <c r="AT6" s="626"/>
      <c r="AU6" s="626"/>
      <c r="AV6" s="626"/>
      <c r="AW6" s="626"/>
      <c r="AX6" s="626"/>
      <c r="AY6" s="626"/>
      <c r="AZ6" s="626"/>
      <c r="BA6" s="626"/>
      <c r="BB6" s="626"/>
      <c r="BC6" s="626"/>
      <c r="BD6" s="626"/>
      <c r="BE6" s="626"/>
      <c r="BF6" s="627"/>
      <c r="BG6" s="628">
        <v>2401449</v>
      </c>
      <c r="BH6" s="629"/>
      <c r="BI6" s="629"/>
      <c r="BJ6" s="629"/>
      <c r="BK6" s="629"/>
      <c r="BL6" s="629"/>
      <c r="BM6" s="629"/>
      <c r="BN6" s="630"/>
      <c r="BO6" s="655">
        <v>87.9</v>
      </c>
      <c r="BP6" s="655"/>
      <c r="BQ6" s="655"/>
      <c r="BR6" s="655"/>
      <c r="BS6" s="656" t="s">
        <v>128</v>
      </c>
      <c r="BT6" s="656"/>
      <c r="BU6" s="656"/>
      <c r="BV6" s="656"/>
      <c r="BW6" s="656"/>
      <c r="BX6" s="656"/>
      <c r="BY6" s="656"/>
      <c r="BZ6" s="656"/>
      <c r="CA6" s="656"/>
      <c r="CB6" s="714"/>
      <c r="CD6" s="684" t="s">
        <v>231</v>
      </c>
      <c r="CE6" s="685"/>
      <c r="CF6" s="685"/>
      <c r="CG6" s="685"/>
      <c r="CH6" s="685"/>
      <c r="CI6" s="685"/>
      <c r="CJ6" s="685"/>
      <c r="CK6" s="685"/>
      <c r="CL6" s="685"/>
      <c r="CM6" s="685"/>
      <c r="CN6" s="685"/>
      <c r="CO6" s="685"/>
      <c r="CP6" s="685"/>
      <c r="CQ6" s="686"/>
      <c r="CR6" s="628">
        <v>81025</v>
      </c>
      <c r="CS6" s="629"/>
      <c r="CT6" s="629"/>
      <c r="CU6" s="629"/>
      <c r="CV6" s="629"/>
      <c r="CW6" s="629"/>
      <c r="CX6" s="629"/>
      <c r="CY6" s="630"/>
      <c r="CZ6" s="726">
        <v>0.8</v>
      </c>
      <c r="DA6" s="701"/>
      <c r="DB6" s="701"/>
      <c r="DC6" s="729"/>
      <c r="DD6" s="634" t="s">
        <v>128</v>
      </c>
      <c r="DE6" s="629"/>
      <c r="DF6" s="629"/>
      <c r="DG6" s="629"/>
      <c r="DH6" s="629"/>
      <c r="DI6" s="629"/>
      <c r="DJ6" s="629"/>
      <c r="DK6" s="629"/>
      <c r="DL6" s="629"/>
      <c r="DM6" s="629"/>
      <c r="DN6" s="629"/>
      <c r="DO6" s="629"/>
      <c r="DP6" s="630"/>
      <c r="DQ6" s="634">
        <v>81025</v>
      </c>
      <c r="DR6" s="629"/>
      <c r="DS6" s="629"/>
      <c r="DT6" s="629"/>
      <c r="DU6" s="629"/>
      <c r="DV6" s="629"/>
      <c r="DW6" s="629"/>
      <c r="DX6" s="629"/>
      <c r="DY6" s="629"/>
      <c r="DZ6" s="629"/>
      <c r="EA6" s="629"/>
      <c r="EB6" s="629"/>
      <c r="EC6" s="672"/>
    </row>
    <row r="7" spans="2:143" ht="11.25" customHeight="1" x14ac:dyDescent="0.15">
      <c r="B7" s="625" t="s">
        <v>232</v>
      </c>
      <c r="C7" s="626"/>
      <c r="D7" s="626"/>
      <c r="E7" s="626"/>
      <c r="F7" s="626"/>
      <c r="G7" s="626"/>
      <c r="H7" s="626"/>
      <c r="I7" s="626"/>
      <c r="J7" s="626"/>
      <c r="K7" s="626"/>
      <c r="L7" s="626"/>
      <c r="M7" s="626"/>
      <c r="N7" s="626"/>
      <c r="O7" s="626"/>
      <c r="P7" s="626"/>
      <c r="Q7" s="627"/>
      <c r="R7" s="628">
        <v>966</v>
      </c>
      <c r="S7" s="629"/>
      <c r="T7" s="629"/>
      <c r="U7" s="629"/>
      <c r="V7" s="629"/>
      <c r="W7" s="629"/>
      <c r="X7" s="629"/>
      <c r="Y7" s="630"/>
      <c r="Z7" s="655">
        <v>0</v>
      </c>
      <c r="AA7" s="655"/>
      <c r="AB7" s="655"/>
      <c r="AC7" s="655"/>
      <c r="AD7" s="656">
        <v>966</v>
      </c>
      <c r="AE7" s="656"/>
      <c r="AF7" s="656"/>
      <c r="AG7" s="656"/>
      <c r="AH7" s="656"/>
      <c r="AI7" s="656"/>
      <c r="AJ7" s="656"/>
      <c r="AK7" s="656"/>
      <c r="AL7" s="631">
        <v>0</v>
      </c>
      <c r="AM7" s="632"/>
      <c r="AN7" s="632"/>
      <c r="AO7" s="657"/>
      <c r="AP7" s="625" t="s">
        <v>233</v>
      </c>
      <c r="AQ7" s="626"/>
      <c r="AR7" s="626"/>
      <c r="AS7" s="626"/>
      <c r="AT7" s="626"/>
      <c r="AU7" s="626"/>
      <c r="AV7" s="626"/>
      <c r="AW7" s="626"/>
      <c r="AX7" s="626"/>
      <c r="AY7" s="626"/>
      <c r="AZ7" s="626"/>
      <c r="BA7" s="626"/>
      <c r="BB7" s="626"/>
      <c r="BC7" s="626"/>
      <c r="BD7" s="626"/>
      <c r="BE7" s="626"/>
      <c r="BF7" s="627"/>
      <c r="BG7" s="628">
        <v>357811</v>
      </c>
      <c r="BH7" s="629"/>
      <c r="BI7" s="629"/>
      <c r="BJ7" s="629"/>
      <c r="BK7" s="629"/>
      <c r="BL7" s="629"/>
      <c r="BM7" s="629"/>
      <c r="BN7" s="630"/>
      <c r="BO7" s="655">
        <v>13.1</v>
      </c>
      <c r="BP7" s="655"/>
      <c r="BQ7" s="655"/>
      <c r="BR7" s="655"/>
      <c r="BS7" s="656" t="s">
        <v>128</v>
      </c>
      <c r="BT7" s="656"/>
      <c r="BU7" s="656"/>
      <c r="BV7" s="656"/>
      <c r="BW7" s="656"/>
      <c r="BX7" s="656"/>
      <c r="BY7" s="656"/>
      <c r="BZ7" s="656"/>
      <c r="CA7" s="656"/>
      <c r="CB7" s="714"/>
      <c r="CD7" s="662" t="s">
        <v>234</v>
      </c>
      <c r="CE7" s="663"/>
      <c r="CF7" s="663"/>
      <c r="CG7" s="663"/>
      <c r="CH7" s="663"/>
      <c r="CI7" s="663"/>
      <c r="CJ7" s="663"/>
      <c r="CK7" s="663"/>
      <c r="CL7" s="663"/>
      <c r="CM7" s="663"/>
      <c r="CN7" s="663"/>
      <c r="CO7" s="663"/>
      <c r="CP7" s="663"/>
      <c r="CQ7" s="664"/>
      <c r="CR7" s="628">
        <v>2120778</v>
      </c>
      <c r="CS7" s="629"/>
      <c r="CT7" s="629"/>
      <c r="CU7" s="629"/>
      <c r="CV7" s="629"/>
      <c r="CW7" s="629"/>
      <c r="CX7" s="629"/>
      <c r="CY7" s="630"/>
      <c r="CZ7" s="655">
        <v>20.9</v>
      </c>
      <c r="DA7" s="655"/>
      <c r="DB7" s="655"/>
      <c r="DC7" s="655"/>
      <c r="DD7" s="634">
        <v>46776</v>
      </c>
      <c r="DE7" s="629"/>
      <c r="DF7" s="629"/>
      <c r="DG7" s="629"/>
      <c r="DH7" s="629"/>
      <c r="DI7" s="629"/>
      <c r="DJ7" s="629"/>
      <c r="DK7" s="629"/>
      <c r="DL7" s="629"/>
      <c r="DM7" s="629"/>
      <c r="DN7" s="629"/>
      <c r="DO7" s="629"/>
      <c r="DP7" s="630"/>
      <c r="DQ7" s="634">
        <v>1897081</v>
      </c>
      <c r="DR7" s="629"/>
      <c r="DS7" s="629"/>
      <c r="DT7" s="629"/>
      <c r="DU7" s="629"/>
      <c r="DV7" s="629"/>
      <c r="DW7" s="629"/>
      <c r="DX7" s="629"/>
      <c r="DY7" s="629"/>
      <c r="DZ7" s="629"/>
      <c r="EA7" s="629"/>
      <c r="EB7" s="629"/>
      <c r="EC7" s="672"/>
    </row>
    <row r="8" spans="2:143" ht="11.25" customHeight="1" x14ac:dyDescent="0.15">
      <c r="B8" s="625" t="s">
        <v>235</v>
      </c>
      <c r="C8" s="626"/>
      <c r="D8" s="626"/>
      <c r="E8" s="626"/>
      <c r="F8" s="626"/>
      <c r="G8" s="626"/>
      <c r="H8" s="626"/>
      <c r="I8" s="626"/>
      <c r="J8" s="626"/>
      <c r="K8" s="626"/>
      <c r="L8" s="626"/>
      <c r="M8" s="626"/>
      <c r="N8" s="626"/>
      <c r="O8" s="626"/>
      <c r="P8" s="626"/>
      <c r="Q8" s="627"/>
      <c r="R8" s="628">
        <v>4369</v>
      </c>
      <c r="S8" s="629"/>
      <c r="T8" s="629"/>
      <c r="U8" s="629"/>
      <c r="V8" s="629"/>
      <c r="W8" s="629"/>
      <c r="X8" s="629"/>
      <c r="Y8" s="630"/>
      <c r="Z8" s="655">
        <v>0</v>
      </c>
      <c r="AA8" s="655"/>
      <c r="AB8" s="655"/>
      <c r="AC8" s="655"/>
      <c r="AD8" s="656">
        <v>4369</v>
      </c>
      <c r="AE8" s="656"/>
      <c r="AF8" s="656"/>
      <c r="AG8" s="656"/>
      <c r="AH8" s="656"/>
      <c r="AI8" s="656"/>
      <c r="AJ8" s="656"/>
      <c r="AK8" s="656"/>
      <c r="AL8" s="631">
        <v>0.1</v>
      </c>
      <c r="AM8" s="632"/>
      <c r="AN8" s="632"/>
      <c r="AO8" s="657"/>
      <c r="AP8" s="625" t="s">
        <v>236</v>
      </c>
      <c r="AQ8" s="626"/>
      <c r="AR8" s="626"/>
      <c r="AS8" s="626"/>
      <c r="AT8" s="626"/>
      <c r="AU8" s="626"/>
      <c r="AV8" s="626"/>
      <c r="AW8" s="626"/>
      <c r="AX8" s="626"/>
      <c r="AY8" s="626"/>
      <c r="AZ8" s="626"/>
      <c r="BA8" s="626"/>
      <c r="BB8" s="626"/>
      <c r="BC8" s="626"/>
      <c r="BD8" s="626"/>
      <c r="BE8" s="626"/>
      <c r="BF8" s="627"/>
      <c r="BG8" s="628">
        <v>12801</v>
      </c>
      <c r="BH8" s="629"/>
      <c r="BI8" s="629"/>
      <c r="BJ8" s="629"/>
      <c r="BK8" s="629"/>
      <c r="BL8" s="629"/>
      <c r="BM8" s="629"/>
      <c r="BN8" s="630"/>
      <c r="BO8" s="655">
        <v>0.5</v>
      </c>
      <c r="BP8" s="655"/>
      <c r="BQ8" s="655"/>
      <c r="BR8" s="655"/>
      <c r="BS8" s="656" t="s">
        <v>128</v>
      </c>
      <c r="BT8" s="656"/>
      <c r="BU8" s="656"/>
      <c r="BV8" s="656"/>
      <c r="BW8" s="656"/>
      <c r="BX8" s="656"/>
      <c r="BY8" s="656"/>
      <c r="BZ8" s="656"/>
      <c r="CA8" s="656"/>
      <c r="CB8" s="714"/>
      <c r="CD8" s="662" t="s">
        <v>237</v>
      </c>
      <c r="CE8" s="663"/>
      <c r="CF8" s="663"/>
      <c r="CG8" s="663"/>
      <c r="CH8" s="663"/>
      <c r="CI8" s="663"/>
      <c r="CJ8" s="663"/>
      <c r="CK8" s="663"/>
      <c r="CL8" s="663"/>
      <c r="CM8" s="663"/>
      <c r="CN8" s="663"/>
      <c r="CO8" s="663"/>
      <c r="CP8" s="663"/>
      <c r="CQ8" s="664"/>
      <c r="CR8" s="628">
        <v>1999140</v>
      </c>
      <c r="CS8" s="629"/>
      <c r="CT8" s="629"/>
      <c r="CU8" s="629"/>
      <c r="CV8" s="629"/>
      <c r="CW8" s="629"/>
      <c r="CX8" s="629"/>
      <c r="CY8" s="630"/>
      <c r="CZ8" s="655">
        <v>19.7</v>
      </c>
      <c r="DA8" s="655"/>
      <c r="DB8" s="655"/>
      <c r="DC8" s="655"/>
      <c r="DD8" s="634">
        <v>32665</v>
      </c>
      <c r="DE8" s="629"/>
      <c r="DF8" s="629"/>
      <c r="DG8" s="629"/>
      <c r="DH8" s="629"/>
      <c r="DI8" s="629"/>
      <c r="DJ8" s="629"/>
      <c r="DK8" s="629"/>
      <c r="DL8" s="629"/>
      <c r="DM8" s="629"/>
      <c r="DN8" s="629"/>
      <c r="DO8" s="629"/>
      <c r="DP8" s="630"/>
      <c r="DQ8" s="634">
        <v>1062646</v>
      </c>
      <c r="DR8" s="629"/>
      <c r="DS8" s="629"/>
      <c r="DT8" s="629"/>
      <c r="DU8" s="629"/>
      <c r="DV8" s="629"/>
      <c r="DW8" s="629"/>
      <c r="DX8" s="629"/>
      <c r="DY8" s="629"/>
      <c r="DZ8" s="629"/>
      <c r="EA8" s="629"/>
      <c r="EB8" s="629"/>
      <c r="EC8" s="672"/>
    </row>
    <row r="9" spans="2:143" ht="11.25" customHeight="1" x14ac:dyDescent="0.15">
      <c r="B9" s="625" t="s">
        <v>238</v>
      </c>
      <c r="C9" s="626"/>
      <c r="D9" s="626"/>
      <c r="E9" s="626"/>
      <c r="F9" s="626"/>
      <c r="G9" s="626"/>
      <c r="H9" s="626"/>
      <c r="I9" s="626"/>
      <c r="J9" s="626"/>
      <c r="K9" s="626"/>
      <c r="L9" s="626"/>
      <c r="M9" s="626"/>
      <c r="N9" s="626"/>
      <c r="O9" s="626"/>
      <c r="P9" s="626"/>
      <c r="Q9" s="627"/>
      <c r="R9" s="628">
        <v>5431</v>
      </c>
      <c r="S9" s="629"/>
      <c r="T9" s="629"/>
      <c r="U9" s="629"/>
      <c r="V9" s="629"/>
      <c r="W9" s="629"/>
      <c r="X9" s="629"/>
      <c r="Y9" s="630"/>
      <c r="Z9" s="655">
        <v>0</v>
      </c>
      <c r="AA9" s="655"/>
      <c r="AB9" s="655"/>
      <c r="AC9" s="655"/>
      <c r="AD9" s="656">
        <v>5431</v>
      </c>
      <c r="AE9" s="656"/>
      <c r="AF9" s="656"/>
      <c r="AG9" s="656"/>
      <c r="AH9" s="656"/>
      <c r="AI9" s="656"/>
      <c r="AJ9" s="656"/>
      <c r="AK9" s="656"/>
      <c r="AL9" s="631">
        <v>0.1</v>
      </c>
      <c r="AM9" s="632"/>
      <c r="AN9" s="632"/>
      <c r="AO9" s="657"/>
      <c r="AP9" s="625" t="s">
        <v>239</v>
      </c>
      <c r="AQ9" s="626"/>
      <c r="AR9" s="626"/>
      <c r="AS9" s="626"/>
      <c r="AT9" s="626"/>
      <c r="AU9" s="626"/>
      <c r="AV9" s="626"/>
      <c r="AW9" s="626"/>
      <c r="AX9" s="626"/>
      <c r="AY9" s="626"/>
      <c r="AZ9" s="626"/>
      <c r="BA9" s="626"/>
      <c r="BB9" s="626"/>
      <c r="BC9" s="626"/>
      <c r="BD9" s="626"/>
      <c r="BE9" s="626"/>
      <c r="BF9" s="627"/>
      <c r="BG9" s="628">
        <v>258304</v>
      </c>
      <c r="BH9" s="629"/>
      <c r="BI9" s="629"/>
      <c r="BJ9" s="629"/>
      <c r="BK9" s="629"/>
      <c r="BL9" s="629"/>
      <c r="BM9" s="629"/>
      <c r="BN9" s="630"/>
      <c r="BO9" s="655">
        <v>9.5</v>
      </c>
      <c r="BP9" s="655"/>
      <c r="BQ9" s="655"/>
      <c r="BR9" s="655"/>
      <c r="BS9" s="656" t="s">
        <v>128</v>
      </c>
      <c r="BT9" s="656"/>
      <c r="BU9" s="656"/>
      <c r="BV9" s="656"/>
      <c r="BW9" s="656"/>
      <c r="BX9" s="656"/>
      <c r="BY9" s="656"/>
      <c r="BZ9" s="656"/>
      <c r="CA9" s="656"/>
      <c r="CB9" s="714"/>
      <c r="CD9" s="662" t="s">
        <v>240</v>
      </c>
      <c r="CE9" s="663"/>
      <c r="CF9" s="663"/>
      <c r="CG9" s="663"/>
      <c r="CH9" s="663"/>
      <c r="CI9" s="663"/>
      <c r="CJ9" s="663"/>
      <c r="CK9" s="663"/>
      <c r="CL9" s="663"/>
      <c r="CM9" s="663"/>
      <c r="CN9" s="663"/>
      <c r="CO9" s="663"/>
      <c r="CP9" s="663"/>
      <c r="CQ9" s="664"/>
      <c r="CR9" s="628">
        <v>1220766</v>
      </c>
      <c r="CS9" s="629"/>
      <c r="CT9" s="629"/>
      <c r="CU9" s="629"/>
      <c r="CV9" s="629"/>
      <c r="CW9" s="629"/>
      <c r="CX9" s="629"/>
      <c r="CY9" s="630"/>
      <c r="CZ9" s="655">
        <v>12.1</v>
      </c>
      <c r="DA9" s="655"/>
      <c r="DB9" s="655"/>
      <c r="DC9" s="655"/>
      <c r="DD9" s="634">
        <v>13524</v>
      </c>
      <c r="DE9" s="629"/>
      <c r="DF9" s="629"/>
      <c r="DG9" s="629"/>
      <c r="DH9" s="629"/>
      <c r="DI9" s="629"/>
      <c r="DJ9" s="629"/>
      <c r="DK9" s="629"/>
      <c r="DL9" s="629"/>
      <c r="DM9" s="629"/>
      <c r="DN9" s="629"/>
      <c r="DO9" s="629"/>
      <c r="DP9" s="630"/>
      <c r="DQ9" s="634">
        <v>953062</v>
      </c>
      <c r="DR9" s="629"/>
      <c r="DS9" s="629"/>
      <c r="DT9" s="629"/>
      <c r="DU9" s="629"/>
      <c r="DV9" s="629"/>
      <c r="DW9" s="629"/>
      <c r="DX9" s="629"/>
      <c r="DY9" s="629"/>
      <c r="DZ9" s="629"/>
      <c r="EA9" s="629"/>
      <c r="EB9" s="629"/>
      <c r="EC9" s="672"/>
    </row>
    <row r="10" spans="2:143" ht="11.25" customHeight="1" x14ac:dyDescent="0.15">
      <c r="B10" s="625" t="s">
        <v>241</v>
      </c>
      <c r="C10" s="626"/>
      <c r="D10" s="626"/>
      <c r="E10" s="626"/>
      <c r="F10" s="626"/>
      <c r="G10" s="626"/>
      <c r="H10" s="626"/>
      <c r="I10" s="626"/>
      <c r="J10" s="626"/>
      <c r="K10" s="626"/>
      <c r="L10" s="626"/>
      <c r="M10" s="626"/>
      <c r="N10" s="626"/>
      <c r="O10" s="626"/>
      <c r="P10" s="626"/>
      <c r="Q10" s="627"/>
      <c r="R10" s="628" t="s">
        <v>128</v>
      </c>
      <c r="S10" s="629"/>
      <c r="T10" s="629"/>
      <c r="U10" s="629"/>
      <c r="V10" s="629"/>
      <c r="W10" s="629"/>
      <c r="X10" s="629"/>
      <c r="Y10" s="630"/>
      <c r="Z10" s="655" t="s">
        <v>128</v>
      </c>
      <c r="AA10" s="655"/>
      <c r="AB10" s="655"/>
      <c r="AC10" s="655"/>
      <c r="AD10" s="656" t="s">
        <v>128</v>
      </c>
      <c r="AE10" s="656"/>
      <c r="AF10" s="656"/>
      <c r="AG10" s="656"/>
      <c r="AH10" s="656"/>
      <c r="AI10" s="656"/>
      <c r="AJ10" s="656"/>
      <c r="AK10" s="656"/>
      <c r="AL10" s="631" t="s">
        <v>128</v>
      </c>
      <c r="AM10" s="632"/>
      <c r="AN10" s="632"/>
      <c r="AO10" s="657"/>
      <c r="AP10" s="625" t="s">
        <v>242</v>
      </c>
      <c r="AQ10" s="626"/>
      <c r="AR10" s="626"/>
      <c r="AS10" s="626"/>
      <c r="AT10" s="626"/>
      <c r="AU10" s="626"/>
      <c r="AV10" s="626"/>
      <c r="AW10" s="626"/>
      <c r="AX10" s="626"/>
      <c r="AY10" s="626"/>
      <c r="AZ10" s="626"/>
      <c r="BA10" s="626"/>
      <c r="BB10" s="626"/>
      <c r="BC10" s="626"/>
      <c r="BD10" s="626"/>
      <c r="BE10" s="626"/>
      <c r="BF10" s="627"/>
      <c r="BG10" s="628">
        <v>25073</v>
      </c>
      <c r="BH10" s="629"/>
      <c r="BI10" s="629"/>
      <c r="BJ10" s="629"/>
      <c r="BK10" s="629"/>
      <c r="BL10" s="629"/>
      <c r="BM10" s="629"/>
      <c r="BN10" s="630"/>
      <c r="BO10" s="655">
        <v>0.9</v>
      </c>
      <c r="BP10" s="655"/>
      <c r="BQ10" s="655"/>
      <c r="BR10" s="655"/>
      <c r="BS10" s="656" t="s">
        <v>128</v>
      </c>
      <c r="BT10" s="656"/>
      <c r="BU10" s="656"/>
      <c r="BV10" s="656"/>
      <c r="BW10" s="656"/>
      <c r="BX10" s="656"/>
      <c r="BY10" s="656"/>
      <c r="BZ10" s="656"/>
      <c r="CA10" s="656"/>
      <c r="CB10" s="714"/>
      <c r="CD10" s="662" t="s">
        <v>243</v>
      </c>
      <c r="CE10" s="663"/>
      <c r="CF10" s="663"/>
      <c r="CG10" s="663"/>
      <c r="CH10" s="663"/>
      <c r="CI10" s="663"/>
      <c r="CJ10" s="663"/>
      <c r="CK10" s="663"/>
      <c r="CL10" s="663"/>
      <c r="CM10" s="663"/>
      <c r="CN10" s="663"/>
      <c r="CO10" s="663"/>
      <c r="CP10" s="663"/>
      <c r="CQ10" s="664"/>
      <c r="CR10" s="628" t="s">
        <v>128</v>
      </c>
      <c r="CS10" s="629"/>
      <c r="CT10" s="629"/>
      <c r="CU10" s="629"/>
      <c r="CV10" s="629"/>
      <c r="CW10" s="629"/>
      <c r="CX10" s="629"/>
      <c r="CY10" s="630"/>
      <c r="CZ10" s="655" t="s">
        <v>128</v>
      </c>
      <c r="DA10" s="655"/>
      <c r="DB10" s="655"/>
      <c r="DC10" s="655"/>
      <c r="DD10" s="634" t="s">
        <v>128</v>
      </c>
      <c r="DE10" s="629"/>
      <c r="DF10" s="629"/>
      <c r="DG10" s="629"/>
      <c r="DH10" s="629"/>
      <c r="DI10" s="629"/>
      <c r="DJ10" s="629"/>
      <c r="DK10" s="629"/>
      <c r="DL10" s="629"/>
      <c r="DM10" s="629"/>
      <c r="DN10" s="629"/>
      <c r="DO10" s="629"/>
      <c r="DP10" s="630"/>
      <c r="DQ10" s="634" t="s">
        <v>128</v>
      </c>
      <c r="DR10" s="629"/>
      <c r="DS10" s="629"/>
      <c r="DT10" s="629"/>
      <c r="DU10" s="629"/>
      <c r="DV10" s="629"/>
      <c r="DW10" s="629"/>
      <c r="DX10" s="629"/>
      <c r="DY10" s="629"/>
      <c r="DZ10" s="629"/>
      <c r="EA10" s="629"/>
      <c r="EB10" s="629"/>
      <c r="EC10" s="672"/>
    </row>
    <row r="11" spans="2:143" ht="11.25" customHeight="1" x14ac:dyDescent="0.15">
      <c r="B11" s="625" t="s">
        <v>244</v>
      </c>
      <c r="C11" s="626"/>
      <c r="D11" s="626"/>
      <c r="E11" s="626"/>
      <c r="F11" s="626"/>
      <c r="G11" s="626"/>
      <c r="H11" s="626"/>
      <c r="I11" s="626"/>
      <c r="J11" s="626"/>
      <c r="K11" s="626"/>
      <c r="L11" s="626"/>
      <c r="M11" s="626"/>
      <c r="N11" s="626"/>
      <c r="O11" s="626"/>
      <c r="P11" s="626"/>
      <c r="Q11" s="627"/>
      <c r="R11" s="628">
        <v>217297</v>
      </c>
      <c r="S11" s="629"/>
      <c r="T11" s="629"/>
      <c r="U11" s="629"/>
      <c r="V11" s="629"/>
      <c r="W11" s="629"/>
      <c r="X11" s="629"/>
      <c r="Y11" s="630"/>
      <c r="Z11" s="631">
        <v>1.9</v>
      </c>
      <c r="AA11" s="632"/>
      <c r="AB11" s="632"/>
      <c r="AC11" s="633"/>
      <c r="AD11" s="634">
        <v>217297</v>
      </c>
      <c r="AE11" s="629"/>
      <c r="AF11" s="629"/>
      <c r="AG11" s="629"/>
      <c r="AH11" s="629"/>
      <c r="AI11" s="629"/>
      <c r="AJ11" s="629"/>
      <c r="AK11" s="630"/>
      <c r="AL11" s="631">
        <v>4.0999999999999996</v>
      </c>
      <c r="AM11" s="632"/>
      <c r="AN11" s="632"/>
      <c r="AO11" s="657"/>
      <c r="AP11" s="625" t="s">
        <v>245</v>
      </c>
      <c r="AQ11" s="626"/>
      <c r="AR11" s="626"/>
      <c r="AS11" s="626"/>
      <c r="AT11" s="626"/>
      <c r="AU11" s="626"/>
      <c r="AV11" s="626"/>
      <c r="AW11" s="626"/>
      <c r="AX11" s="626"/>
      <c r="AY11" s="626"/>
      <c r="AZ11" s="626"/>
      <c r="BA11" s="626"/>
      <c r="BB11" s="626"/>
      <c r="BC11" s="626"/>
      <c r="BD11" s="626"/>
      <c r="BE11" s="626"/>
      <c r="BF11" s="627"/>
      <c r="BG11" s="628">
        <v>61633</v>
      </c>
      <c r="BH11" s="629"/>
      <c r="BI11" s="629"/>
      <c r="BJ11" s="629"/>
      <c r="BK11" s="629"/>
      <c r="BL11" s="629"/>
      <c r="BM11" s="629"/>
      <c r="BN11" s="630"/>
      <c r="BO11" s="655">
        <v>2.2999999999999998</v>
      </c>
      <c r="BP11" s="655"/>
      <c r="BQ11" s="655"/>
      <c r="BR11" s="655"/>
      <c r="BS11" s="656" t="s">
        <v>128</v>
      </c>
      <c r="BT11" s="656"/>
      <c r="BU11" s="656"/>
      <c r="BV11" s="656"/>
      <c r="BW11" s="656"/>
      <c r="BX11" s="656"/>
      <c r="BY11" s="656"/>
      <c r="BZ11" s="656"/>
      <c r="CA11" s="656"/>
      <c r="CB11" s="714"/>
      <c r="CD11" s="662" t="s">
        <v>246</v>
      </c>
      <c r="CE11" s="663"/>
      <c r="CF11" s="663"/>
      <c r="CG11" s="663"/>
      <c r="CH11" s="663"/>
      <c r="CI11" s="663"/>
      <c r="CJ11" s="663"/>
      <c r="CK11" s="663"/>
      <c r="CL11" s="663"/>
      <c r="CM11" s="663"/>
      <c r="CN11" s="663"/>
      <c r="CO11" s="663"/>
      <c r="CP11" s="663"/>
      <c r="CQ11" s="664"/>
      <c r="CR11" s="628">
        <v>543252</v>
      </c>
      <c r="CS11" s="629"/>
      <c r="CT11" s="629"/>
      <c r="CU11" s="629"/>
      <c r="CV11" s="629"/>
      <c r="CW11" s="629"/>
      <c r="CX11" s="629"/>
      <c r="CY11" s="630"/>
      <c r="CZ11" s="655">
        <v>5.4</v>
      </c>
      <c r="DA11" s="655"/>
      <c r="DB11" s="655"/>
      <c r="DC11" s="655"/>
      <c r="DD11" s="634">
        <v>122452</v>
      </c>
      <c r="DE11" s="629"/>
      <c r="DF11" s="629"/>
      <c r="DG11" s="629"/>
      <c r="DH11" s="629"/>
      <c r="DI11" s="629"/>
      <c r="DJ11" s="629"/>
      <c r="DK11" s="629"/>
      <c r="DL11" s="629"/>
      <c r="DM11" s="629"/>
      <c r="DN11" s="629"/>
      <c r="DO11" s="629"/>
      <c r="DP11" s="630"/>
      <c r="DQ11" s="634">
        <v>353876</v>
      </c>
      <c r="DR11" s="629"/>
      <c r="DS11" s="629"/>
      <c r="DT11" s="629"/>
      <c r="DU11" s="629"/>
      <c r="DV11" s="629"/>
      <c r="DW11" s="629"/>
      <c r="DX11" s="629"/>
      <c r="DY11" s="629"/>
      <c r="DZ11" s="629"/>
      <c r="EA11" s="629"/>
      <c r="EB11" s="629"/>
      <c r="EC11" s="672"/>
    </row>
    <row r="12" spans="2:143" ht="11.25" customHeight="1" x14ac:dyDescent="0.15">
      <c r="B12" s="625" t="s">
        <v>247</v>
      </c>
      <c r="C12" s="626"/>
      <c r="D12" s="626"/>
      <c r="E12" s="626"/>
      <c r="F12" s="626"/>
      <c r="G12" s="626"/>
      <c r="H12" s="626"/>
      <c r="I12" s="626"/>
      <c r="J12" s="626"/>
      <c r="K12" s="626"/>
      <c r="L12" s="626"/>
      <c r="M12" s="626"/>
      <c r="N12" s="626"/>
      <c r="O12" s="626"/>
      <c r="P12" s="626"/>
      <c r="Q12" s="627"/>
      <c r="R12" s="628" t="s">
        <v>128</v>
      </c>
      <c r="S12" s="629"/>
      <c r="T12" s="629"/>
      <c r="U12" s="629"/>
      <c r="V12" s="629"/>
      <c r="W12" s="629"/>
      <c r="X12" s="629"/>
      <c r="Y12" s="630"/>
      <c r="Z12" s="655" t="s">
        <v>128</v>
      </c>
      <c r="AA12" s="655"/>
      <c r="AB12" s="655"/>
      <c r="AC12" s="655"/>
      <c r="AD12" s="656" t="s">
        <v>128</v>
      </c>
      <c r="AE12" s="656"/>
      <c r="AF12" s="656"/>
      <c r="AG12" s="656"/>
      <c r="AH12" s="656"/>
      <c r="AI12" s="656"/>
      <c r="AJ12" s="656"/>
      <c r="AK12" s="656"/>
      <c r="AL12" s="631" t="s">
        <v>128</v>
      </c>
      <c r="AM12" s="632"/>
      <c r="AN12" s="632"/>
      <c r="AO12" s="657"/>
      <c r="AP12" s="625" t="s">
        <v>248</v>
      </c>
      <c r="AQ12" s="626"/>
      <c r="AR12" s="626"/>
      <c r="AS12" s="626"/>
      <c r="AT12" s="626"/>
      <c r="AU12" s="626"/>
      <c r="AV12" s="626"/>
      <c r="AW12" s="626"/>
      <c r="AX12" s="626"/>
      <c r="AY12" s="626"/>
      <c r="AZ12" s="626"/>
      <c r="BA12" s="626"/>
      <c r="BB12" s="626"/>
      <c r="BC12" s="626"/>
      <c r="BD12" s="626"/>
      <c r="BE12" s="626"/>
      <c r="BF12" s="627"/>
      <c r="BG12" s="628">
        <v>1967935</v>
      </c>
      <c r="BH12" s="629"/>
      <c r="BI12" s="629"/>
      <c r="BJ12" s="629"/>
      <c r="BK12" s="629"/>
      <c r="BL12" s="629"/>
      <c r="BM12" s="629"/>
      <c r="BN12" s="630"/>
      <c r="BO12" s="655">
        <v>72</v>
      </c>
      <c r="BP12" s="655"/>
      <c r="BQ12" s="655"/>
      <c r="BR12" s="655"/>
      <c r="BS12" s="656" t="s">
        <v>128</v>
      </c>
      <c r="BT12" s="656"/>
      <c r="BU12" s="656"/>
      <c r="BV12" s="656"/>
      <c r="BW12" s="656"/>
      <c r="BX12" s="656"/>
      <c r="BY12" s="656"/>
      <c r="BZ12" s="656"/>
      <c r="CA12" s="656"/>
      <c r="CB12" s="714"/>
      <c r="CD12" s="662" t="s">
        <v>249</v>
      </c>
      <c r="CE12" s="663"/>
      <c r="CF12" s="663"/>
      <c r="CG12" s="663"/>
      <c r="CH12" s="663"/>
      <c r="CI12" s="663"/>
      <c r="CJ12" s="663"/>
      <c r="CK12" s="663"/>
      <c r="CL12" s="663"/>
      <c r="CM12" s="663"/>
      <c r="CN12" s="663"/>
      <c r="CO12" s="663"/>
      <c r="CP12" s="663"/>
      <c r="CQ12" s="664"/>
      <c r="CR12" s="628">
        <v>496170</v>
      </c>
      <c r="CS12" s="629"/>
      <c r="CT12" s="629"/>
      <c r="CU12" s="629"/>
      <c r="CV12" s="629"/>
      <c r="CW12" s="629"/>
      <c r="CX12" s="629"/>
      <c r="CY12" s="630"/>
      <c r="CZ12" s="655">
        <v>4.9000000000000004</v>
      </c>
      <c r="DA12" s="655"/>
      <c r="DB12" s="655"/>
      <c r="DC12" s="655"/>
      <c r="DD12" s="634">
        <v>181741</v>
      </c>
      <c r="DE12" s="629"/>
      <c r="DF12" s="629"/>
      <c r="DG12" s="629"/>
      <c r="DH12" s="629"/>
      <c r="DI12" s="629"/>
      <c r="DJ12" s="629"/>
      <c r="DK12" s="629"/>
      <c r="DL12" s="629"/>
      <c r="DM12" s="629"/>
      <c r="DN12" s="629"/>
      <c r="DO12" s="629"/>
      <c r="DP12" s="630"/>
      <c r="DQ12" s="634">
        <v>324258</v>
      </c>
      <c r="DR12" s="629"/>
      <c r="DS12" s="629"/>
      <c r="DT12" s="629"/>
      <c r="DU12" s="629"/>
      <c r="DV12" s="629"/>
      <c r="DW12" s="629"/>
      <c r="DX12" s="629"/>
      <c r="DY12" s="629"/>
      <c r="DZ12" s="629"/>
      <c r="EA12" s="629"/>
      <c r="EB12" s="629"/>
      <c r="EC12" s="672"/>
    </row>
    <row r="13" spans="2:143" ht="11.25" customHeight="1" x14ac:dyDescent="0.15">
      <c r="B13" s="625" t="s">
        <v>250</v>
      </c>
      <c r="C13" s="626"/>
      <c r="D13" s="626"/>
      <c r="E13" s="626"/>
      <c r="F13" s="626"/>
      <c r="G13" s="626"/>
      <c r="H13" s="626"/>
      <c r="I13" s="626"/>
      <c r="J13" s="626"/>
      <c r="K13" s="626"/>
      <c r="L13" s="626"/>
      <c r="M13" s="626"/>
      <c r="N13" s="626"/>
      <c r="O13" s="626"/>
      <c r="P13" s="626"/>
      <c r="Q13" s="627"/>
      <c r="R13" s="628" t="s">
        <v>128</v>
      </c>
      <c r="S13" s="629"/>
      <c r="T13" s="629"/>
      <c r="U13" s="629"/>
      <c r="V13" s="629"/>
      <c r="W13" s="629"/>
      <c r="X13" s="629"/>
      <c r="Y13" s="630"/>
      <c r="Z13" s="655" t="s">
        <v>128</v>
      </c>
      <c r="AA13" s="655"/>
      <c r="AB13" s="655"/>
      <c r="AC13" s="655"/>
      <c r="AD13" s="656" t="s">
        <v>128</v>
      </c>
      <c r="AE13" s="656"/>
      <c r="AF13" s="656"/>
      <c r="AG13" s="656"/>
      <c r="AH13" s="656"/>
      <c r="AI13" s="656"/>
      <c r="AJ13" s="656"/>
      <c r="AK13" s="656"/>
      <c r="AL13" s="631" t="s">
        <v>128</v>
      </c>
      <c r="AM13" s="632"/>
      <c r="AN13" s="632"/>
      <c r="AO13" s="657"/>
      <c r="AP13" s="625" t="s">
        <v>251</v>
      </c>
      <c r="AQ13" s="626"/>
      <c r="AR13" s="626"/>
      <c r="AS13" s="626"/>
      <c r="AT13" s="626"/>
      <c r="AU13" s="626"/>
      <c r="AV13" s="626"/>
      <c r="AW13" s="626"/>
      <c r="AX13" s="626"/>
      <c r="AY13" s="626"/>
      <c r="AZ13" s="626"/>
      <c r="BA13" s="626"/>
      <c r="BB13" s="626"/>
      <c r="BC13" s="626"/>
      <c r="BD13" s="626"/>
      <c r="BE13" s="626"/>
      <c r="BF13" s="627"/>
      <c r="BG13" s="628">
        <v>1967797</v>
      </c>
      <c r="BH13" s="629"/>
      <c r="BI13" s="629"/>
      <c r="BJ13" s="629"/>
      <c r="BK13" s="629"/>
      <c r="BL13" s="629"/>
      <c r="BM13" s="629"/>
      <c r="BN13" s="630"/>
      <c r="BO13" s="655">
        <v>72</v>
      </c>
      <c r="BP13" s="655"/>
      <c r="BQ13" s="655"/>
      <c r="BR13" s="655"/>
      <c r="BS13" s="656" t="s">
        <v>128</v>
      </c>
      <c r="BT13" s="656"/>
      <c r="BU13" s="656"/>
      <c r="BV13" s="656"/>
      <c r="BW13" s="656"/>
      <c r="BX13" s="656"/>
      <c r="BY13" s="656"/>
      <c r="BZ13" s="656"/>
      <c r="CA13" s="656"/>
      <c r="CB13" s="714"/>
      <c r="CD13" s="662" t="s">
        <v>252</v>
      </c>
      <c r="CE13" s="663"/>
      <c r="CF13" s="663"/>
      <c r="CG13" s="663"/>
      <c r="CH13" s="663"/>
      <c r="CI13" s="663"/>
      <c r="CJ13" s="663"/>
      <c r="CK13" s="663"/>
      <c r="CL13" s="663"/>
      <c r="CM13" s="663"/>
      <c r="CN13" s="663"/>
      <c r="CO13" s="663"/>
      <c r="CP13" s="663"/>
      <c r="CQ13" s="664"/>
      <c r="CR13" s="628">
        <v>1390127</v>
      </c>
      <c r="CS13" s="629"/>
      <c r="CT13" s="629"/>
      <c r="CU13" s="629"/>
      <c r="CV13" s="629"/>
      <c r="CW13" s="629"/>
      <c r="CX13" s="629"/>
      <c r="CY13" s="630"/>
      <c r="CZ13" s="655">
        <v>13.7</v>
      </c>
      <c r="DA13" s="655"/>
      <c r="DB13" s="655"/>
      <c r="DC13" s="655"/>
      <c r="DD13" s="634">
        <v>726483</v>
      </c>
      <c r="DE13" s="629"/>
      <c r="DF13" s="629"/>
      <c r="DG13" s="629"/>
      <c r="DH13" s="629"/>
      <c r="DI13" s="629"/>
      <c r="DJ13" s="629"/>
      <c r="DK13" s="629"/>
      <c r="DL13" s="629"/>
      <c r="DM13" s="629"/>
      <c r="DN13" s="629"/>
      <c r="DO13" s="629"/>
      <c r="DP13" s="630"/>
      <c r="DQ13" s="634">
        <v>975561</v>
      </c>
      <c r="DR13" s="629"/>
      <c r="DS13" s="629"/>
      <c r="DT13" s="629"/>
      <c r="DU13" s="629"/>
      <c r="DV13" s="629"/>
      <c r="DW13" s="629"/>
      <c r="DX13" s="629"/>
      <c r="DY13" s="629"/>
      <c r="DZ13" s="629"/>
      <c r="EA13" s="629"/>
      <c r="EB13" s="629"/>
      <c r="EC13" s="672"/>
    </row>
    <row r="14" spans="2:143" ht="11.25" customHeight="1" x14ac:dyDescent="0.15">
      <c r="B14" s="625" t="s">
        <v>253</v>
      </c>
      <c r="C14" s="626"/>
      <c r="D14" s="626"/>
      <c r="E14" s="626"/>
      <c r="F14" s="626"/>
      <c r="G14" s="626"/>
      <c r="H14" s="626"/>
      <c r="I14" s="626"/>
      <c r="J14" s="626"/>
      <c r="K14" s="626"/>
      <c r="L14" s="626"/>
      <c r="M14" s="626"/>
      <c r="N14" s="626"/>
      <c r="O14" s="626"/>
      <c r="P14" s="626"/>
      <c r="Q14" s="627"/>
      <c r="R14" s="628" t="s">
        <v>128</v>
      </c>
      <c r="S14" s="629"/>
      <c r="T14" s="629"/>
      <c r="U14" s="629"/>
      <c r="V14" s="629"/>
      <c r="W14" s="629"/>
      <c r="X14" s="629"/>
      <c r="Y14" s="630"/>
      <c r="Z14" s="655" t="s">
        <v>128</v>
      </c>
      <c r="AA14" s="655"/>
      <c r="AB14" s="655"/>
      <c r="AC14" s="655"/>
      <c r="AD14" s="656" t="s">
        <v>128</v>
      </c>
      <c r="AE14" s="656"/>
      <c r="AF14" s="656"/>
      <c r="AG14" s="656"/>
      <c r="AH14" s="656"/>
      <c r="AI14" s="656"/>
      <c r="AJ14" s="656"/>
      <c r="AK14" s="656"/>
      <c r="AL14" s="631" t="s">
        <v>128</v>
      </c>
      <c r="AM14" s="632"/>
      <c r="AN14" s="632"/>
      <c r="AO14" s="657"/>
      <c r="AP14" s="625" t="s">
        <v>254</v>
      </c>
      <c r="AQ14" s="626"/>
      <c r="AR14" s="626"/>
      <c r="AS14" s="626"/>
      <c r="AT14" s="626"/>
      <c r="AU14" s="626"/>
      <c r="AV14" s="626"/>
      <c r="AW14" s="626"/>
      <c r="AX14" s="626"/>
      <c r="AY14" s="626"/>
      <c r="AZ14" s="626"/>
      <c r="BA14" s="626"/>
      <c r="BB14" s="626"/>
      <c r="BC14" s="626"/>
      <c r="BD14" s="626"/>
      <c r="BE14" s="626"/>
      <c r="BF14" s="627"/>
      <c r="BG14" s="628">
        <v>34246</v>
      </c>
      <c r="BH14" s="629"/>
      <c r="BI14" s="629"/>
      <c r="BJ14" s="629"/>
      <c r="BK14" s="629"/>
      <c r="BL14" s="629"/>
      <c r="BM14" s="629"/>
      <c r="BN14" s="630"/>
      <c r="BO14" s="655">
        <v>1.3</v>
      </c>
      <c r="BP14" s="655"/>
      <c r="BQ14" s="655"/>
      <c r="BR14" s="655"/>
      <c r="BS14" s="656" t="s">
        <v>128</v>
      </c>
      <c r="BT14" s="656"/>
      <c r="BU14" s="656"/>
      <c r="BV14" s="656"/>
      <c r="BW14" s="656"/>
      <c r="BX14" s="656"/>
      <c r="BY14" s="656"/>
      <c r="BZ14" s="656"/>
      <c r="CA14" s="656"/>
      <c r="CB14" s="714"/>
      <c r="CD14" s="662" t="s">
        <v>255</v>
      </c>
      <c r="CE14" s="663"/>
      <c r="CF14" s="663"/>
      <c r="CG14" s="663"/>
      <c r="CH14" s="663"/>
      <c r="CI14" s="663"/>
      <c r="CJ14" s="663"/>
      <c r="CK14" s="663"/>
      <c r="CL14" s="663"/>
      <c r="CM14" s="663"/>
      <c r="CN14" s="663"/>
      <c r="CO14" s="663"/>
      <c r="CP14" s="663"/>
      <c r="CQ14" s="664"/>
      <c r="CR14" s="628">
        <v>395666</v>
      </c>
      <c r="CS14" s="629"/>
      <c r="CT14" s="629"/>
      <c r="CU14" s="629"/>
      <c r="CV14" s="629"/>
      <c r="CW14" s="629"/>
      <c r="CX14" s="629"/>
      <c r="CY14" s="630"/>
      <c r="CZ14" s="655">
        <v>3.9</v>
      </c>
      <c r="DA14" s="655"/>
      <c r="DB14" s="655"/>
      <c r="DC14" s="655"/>
      <c r="DD14" s="634">
        <v>12498</v>
      </c>
      <c r="DE14" s="629"/>
      <c r="DF14" s="629"/>
      <c r="DG14" s="629"/>
      <c r="DH14" s="629"/>
      <c r="DI14" s="629"/>
      <c r="DJ14" s="629"/>
      <c r="DK14" s="629"/>
      <c r="DL14" s="629"/>
      <c r="DM14" s="629"/>
      <c r="DN14" s="629"/>
      <c r="DO14" s="629"/>
      <c r="DP14" s="630"/>
      <c r="DQ14" s="634">
        <v>310204</v>
      </c>
      <c r="DR14" s="629"/>
      <c r="DS14" s="629"/>
      <c r="DT14" s="629"/>
      <c r="DU14" s="629"/>
      <c r="DV14" s="629"/>
      <c r="DW14" s="629"/>
      <c r="DX14" s="629"/>
      <c r="DY14" s="629"/>
      <c r="DZ14" s="629"/>
      <c r="EA14" s="629"/>
      <c r="EB14" s="629"/>
      <c r="EC14" s="672"/>
    </row>
    <row r="15" spans="2:143" ht="11.25" customHeight="1" x14ac:dyDescent="0.15">
      <c r="B15" s="625" t="s">
        <v>256</v>
      </c>
      <c r="C15" s="626"/>
      <c r="D15" s="626"/>
      <c r="E15" s="626"/>
      <c r="F15" s="626"/>
      <c r="G15" s="626"/>
      <c r="H15" s="626"/>
      <c r="I15" s="626"/>
      <c r="J15" s="626"/>
      <c r="K15" s="626"/>
      <c r="L15" s="626"/>
      <c r="M15" s="626"/>
      <c r="N15" s="626"/>
      <c r="O15" s="626"/>
      <c r="P15" s="626"/>
      <c r="Q15" s="627"/>
      <c r="R15" s="628" t="s">
        <v>128</v>
      </c>
      <c r="S15" s="629"/>
      <c r="T15" s="629"/>
      <c r="U15" s="629"/>
      <c r="V15" s="629"/>
      <c r="W15" s="629"/>
      <c r="X15" s="629"/>
      <c r="Y15" s="630"/>
      <c r="Z15" s="655" t="s">
        <v>128</v>
      </c>
      <c r="AA15" s="655"/>
      <c r="AB15" s="655"/>
      <c r="AC15" s="655"/>
      <c r="AD15" s="656" t="s">
        <v>128</v>
      </c>
      <c r="AE15" s="656"/>
      <c r="AF15" s="656"/>
      <c r="AG15" s="656"/>
      <c r="AH15" s="656"/>
      <c r="AI15" s="656"/>
      <c r="AJ15" s="656"/>
      <c r="AK15" s="656"/>
      <c r="AL15" s="631" t="s">
        <v>128</v>
      </c>
      <c r="AM15" s="632"/>
      <c r="AN15" s="632"/>
      <c r="AO15" s="657"/>
      <c r="AP15" s="625" t="s">
        <v>257</v>
      </c>
      <c r="AQ15" s="626"/>
      <c r="AR15" s="626"/>
      <c r="AS15" s="626"/>
      <c r="AT15" s="626"/>
      <c r="AU15" s="626"/>
      <c r="AV15" s="626"/>
      <c r="AW15" s="626"/>
      <c r="AX15" s="626"/>
      <c r="AY15" s="626"/>
      <c r="AZ15" s="626"/>
      <c r="BA15" s="626"/>
      <c r="BB15" s="626"/>
      <c r="BC15" s="626"/>
      <c r="BD15" s="626"/>
      <c r="BE15" s="626"/>
      <c r="BF15" s="627"/>
      <c r="BG15" s="628">
        <v>41457</v>
      </c>
      <c r="BH15" s="629"/>
      <c r="BI15" s="629"/>
      <c r="BJ15" s="629"/>
      <c r="BK15" s="629"/>
      <c r="BL15" s="629"/>
      <c r="BM15" s="629"/>
      <c r="BN15" s="630"/>
      <c r="BO15" s="655">
        <v>1.5</v>
      </c>
      <c r="BP15" s="655"/>
      <c r="BQ15" s="655"/>
      <c r="BR15" s="655"/>
      <c r="BS15" s="656" t="s">
        <v>128</v>
      </c>
      <c r="BT15" s="656"/>
      <c r="BU15" s="656"/>
      <c r="BV15" s="656"/>
      <c r="BW15" s="656"/>
      <c r="BX15" s="656"/>
      <c r="BY15" s="656"/>
      <c r="BZ15" s="656"/>
      <c r="CA15" s="656"/>
      <c r="CB15" s="714"/>
      <c r="CD15" s="662" t="s">
        <v>258</v>
      </c>
      <c r="CE15" s="663"/>
      <c r="CF15" s="663"/>
      <c r="CG15" s="663"/>
      <c r="CH15" s="663"/>
      <c r="CI15" s="663"/>
      <c r="CJ15" s="663"/>
      <c r="CK15" s="663"/>
      <c r="CL15" s="663"/>
      <c r="CM15" s="663"/>
      <c r="CN15" s="663"/>
      <c r="CO15" s="663"/>
      <c r="CP15" s="663"/>
      <c r="CQ15" s="664"/>
      <c r="CR15" s="628">
        <v>905400</v>
      </c>
      <c r="CS15" s="629"/>
      <c r="CT15" s="629"/>
      <c r="CU15" s="629"/>
      <c r="CV15" s="629"/>
      <c r="CW15" s="629"/>
      <c r="CX15" s="629"/>
      <c r="CY15" s="630"/>
      <c r="CZ15" s="655">
        <v>8.9</v>
      </c>
      <c r="DA15" s="655"/>
      <c r="DB15" s="655"/>
      <c r="DC15" s="655"/>
      <c r="DD15" s="634">
        <v>142575</v>
      </c>
      <c r="DE15" s="629"/>
      <c r="DF15" s="629"/>
      <c r="DG15" s="629"/>
      <c r="DH15" s="629"/>
      <c r="DI15" s="629"/>
      <c r="DJ15" s="629"/>
      <c r="DK15" s="629"/>
      <c r="DL15" s="629"/>
      <c r="DM15" s="629"/>
      <c r="DN15" s="629"/>
      <c r="DO15" s="629"/>
      <c r="DP15" s="630"/>
      <c r="DQ15" s="634">
        <v>614969</v>
      </c>
      <c r="DR15" s="629"/>
      <c r="DS15" s="629"/>
      <c r="DT15" s="629"/>
      <c r="DU15" s="629"/>
      <c r="DV15" s="629"/>
      <c r="DW15" s="629"/>
      <c r="DX15" s="629"/>
      <c r="DY15" s="629"/>
      <c r="DZ15" s="629"/>
      <c r="EA15" s="629"/>
      <c r="EB15" s="629"/>
      <c r="EC15" s="672"/>
    </row>
    <row r="16" spans="2:143" ht="11.25" customHeight="1" x14ac:dyDescent="0.15">
      <c r="B16" s="625" t="s">
        <v>259</v>
      </c>
      <c r="C16" s="626"/>
      <c r="D16" s="626"/>
      <c r="E16" s="626"/>
      <c r="F16" s="626"/>
      <c r="G16" s="626"/>
      <c r="H16" s="626"/>
      <c r="I16" s="626"/>
      <c r="J16" s="626"/>
      <c r="K16" s="626"/>
      <c r="L16" s="626"/>
      <c r="M16" s="626"/>
      <c r="N16" s="626"/>
      <c r="O16" s="626"/>
      <c r="P16" s="626"/>
      <c r="Q16" s="627"/>
      <c r="R16" s="628">
        <v>6502</v>
      </c>
      <c r="S16" s="629"/>
      <c r="T16" s="629"/>
      <c r="U16" s="629"/>
      <c r="V16" s="629"/>
      <c r="W16" s="629"/>
      <c r="X16" s="629"/>
      <c r="Y16" s="630"/>
      <c r="Z16" s="655">
        <v>0.1</v>
      </c>
      <c r="AA16" s="655"/>
      <c r="AB16" s="655"/>
      <c r="AC16" s="655"/>
      <c r="AD16" s="656">
        <v>6502</v>
      </c>
      <c r="AE16" s="656"/>
      <c r="AF16" s="656"/>
      <c r="AG16" s="656"/>
      <c r="AH16" s="656"/>
      <c r="AI16" s="656"/>
      <c r="AJ16" s="656"/>
      <c r="AK16" s="656"/>
      <c r="AL16" s="631">
        <v>0.1</v>
      </c>
      <c r="AM16" s="632"/>
      <c r="AN16" s="632"/>
      <c r="AO16" s="657"/>
      <c r="AP16" s="625" t="s">
        <v>260</v>
      </c>
      <c r="AQ16" s="626"/>
      <c r="AR16" s="626"/>
      <c r="AS16" s="626"/>
      <c r="AT16" s="626"/>
      <c r="AU16" s="626"/>
      <c r="AV16" s="626"/>
      <c r="AW16" s="626"/>
      <c r="AX16" s="626"/>
      <c r="AY16" s="626"/>
      <c r="AZ16" s="626"/>
      <c r="BA16" s="626"/>
      <c r="BB16" s="626"/>
      <c r="BC16" s="626"/>
      <c r="BD16" s="626"/>
      <c r="BE16" s="626"/>
      <c r="BF16" s="627"/>
      <c r="BG16" s="628" t="s">
        <v>128</v>
      </c>
      <c r="BH16" s="629"/>
      <c r="BI16" s="629"/>
      <c r="BJ16" s="629"/>
      <c r="BK16" s="629"/>
      <c r="BL16" s="629"/>
      <c r="BM16" s="629"/>
      <c r="BN16" s="630"/>
      <c r="BO16" s="655" t="s">
        <v>128</v>
      </c>
      <c r="BP16" s="655"/>
      <c r="BQ16" s="655"/>
      <c r="BR16" s="655"/>
      <c r="BS16" s="656" t="s">
        <v>128</v>
      </c>
      <c r="BT16" s="656"/>
      <c r="BU16" s="656"/>
      <c r="BV16" s="656"/>
      <c r="BW16" s="656"/>
      <c r="BX16" s="656"/>
      <c r="BY16" s="656"/>
      <c r="BZ16" s="656"/>
      <c r="CA16" s="656"/>
      <c r="CB16" s="714"/>
      <c r="CD16" s="662" t="s">
        <v>261</v>
      </c>
      <c r="CE16" s="663"/>
      <c r="CF16" s="663"/>
      <c r="CG16" s="663"/>
      <c r="CH16" s="663"/>
      <c r="CI16" s="663"/>
      <c r="CJ16" s="663"/>
      <c r="CK16" s="663"/>
      <c r="CL16" s="663"/>
      <c r="CM16" s="663"/>
      <c r="CN16" s="663"/>
      <c r="CO16" s="663"/>
      <c r="CP16" s="663"/>
      <c r="CQ16" s="664"/>
      <c r="CR16" s="628">
        <v>32395</v>
      </c>
      <c r="CS16" s="629"/>
      <c r="CT16" s="629"/>
      <c r="CU16" s="629"/>
      <c r="CV16" s="629"/>
      <c r="CW16" s="629"/>
      <c r="CX16" s="629"/>
      <c r="CY16" s="630"/>
      <c r="CZ16" s="655">
        <v>0.3</v>
      </c>
      <c r="DA16" s="655"/>
      <c r="DB16" s="655"/>
      <c r="DC16" s="655"/>
      <c r="DD16" s="634" t="s">
        <v>128</v>
      </c>
      <c r="DE16" s="629"/>
      <c r="DF16" s="629"/>
      <c r="DG16" s="629"/>
      <c r="DH16" s="629"/>
      <c r="DI16" s="629"/>
      <c r="DJ16" s="629"/>
      <c r="DK16" s="629"/>
      <c r="DL16" s="629"/>
      <c r="DM16" s="629"/>
      <c r="DN16" s="629"/>
      <c r="DO16" s="629"/>
      <c r="DP16" s="630"/>
      <c r="DQ16" s="634">
        <v>32395</v>
      </c>
      <c r="DR16" s="629"/>
      <c r="DS16" s="629"/>
      <c r="DT16" s="629"/>
      <c r="DU16" s="629"/>
      <c r="DV16" s="629"/>
      <c r="DW16" s="629"/>
      <c r="DX16" s="629"/>
      <c r="DY16" s="629"/>
      <c r="DZ16" s="629"/>
      <c r="EA16" s="629"/>
      <c r="EB16" s="629"/>
      <c r="EC16" s="672"/>
    </row>
    <row r="17" spans="2:133" ht="11.25" customHeight="1" x14ac:dyDescent="0.15">
      <c r="B17" s="625" t="s">
        <v>262</v>
      </c>
      <c r="C17" s="626"/>
      <c r="D17" s="626"/>
      <c r="E17" s="626"/>
      <c r="F17" s="626"/>
      <c r="G17" s="626"/>
      <c r="H17" s="626"/>
      <c r="I17" s="626"/>
      <c r="J17" s="626"/>
      <c r="K17" s="626"/>
      <c r="L17" s="626"/>
      <c r="M17" s="626"/>
      <c r="N17" s="626"/>
      <c r="O17" s="626"/>
      <c r="P17" s="626"/>
      <c r="Q17" s="627"/>
      <c r="R17" s="628">
        <v>22154</v>
      </c>
      <c r="S17" s="629"/>
      <c r="T17" s="629"/>
      <c r="U17" s="629"/>
      <c r="V17" s="629"/>
      <c r="W17" s="629"/>
      <c r="X17" s="629"/>
      <c r="Y17" s="630"/>
      <c r="Z17" s="655">
        <v>0.2</v>
      </c>
      <c r="AA17" s="655"/>
      <c r="AB17" s="655"/>
      <c r="AC17" s="655"/>
      <c r="AD17" s="656">
        <v>22154</v>
      </c>
      <c r="AE17" s="656"/>
      <c r="AF17" s="656"/>
      <c r="AG17" s="656"/>
      <c r="AH17" s="656"/>
      <c r="AI17" s="656"/>
      <c r="AJ17" s="656"/>
      <c r="AK17" s="656"/>
      <c r="AL17" s="631">
        <v>0.4</v>
      </c>
      <c r="AM17" s="632"/>
      <c r="AN17" s="632"/>
      <c r="AO17" s="657"/>
      <c r="AP17" s="625" t="s">
        <v>263</v>
      </c>
      <c r="AQ17" s="626"/>
      <c r="AR17" s="626"/>
      <c r="AS17" s="626"/>
      <c r="AT17" s="626"/>
      <c r="AU17" s="626"/>
      <c r="AV17" s="626"/>
      <c r="AW17" s="626"/>
      <c r="AX17" s="626"/>
      <c r="AY17" s="626"/>
      <c r="AZ17" s="626"/>
      <c r="BA17" s="626"/>
      <c r="BB17" s="626"/>
      <c r="BC17" s="626"/>
      <c r="BD17" s="626"/>
      <c r="BE17" s="626"/>
      <c r="BF17" s="627"/>
      <c r="BG17" s="628" t="s">
        <v>128</v>
      </c>
      <c r="BH17" s="629"/>
      <c r="BI17" s="629"/>
      <c r="BJ17" s="629"/>
      <c r="BK17" s="629"/>
      <c r="BL17" s="629"/>
      <c r="BM17" s="629"/>
      <c r="BN17" s="630"/>
      <c r="BO17" s="655" t="s">
        <v>128</v>
      </c>
      <c r="BP17" s="655"/>
      <c r="BQ17" s="655"/>
      <c r="BR17" s="655"/>
      <c r="BS17" s="656" t="s">
        <v>128</v>
      </c>
      <c r="BT17" s="656"/>
      <c r="BU17" s="656"/>
      <c r="BV17" s="656"/>
      <c r="BW17" s="656"/>
      <c r="BX17" s="656"/>
      <c r="BY17" s="656"/>
      <c r="BZ17" s="656"/>
      <c r="CA17" s="656"/>
      <c r="CB17" s="714"/>
      <c r="CD17" s="662" t="s">
        <v>264</v>
      </c>
      <c r="CE17" s="663"/>
      <c r="CF17" s="663"/>
      <c r="CG17" s="663"/>
      <c r="CH17" s="663"/>
      <c r="CI17" s="663"/>
      <c r="CJ17" s="663"/>
      <c r="CK17" s="663"/>
      <c r="CL17" s="663"/>
      <c r="CM17" s="663"/>
      <c r="CN17" s="663"/>
      <c r="CO17" s="663"/>
      <c r="CP17" s="663"/>
      <c r="CQ17" s="664"/>
      <c r="CR17" s="628">
        <v>944205</v>
      </c>
      <c r="CS17" s="629"/>
      <c r="CT17" s="629"/>
      <c r="CU17" s="629"/>
      <c r="CV17" s="629"/>
      <c r="CW17" s="629"/>
      <c r="CX17" s="629"/>
      <c r="CY17" s="630"/>
      <c r="CZ17" s="655">
        <v>9.3000000000000007</v>
      </c>
      <c r="DA17" s="655"/>
      <c r="DB17" s="655"/>
      <c r="DC17" s="655"/>
      <c r="DD17" s="634" t="s">
        <v>128</v>
      </c>
      <c r="DE17" s="629"/>
      <c r="DF17" s="629"/>
      <c r="DG17" s="629"/>
      <c r="DH17" s="629"/>
      <c r="DI17" s="629"/>
      <c r="DJ17" s="629"/>
      <c r="DK17" s="629"/>
      <c r="DL17" s="629"/>
      <c r="DM17" s="629"/>
      <c r="DN17" s="629"/>
      <c r="DO17" s="629"/>
      <c r="DP17" s="630"/>
      <c r="DQ17" s="634">
        <v>924536</v>
      </c>
      <c r="DR17" s="629"/>
      <c r="DS17" s="629"/>
      <c r="DT17" s="629"/>
      <c r="DU17" s="629"/>
      <c r="DV17" s="629"/>
      <c r="DW17" s="629"/>
      <c r="DX17" s="629"/>
      <c r="DY17" s="629"/>
      <c r="DZ17" s="629"/>
      <c r="EA17" s="629"/>
      <c r="EB17" s="629"/>
      <c r="EC17" s="672"/>
    </row>
    <row r="18" spans="2:133" ht="11.25" customHeight="1" x14ac:dyDescent="0.15">
      <c r="B18" s="625" t="s">
        <v>265</v>
      </c>
      <c r="C18" s="626"/>
      <c r="D18" s="626"/>
      <c r="E18" s="626"/>
      <c r="F18" s="626"/>
      <c r="G18" s="626"/>
      <c r="H18" s="626"/>
      <c r="I18" s="626"/>
      <c r="J18" s="626"/>
      <c r="K18" s="626"/>
      <c r="L18" s="626"/>
      <c r="M18" s="626"/>
      <c r="N18" s="626"/>
      <c r="O18" s="626"/>
      <c r="P18" s="626"/>
      <c r="Q18" s="627"/>
      <c r="R18" s="628">
        <v>8406</v>
      </c>
      <c r="S18" s="629"/>
      <c r="T18" s="629"/>
      <c r="U18" s="629"/>
      <c r="V18" s="629"/>
      <c r="W18" s="629"/>
      <c r="X18" s="629"/>
      <c r="Y18" s="630"/>
      <c r="Z18" s="655">
        <v>0.1</v>
      </c>
      <c r="AA18" s="655"/>
      <c r="AB18" s="655"/>
      <c r="AC18" s="655"/>
      <c r="AD18" s="656">
        <v>8406</v>
      </c>
      <c r="AE18" s="656"/>
      <c r="AF18" s="656"/>
      <c r="AG18" s="656"/>
      <c r="AH18" s="656"/>
      <c r="AI18" s="656"/>
      <c r="AJ18" s="656"/>
      <c r="AK18" s="656"/>
      <c r="AL18" s="631">
        <v>0.20000000298023224</v>
      </c>
      <c r="AM18" s="632"/>
      <c r="AN18" s="632"/>
      <c r="AO18" s="657"/>
      <c r="AP18" s="625" t="s">
        <v>266</v>
      </c>
      <c r="AQ18" s="626"/>
      <c r="AR18" s="626"/>
      <c r="AS18" s="626"/>
      <c r="AT18" s="626"/>
      <c r="AU18" s="626"/>
      <c r="AV18" s="626"/>
      <c r="AW18" s="626"/>
      <c r="AX18" s="626"/>
      <c r="AY18" s="626"/>
      <c r="AZ18" s="626"/>
      <c r="BA18" s="626"/>
      <c r="BB18" s="626"/>
      <c r="BC18" s="626"/>
      <c r="BD18" s="626"/>
      <c r="BE18" s="626"/>
      <c r="BF18" s="627"/>
      <c r="BG18" s="628">
        <v>331115</v>
      </c>
      <c r="BH18" s="629"/>
      <c r="BI18" s="629"/>
      <c r="BJ18" s="629"/>
      <c r="BK18" s="629"/>
      <c r="BL18" s="629"/>
      <c r="BM18" s="629"/>
      <c r="BN18" s="630"/>
      <c r="BO18" s="655">
        <v>12.1</v>
      </c>
      <c r="BP18" s="655"/>
      <c r="BQ18" s="655"/>
      <c r="BR18" s="655"/>
      <c r="BS18" s="656" t="s">
        <v>128</v>
      </c>
      <c r="BT18" s="656"/>
      <c r="BU18" s="656"/>
      <c r="BV18" s="656"/>
      <c r="BW18" s="656"/>
      <c r="BX18" s="656"/>
      <c r="BY18" s="656"/>
      <c r="BZ18" s="656"/>
      <c r="CA18" s="656"/>
      <c r="CB18" s="714"/>
      <c r="CD18" s="662" t="s">
        <v>267</v>
      </c>
      <c r="CE18" s="663"/>
      <c r="CF18" s="663"/>
      <c r="CG18" s="663"/>
      <c r="CH18" s="663"/>
      <c r="CI18" s="663"/>
      <c r="CJ18" s="663"/>
      <c r="CK18" s="663"/>
      <c r="CL18" s="663"/>
      <c r="CM18" s="663"/>
      <c r="CN18" s="663"/>
      <c r="CO18" s="663"/>
      <c r="CP18" s="663"/>
      <c r="CQ18" s="664"/>
      <c r="CR18" s="628" t="s">
        <v>128</v>
      </c>
      <c r="CS18" s="629"/>
      <c r="CT18" s="629"/>
      <c r="CU18" s="629"/>
      <c r="CV18" s="629"/>
      <c r="CW18" s="629"/>
      <c r="CX18" s="629"/>
      <c r="CY18" s="630"/>
      <c r="CZ18" s="655" t="s">
        <v>128</v>
      </c>
      <c r="DA18" s="655"/>
      <c r="DB18" s="655"/>
      <c r="DC18" s="655"/>
      <c r="DD18" s="634" t="s">
        <v>128</v>
      </c>
      <c r="DE18" s="629"/>
      <c r="DF18" s="629"/>
      <c r="DG18" s="629"/>
      <c r="DH18" s="629"/>
      <c r="DI18" s="629"/>
      <c r="DJ18" s="629"/>
      <c r="DK18" s="629"/>
      <c r="DL18" s="629"/>
      <c r="DM18" s="629"/>
      <c r="DN18" s="629"/>
      <c r="DO18" s="629"/>
      <c r="DP18" s="630"/>
      <c r="DQ18" s="634" t="s">
        <v>128</v>
      </c>
      <c r="DR18" s="629"/>
      <c r="DS18" s="629"/>
      <c r="DT18" s="629"/>
      <c r="DU18" s="629"/>
      <c r="DV18" s="629"/>
      <c r="DW18" s="629"/>
      <c r="DX18" s="629"/>
      <c r="DY18" s="629"/>
      <c r="DZ18" s="629"/>
      <c r="EA18" s="629"/>
      <c r="EB18" s="629"/>
      <c r="EC18" s="672"/>
    </row>
    <row r="19" spans="2:133" ht="11.25" customHeight="1" x14ac:dyDescent="0.15">
      <c r="B19" s="625" t="s">
        <v>268</v>
      </c>
      <c r="C19" s="626"/>
      <c r="D19" s="626"/>
      <c r="E19" s="626"/>
      <c r="F19" s="626"/>
      <c r="G19" s="626"/>
      <c r="H19" s="626"/>
      <c r="I19" s="626"/>
      <c r="J19" s="626"/>
      <c r="K19" s="626"/>
      <c r="L19" s="626"/>
      <c r="M19" s="626"/>
      <c r="N19" s="626"/>
      <c r="O19" s="626"/>
      <c r="P19" s="626"/>
      <c r="Q19" s="627"/>
      <c r="R19" s="628">
        <v>1864</v>
      </c>
      <c r="S19" s="629"/>
      <c r="T19" s="629"/>
      <c r="U19" s="629"/>
      <c r="V19" s="629"/>
      <c r="W19" s="629"/>
      <c r="X19" s="629"/>
      <c r="Y19" s="630"/>
      <c r="Z19" s="655">
        <v>0</v>
      </c>
      <c r="AA19" s="655"/>
      <c r="AB19" s="655"/>
      <c r="AC19" s="655"/>
      <c r="AD19" s="656">
        <v>1864</v>
      </c>
      <c r="AE19" s="656"/>
      <c r="AF19" s="656"/>
      <c r="AG19" s="656"/>
      <c r="AH19" s="656"/>
      <c r="AI19" s="656"/>
      <c r="AJ19" s="656"/>
      <c r="AK19" s="656"/>
      <c r="AL19" s="631">
        <v>0</v>
      </c>
      <c r="AM19" s="632"/>
      <c r="AN19" s="632"/>
      <c r="AO19" s="657"/>
      <c r="AP19" s="625" t="s">
        <v>269</v>
      </c>
      <c r="AQ19" s="626"/>
      <c r="AR19" s="626"/>
      <c r="AS19" s="626"/>
      <c r="AT19" s="626"/>
      <c r="AU19" s="626"/>
      <c r="AV19" s="626"/>
      <c r="AW19" s="626"/>
      <c r="AX19" s="626"/>
      <c r="AY19" s="626"/>
      <c r="AZ19" s="626"/>
      <c r="BA19" s="626"/>
      <c r="BB19" s="626"/>
      <c r="BC19" s="626"/>
      <c r="BD19" s="626"/>
      <c r="BE19" s="626"/>
      <c r="BF19" s="627"/>
      <c r="BG19" s="628" t="s">
        <v>128</v>
      </c>
      <c r="BH19" s="629"/>
      <c r="BI19" s="629"/>
      <c r="BJ19" s="629"/>
      <c r="BK19" s="629"/>
      <c r="BL19" s="629"/>
      <c r="BM19" s="629"/>
      <c r="BN19" s="630"/>
      <c r="BO19" s="655" t="s">
        <v>128</v>
      </c>
      <c r="BP19" s="655"/>
      <c r="BQ19" s="655"/>
      <c r="BR19" s="655"/>
      <c r="BS19" s="656" t="s">
        <v>128</v>
      </c>
      <c r="BT19" s="656"/>
      <c r="BU19" s="656"/>
      <c r="BV19" s="656"/>
      <c r="BW19" s="656"/>
      <c r="BX19" s="656"/>
      <c r="BY19" s="656"/>
      <c r="BZ19" s="656"/>
      <c r="CA19" s="656"/>
      <c r="CB19" s="714"/>
      <c r="CD19" s="662" t="s">
        <v>270</v>
      </c>
      <c r="CE19" s="663"/>
      <c r="CF19" s="663"/>
      <c r="CG19" s="663"/>
      <c r="CH19" s="663"/>
      <c r="CI19" s="663"/>
      <c r="CJ19" s="663"/>
      <c r="CK19" s="663"/>
      <c r="CL19" s="663"/>
      <c r="CM19" s="663"/>
      <c r="CN19" s="663"/>
      <c r="CO19" s="663"/>
      <c r="CP19" s="663"/>
      <c r="CQ19" s="664"/>
      <c r="CR19" s="628" t="s">
        <v>128</v>
      </c>
      <c r="CS19" s="629"/>
      <c r="CT19" s="629"/>
      <c r="CU19" s="629"/>
      <c r="CV19" s="629"/>
      <c r="CW19" s="629"/>
      <c r="CX19" s="629"/>
      <c r="CY19" s="630"/>
      <c r="CZ19" s="655" t="s">
        <v>128</v>
      </c>
      <c r="DA19" s="655"/>
      <c r="DB19" s="655"/>
      <c r="DC19" s="655"/>
      <c r="DD19" s="634" t="s">
        <v>128</v>
      </c>
      <c r="DE19" s="629"/>
      <c r="DF19" s="629"/>
      <c r="DG19" s="629"/>
      <c r="DH19" s="629"/>
      <c r="DI19" s="629"/>
      <c r="DJ19" s="629"/>
      <c r="DK19" s="629"/>
      <c r="DL19" s="629"/>
      <c r="DM19" s="629"/>
      <c r="DN19" s="629"/>
      <c r="DO19" s="629"/>
      <c r="DP19" s="630"/>
      <c r="DQ19" s="634" t="s">
        <v>128</v>
      </c>
      <c r="DR19" s="629"/>
      <c r="DS19" s="629"/>
      <c r="DT19" s="629"/>
      <c r="DU19" s="629"/>
      <c r="DV19" s="629"/>
      <c r="DW19" s="629"/>
      <c r="DX19" s="629"/>
      <c r="DY19" s="629"/>
      <c r="DZ19" s="629"/>
      <c r="EA19" s="629"/>
      <c r="EB19" s="629"/>
      <c r="EC19" s="672"/>
    </row>
    <row r="20" spans="2:133" ht="11.25" customHeight="1" x14ac:dyDescent="0.15">
      <c r="B20" s="625" t="s">
        <v>271</v>
      </c>
      <c r="C20" s="626"/>
      <c r="D20" s="626"/>
      <c r="E20" s="626"/>
      <c r="F20" s="626"/>
      <c r="G20" s="626"/>
      <c r="H20" s="626"/>
      <c r="I20" s="626"/>
      <c r="J20" s="626"/>
      <c r="K20" s="626"/>
      <c r="L20" s="626"/>
      <c r="M20" s="626"/>
      <c r="N20" s="626"/>
      <c r="O20" s="626"/>
      <c r="P20" s="626"/>
      <c r="Q20" s="627"/>
      <c r="R20" s="628">
        <v>2045</v>
      </c>
      <c r="S20" s="629"/>
      <c r="T20" s="629"/>
      <c r="U20" s="629"/>
      <c r="V20" s="629"/>
      <c r="W20" s="629"/>
      <c r="X20" s="629"/>
      <c r="Y20" s="630"/>
      <c r="Z20" s="655">
        <v>0</v>
      </c>
      <c r="AA20" s="655"/>
      <c r="AB20" s="655"/>
      <c r="AC20" s="655"/>
      <c r="AD20" s="656">
        <v>2045</v>
      </c>
      <c r="AE20" s="656"/>
      <c r="AF20" s="656"/>
      <c r="AG20" s="656"/>
      <c r="AH20" s="656"/>
      <c r="AI20" s="656"/>
      <c r="AJ20" s="656"/>
      <c r="AK20" s="656"/>
      <c r="AL20" s="631">
        <v>0</v>
      </c>
      <c r="AM20" s="632"/>
      <c r="AN20" s="632"/>
      <c r="AO20" s="657"/>
      <c r="AP20" s="625" t="s">
        <v>272</v>
      </c>
      <c r="AQ20" s="626"/>
      <c r="AR20" s="626"/>
      <c r="AS20" s="626"/>
      <c r="AT20" s="626"/>
      <c r="AU20" s="626"/>
      <c r="AV20" s="626"/>
      <c r="AW20" s="626"/>
      <c r="AX20" s="626"/>
      <c r="AY20" s="626"/>
      <c r="AZ20" s="626"/>
      <c r="BA20" s="626"/>
      <c r="BB20" s="626"/>
      <c r="BC20" s="626"/>
      <c r="BD20" s="626"/>
      <c r="BE20" s="626"/>
      <c r="BF20" s="627"/>
      <c r="BG20" s="628" t="s">
        <v>128</v>
      </c>
      <c r="BH20" s="629"/>
      <c r="BI20" s="629"/>
      <c r="BJ20" s="629"/>
      <c r="BK20" s="629"/>
      <c r="BL20" s="629"/>
      <c r="BM20" s="629"/>
      <c r="BN20" s="630"/>
      <c r="BO20" s="655" t="s">
        <v>128</v>
      </c>
      <c r="BP20" s="655"/>
      <c r="BQ20" s="655"/>
      <c r="BR20" s="655"/>
      <c r="BS20" s="656" t="s">
        <v>128</v>
      </c>
      <c r="BT20" s="656"/>
      <c r="BU20" s="656"/>
      <c r="BV20" s="656"/>
      <c r="BW20" s="656"/>
      <c r="BX20" s="656"/>
      <c r="BY20" s="656"/>
      <c r="BZ20" s="656"/>
      <c r="CA20" s="656"/>
      <c r="CB20" s="714"/>
      <c r="CD20" s="662" t="s">
        <v>273</v>
      </c>
      <c r="CE20" s="663"/>
      <c r="CF20" s="663"/>
      <c r="CG20" s="663"/>
      <c r="CH20" s="663"/>
      <c r="CI20" s="663"/>
      <c r="CJ20" s="663"/>
      <c r="CK20" s="663"/>
      <c r="CL20" s="663"/>
      <c r="CM20" s="663"/>
      <c r="CN20" s="663"/>
      <c r="CO20" s="663"/>
      <c r="CP20" s="663"/>
      <c r="CQ20" s="664"/>
      <c r="CR20" s="628">
        <v>10128924</v>
      </c>
      <c r="CS20" s="629"/>
      <c r="CT20" s="629"/>
      <c r="CU20" s="629"/>
      <c r="CV20" s="629"/>
      <c r="CW20" s="629"/>
      <c r="CX20" s="629"/>
      <c r="CY20" s="630"/>
      <c r="CZ20" s="655">
        <v>100</v>
      </c>
      <c r="DA20" s="655"/>
      <c r="DB20" s="655"/>
      <c r="DC20" s="655"/>
      <c r="DD20" s="634">
        <v>1278714</v>
      </c>
      <c r="DE20" s="629"/>
      <c r="DF20" s="629"/>
      <c r="DG20" s="629"/>
      <c r="DH20" s="629"/>
      <c r="DI20" s="629"/>
      <c r="DJ20" s="629"/>
      <c r="DK20" s="629"/>
      <c r="DL20" s="629"/>
      <c r="DM20" s="629"/>
      <c r="DN20" s="629"/>
      <c r="DO20" s="629"/>
      <c r="DP20" s="630"/>
      <c r="DQ20" s="634">
        <v>7529613</v>
      </c>
      <c r="DR20" s="629"/>
      <c r="DS20" s="629"/>
      <c r="DT20" s="629"/>
      <c r="DU20" s="629"/>
      <c r="DV20" s="629"/>
      <c r="DW20" s="629"/>
      <c r="DX20" s="629"/>
      <c r="DY20" s="629"/>
      <c r="DZ20" s="629"/>
      <c r="EA20" s="629"/>
      <c r="EB20" s="629"/>
      <c r="EC20" s="672"/>
    </row>
    <row r="21" spans="2:133" ht="11.25" customHeight="1" x14ac:dyDescent="0.15">
      <c r="B21" s="625" t="s">
        <v>274</v>
      </c>
      <c r="C21" s="626"/>
      <c r="D21" s="626"/>
      <c r="E21" s="626"/>
      <c r="F21" s="626"/>
      <c r="G21" s="626"/>
      <c r="H21" s="626"/>
      <c r="I21" s="626"/>
      <c r="J21" s="626"/>
      <c r="K21" s="626"/>
      <c r="L21" s="626"/>
      <c r="M21" s="626"/>
      <c r="N21" s="626"/>
      <c r="O21" s="626"/>
      <c r="P21" s="626"/>
      <c r="Q21" s="627"/>
      <c r="R21" s="628">
        <v>402</v>
      </c>
      <c r="S21" s="629"/>
      <c r="T21" s="629"/>
      <c r="U21" s="629"/>
      <c r="V21" s="629"/>
      <c r="W21" s="629"/>
      <c r="X21" s="629"/>
      <c r="Y21" s="630"/>
      <c r="Z21" s="655">
        <v>0</v>
      </c>
      <c r="AA21" s="655"/>
      <c r="AB21" s="655"/>
      <c r="AC21" s="655"/>
      <c r="AD21" s="656">
        <v>402</v>
      </c>
      <c r="AE21" s="656"/>
      <c r="AF21" s="656"/>
      <c r="AG21" s="656"/>
      <c r="AH21" s="656"/>
      <c r="AI21" s="656"/>
      <c r="AJ21" s="656"/>
      <c r="AK21" s="656"/>
      <c r="AL21" s="631">
        <v>0</v>
      </c>
      <c r="AM21" s="632"/>
      <c r="AN21" s="632"/>
      <c r="AO21" s="657"/>
      <c r="AP21" s="721" t="s">
        <v>275</v>
      </c>
      <c r="AQ21" s="728"/>
      <c r="AR21" s="728"/>
      <c r="AS21" s="728"/>
      <c r="AT21" s="728"/>
      <c r="AU21" s="728"/>
      <c r="AV21" s="728"/>
      <c r="AW21" s="728"/>
      <c r="AX21" s="728"/>
      <c r="AY21" s="728"/>
      <c r="AZ21" s="728"/>
      <c r="BA21" s="728"/>
      <c r="BB21" s="728"/>
      <c r="BC21" s="728"/>
      <c r="BD21" s="728"/>
      <c r="BE21" s="728"/>
      <c r="BF21" s="723"/>
      <c r="BG21" s="628" t="s">
        <v>128</v>
      </c>
      <c r="BH21" s="629"/>
      <c r="BI21" s="629"/>
      <c r="BJ21" s="629"/>
      <c r="BK21" s="629"/>
      <c r="BL21" s="629"/>
      <c r="BM21" s="629"/>
      <c r="BN21" s="630"/>
      <c r="BO21" s="655" t="s">
        <v>128</v>
      </c>
      <c r="BP21" s="655"/>
      <c r="BQ21" s="655"/>
      <c r="BR21" s="655"/>
      <c r="BS21" s="656" t="s">
        <v>128</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276</v>
      </c>
      <c r="C22" s="692"/>
      <c r="D22" s="692"/>
      <c r="E22" s="692"/>
      <c r="F22" s="692"/>
      <c r="G22" s="692"/>
      <c r="H22" s="692"/>
      <c r="I22" s="692"/>
      <c r="J22" s="692"/>
      <c r="K22" s="692"/>
      <c r="L22" s="692"/>
      <c r="M22" s="692"/>
      <c r="N22" s="692"/>
      <c r="O22" s="692"/>
      <c r="P22" s="692"/>
      <c r="Q22" s="693"/>
      <c r="R22" s="628">
        <v>4095</v>
      </c>
      <c r="S22" s="629"/>
      <c r="T22" s="629"/>
      <c r="U22" s="629"/>
      <c r="V22" s="629"/>
      <c r="W22" s="629"/>
      <c r="X22" s="629"/>
      <c r="Y22" s="630"/>
      <c r="Z22" s="655">
        <v>0</v>
      </c>
      <c r="AA22" s="655"/>
      <c r="AB22" s="655"/>
      <c r="AC22" s="655"/>
      <c r="AD22" s="656">
        <v>4095</v>
      </c>
      <c r="AE22" s="656"/>
      <c r="AF22" s="656"/>
      <c r="AG22" s="656"/>
      <c r="AH22" s="656"/>
      <c r="AI22" s="656"/>
      <c r="AJ22" s="656"/>
      <c r="AK22" s="656"/>
      <c r="AL22" s="631">
        <v>0.10000000149011612</v>
      </c>
      <c r="AM22" s="632"/>
      <c r="AN22" s="632"/>
      <c r="AO22" s="657"/>
      <c r="AP22" s="721" t="s">
        <v>277</v>
      </c>
      <c r="AQ22" s="728"/>
      <c r="AR22" s="728"/>
      <c r="AS22" s="728"/>
      <c r="AT22" s="728"/>
      <c r="AU22" s="728"/>
      <c r="AV22" s="728"/>
      <c r="AW22" s="728"/>
      <c r="AX22" s="728"/>
      <c r="AY22" s="728"/>
      <c r="AZ22" s="728"/>
      <c r="BA22" s="728"/>
      <c r="BB22" s="728"/>
      <c r="BC22" s="728"/>
      <c r="BD22" s="728"/>
      <c r="BE22" s="728"/>
      <c r="BF22" s="723"/>
      <c r="BG22" s="628" t="s">
        <v>128</v>
      </c>
      <c r="BH22" s="629"/>
      <c r="BI22" s="629"/>
      <c r="BJ22" s="629"/>
      <c r="BK22" s="629"/>
      <c r="BL22" s="629"/>
      <c r="BM22" s="629"/>
      <c r="BN22" s="630"/>
      <c r="BO22" s="655" t="s">
        <v>128</v>
      </c>
      <c r="BP22" s="655"/>
      <c r="BQ22" s="655"/>
      <c r="BR22" s="655"/>
      <c r="BS22" s="656" t="s">
        <v>128</v>
      </c>
      <c r="BT22" s="656"/>
      <c r="BU22" s="656"/>
      <c r="BV22" s="656"/>
      <c r="BW22" s="656"/>
      <c r="BX22" s="656"/>
      <c r="BY22" s="656"/>
      <c r="BZ22" s="656"/>
      <c r="CA22" s="656"/>
      <c r="CB22" s="714"/>
      <c r="CD22" s="730" t="s">
        <v>278</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279</v>
      </c>
      <c r="C23" s="626"/>
      <c r="D23" s="626"/>
      <c r="E23" s="626"/>
      <c r="F23" s="626"/>
      <c r="G23" s="626"/>
      <c r="H23" s="626"/>
      <c r="I23" s="626"/>
      <c r="J23" s="626"/>
      <c r="K23" s="626"/>
      <c r="L23" s="626"/>
      <c r="M23" s="626"/>
      <c r="N23" s="626"/>
      <c r="O23" s="626"/>
      <c r="P23" s="626"/>
      <c r="Q23" s="627"/>
      <c r="R23" s="628">
        <v>2870352</v>
      </c>
      <c r="S23" s="629"/>
      <c r="T23" s="629"/>
      <c r="U23" s="629"/>
      <c r="V23" s="629"/>
      <c r="W23" s="629"/>
      <c r="X23" s="629"/>
      <c r="Y23" s="630"/>
      <c r="Z23" s="655">
        <v>25</v>
      </c>
      <c r="AA23" s="655"/>
      <c r="AB23" s="655"/>
      <c r="AC23" s="655"/>
      <c r="AD23" s="656">
        <v>2549799</v>
      </c>
      <c r="AE23" s="656"/>
      <c r="AF23" s="656"/>
      <c r="AG23" s="656"/>
      <c r="AH23" s="656"/>
      <c r="AI23" s="656"/>
      <c r="AJ23" s="656"/>
      <c r="AK23" s="656"/>
      <c r="AL23" s="631">
        <v>47.7</v>
      </c>
      <c r="AM23" s="632"/>
      <c r="AN23" s="632"/>
      <c r="AO23" s="657"/>
      <c r="AP23" s="721" t="s">
        <v>280</v>
      </c>
      <c r="AQ23" s="728"/>
      <c r="AR23" s="728"/>
      <c r="AS23" s="728"/>
      <c r="AT23" s="728"/>
      <c r="AU23" s="728"/>
      <c r="AV23" s="728"/>
      <c r="AW23" s="728"/>
      <c r="AX23" s="728"/>
      <c r="AY23" s="728"/>
      <c r="AZ23" s="728"/>
      <c r="BA23" s="728"/>
      <c r="BB23" s="728"/>
      <c r="BC23" s="728"/>
      <c r="BD23" s="728"/>
      <c r="BE23" s="728"/>
      <c r="BF23" s="723"/>
      <c r="BG23" s="628" t="s">
        <v>128</v>
      </c>
      <c r="BH23" s="629"/>
      <c r="BI23" s="629"/>
      <c r="BJ23" s="629"/>
      <c r="BK23" s="629"/>
      <c r="BL23" s="629"/>
      <c r="BM23" s="629"/>
      <c r="BN23" s="630"/>
      <c r="BO23" s="655" t="s">
        <v>128</v>
      </c>
      <c r="BP23" s="655"/>
      <c r="BQ23" s="655"/>
      <c r="BR23" s="655"/>
      <c r="BS23" s="656" t="s">
        <v>128</v>
      </c>
      <c r="BT23" s="656"/>
      <c r="BU23" s="656"/>
      <c r="BV23" s="656"/>
      <c r="BW23" s="656"/>
      <c r="BX23" s="656"/>
      <c r="BY23" s="656"/>
      <c r="BZ23" s="656"/>
      <c r="CA23" s="656"/>
      <c r="CB23" s="714"/>
      <c r="CD23" s="730" t="s">
        <v>220</v>
      </c>
      <c r="CE23" s="731"/>
      <c r="CF23" s="731"/>
      <c r="CG23" s="731"/>
      <c r="CH23" s="731"/>
      <c r="CI23" s="731"/>
      <c r="CJ23" s="731"/>
      <c r="CK23" s="731"/>
      <c r="CL23" s="731"/>
      <c r="CM23" s="731"/>
      <c r="CN23" s="731"/>
      <c r="CO23" s="731"/>
      <c r="CP23" s="731"/>
      <c r="CQ23" s="732"/>
      <c r="CR23" s="730" t="s">
        <v>281</v>
      </c>
      <c r="CS23" s="731"/>
      <c r="CT23" s="731"/>
      <c r="CU23" s="731"/>
      <c r="CV23" s="731"/>
      <c r="CW23" s="731"/>
      <c r="CX23" s="731"/>
      <c r="CY23" s="732"/>
      <c r="CZ23" s="730" t="s">
        <v>282</v>
      </c>
      <c r="DA23" s="731"/>
      <c r="DB23" s="731"/>
      <c r="DC23" s="732"/>
      <c r="DD23" s="730" t="s">
        <v>283</v>
      </c>
      <c r="DE23" s="731"/>
      <c r="DF23" s="731"/>
      <c r="DG23" s="731"/>
      <c r="DH23" s="731"/>
      <c r="DI23" s="731"/>
      <c r="DJ23" s="731"/>
      <c r="DK23" s="732"/>
      <c r="DL23" s="739" t="s">
        <v>284</v>
      </c>
      <c r="DM23" s="740"/>
      <c r="DN23" s="740"/>
      <c r="DO23" s="740"/>
      <c r="DP23" s="740"/>
      <c r="DQ23" s="740"/>
      <c r="DR23" s="740"/>
      <c r="DS23" s="740"/>
      <c r="DT23" s="740"/>
      <c r="DU23" s="740"/>
      <c r="DV23" s="741"/>
      <c r="DW23" s="730" t="s">
        <v>285</v>
      </c>
      <c r="DX23" s="731"/>
      <c r="DY23" s="731"/>
      <c r="DZ23" s="731"/>
      <c r="EA23" s="731"/>
      <c r="EB23" s="731"/>
      <c r="EC23" s="732"/>
    </row>
    <row r="24" spans="2:133" ht="11.25" customHeight="1" x14ac:dyDescent="0.15">
      <c r="B24" s="625" t="s">
        <v>286</v>
      </c>
      <c r="C24" s="626"/>
      <c r="D24" s="626"/>
      <c r="E24" s="626"/>
      <c r="F24" s="626"/>
      <c r="G24" s="626"/>
      <c r="H24" s="626"/>
      <c r="I24" s="626"/>
      <c r="J24" s="626"/>
      <c r="K24" s="626"/>
      <c r="L24" s="626"/>
      <c r="M24" s="626"/>
      <c r="N24" s="626"/>
      <c r="O24" s="626"/>
      <c r="P24" s="626"/>
      <c r="Q24" s="627"/>
      <c r="R24" s="628">
        <v>2549799</v>
      </c>
      <c r="S24" s="629"/>
      <c r="T24" s="629"/>
      <c r="U24" s="629"/>
      <c r="V24" s="629"/>
      <c r="W24" s="629"/>
      <c r="X24" s="629"/>
      <c r="Y24" s="630"/>
      <c r="Z24" s="655">
        <v>22.2</v>
      </c>
      <c r="AA24" s="655"/>
      <c r="AB24" s="655"/>
      <c r="AC24" s="655"/>
      <c r="AD24" s="656">
        <v>2549799</v>
      </c>
      <c r="AE24" s="656"/>
      <c r="AF24" s="656"/>
      <c r="AG24" s="656"/>
      <c r="AH24" s="656"/>
      <c r="AI24" s="656"/>
      <c r="AJ24" s="656"/>
      <c r="AK24" s="656"/>
      <c r="AL24" s="631">
        <v>47.7</v>
      </c>
      <c r="AM24" s="632"/>
      <c r="AN24" s="632"/>
      <c r="AO24" s="657"/>
      <c r="AP24" s="721" t="s">
        <v>287</v>
      </c>
      <c r="AQ24" s="728"/>
      <c r="AR24" s="728"/>
      <c r="AS24" s="728"/>
      <c r="AT24" s="728"/>
      <c r="AU24" s="728"/>
      <c r="AV24" s="728"/>
      <c r="AW24" s="728"/>
      <c r="AX24" s="728"/>
      <c r="AY24" s="728"/>
      <c r="AZ24" s="728"/>
      <c r="BA24" s="728"/>
      <c r="BB24" s="728"/>
      <c r="BC24" s="728"/>
      <c r="BD24" s="728"/>
      <c r="BE24" s="728"/>
      <c r="BF24" s="723"/>
      <c r="BG24" s="628" t="s">
        <v>128</v>
      </c>
      <c r="BH24" s="629"/>
      <c r="BI24" s="629"/>
      <c r="BJ24" s="629"/>
      <c r="BK24" s="629"/>
      <c r="BL24" s="629"/>
      <c r="BM24" s="629"/>
      <c r="BN24" s="630"/>
      <c r="BO24" s="655" t="s">
        <v>128</v>
      </c>
      <c r="BP24" s="655"/>
      <c r="BQ24" s="655"/>
      <c r="BR24" s="655"/>
      <c r="BS24" s="656" t="s">
        <v>128</v>
      </c>
      <c r="BT24" s="656"/>
      <c r="BU24" s="656"/>
      <c r="BV24" s="656"/>
      <c r="BW24" s="656"/>
      <c r="BX24" s="656"/>
      <c r="BY24" s="656"/>
      <c r="BZ24" s="656"/>
      <c r="CA24" s="656"/>
      <c r="CB24" s="714"/>
      <c r="CD24" s="684" t="s">
        <v>288</v>
      </c>
      <c r="CE24" s="685"/>
      <c r="CF24" s="685"/>
      <c r="CG24" s="685"/>
      <c r="CH24" s="685"/>
      <c r="CI24" s="685"/>
      <c r="CJ24" s="685"/>
      <c r="CK24" s="685"/>
      <c r="CL24" s="685"/>
      <c r="CM24" s="685"/>
      <c r="CN24" s="685"/>
      <c r="CO24" s="685"/>
      <c r="CP24" s="685"/>
      <c r="CQ24" s="686"/>
      <c r="CR24" s="681">
        <v>3265046</v>
      </c>
      <c r="CS24" s="682"/>
      <c r="CT24" s="682"/>
      <c r="CU24" s="682"/>
      <c r="CV24" s="682"/>
      <c r="CW24" s="682"/>
      <c r="CX24" s="682"/>
      <c r="CY24" s="725"/>
      <c r="CZ24" s="726">
        <v>32.200000000000003</v>
      </c>
      <c r="DA24" s="701"/>
      <c r="DB24" s="701"/>
      <c r="DC24" s="729"/>
      <c r="DD24" s="724">
        <v>2275675</v>
      </c>
      <c r="DE24" s="682"/>
      <c r="DF24" s="682"/>
      <c r="DG24" s="682"/>
      <c r="DH24" s="682"/>
      <c r="DI24" s="682"/>
      <c r="DJ24" s="682"/>
      <c r="DK24" s="725"/>
      <c r="DL24" s="724">
        <v>2254257</v>
      </c>
      <c r="DM24" s="682"/>
      <c r="DN24" s="682"/>
      <c r="DO24" s="682"/>
      <c r="DP24" s="682"/>
      <c r="DQ24" s="682"/>
      <c r="DR24" s="682"/>
      <c r="DS24" s="682"/>
      <c r="DT24" s="682"/>
      <c r="DU24" s="682"/>
      <c r="DV24" s="725"/>
      <c r="DW24" s="726">
        <v>39.6</v>
      </c>
      <c r="DX24" s="701"/>
      <c r="DY24" s="701"/>
      <c r="DZ24" s="701"/>
      <c r="EA24" s="701"/>
      <c r="EB24" s="701"/>
      <c r="EC24" s="727"/>
    </row>
    <row r="25" spans="2:133" ht="11.25" customHeight="1" x14ac:dyDescent="0.15">
      <c r="B25" s="625" t="s">
        <v>289</v>
      </c>
      <c r="C25" s="626"/>
      <c r="D25" s="626"/>
      <c r="E25" s="626"/>
      <c r="F25" s="626"/>
      <c r="G25" s="626"/>
      <c r="H25" s="626"/>
      <c r="I25" s="626"/>
      <c r="J25" s="626"/>
      <c r="K25" s="626"/>
      <c r="L25" s="626"/>
      <c r="M25" s="626"/>
      <c r="N25" s="626"/>
      <c r="O25" s="626"/>
      <c r="P25" s="626"/>
      <c r="Q25" s="627"/>
      <c r="R25" s="628">
        <v>320553</v>
      </c>
      <c r="S25" s="629"/>
      <c r="T25" s="629"/>
      <c r="U25" s="629"/>
      <c r="V25" s="629"/>
      <c r="W25" s="629"/>
      <c r="X25" s="629"/>
      <c r="Y25" s="630"/>
      <c r="Z25" s="655">
        <v>2.8</v>
      </c>
      <c r="AA25" s="655"/>
      <c r="AB25" s="655"/>
      <c r="AC25" s="655"/>
      <c r="AD25" s="656" t="s">
        <v>128</v>
      </c>
      <c r="AE25" s="656"/>
      <c r="AF25" s="656"/>
      <c r="AG25" s="656"/>
      <c r="AH25" s="656"/>
      <c r="AI25" s="656"/>
      <c r="AJ25" s="656"/>
      <c r="AK25" s="656"/>
      <c r="AL25" s="631" t="s">
        <v>128</v>
      </c>
      <c r="AM25" s="632"/>
      <c r="AN25" s="632"/>
      <c r="AO25" s="657"/>
      <c r="AP25" s="721" t="s">
        <v>290</v>
      </c>
      <c r="AQ25" s="728"/>
      <c r="AR25" s="728"/>
      <c r="AS25" s="728"/>
      <c r="AT25" s="728"/>
      <c r="AU25" s="728"/>
      <c r="AV25" s="728"/>
      <c r="AW25" s="728"/>
      <c r="AX25" s="728"/>
      <c r="AY25" s="728"/>
      <c r="AZ25" s="728"/>
      <c r="BA25" s="728"/>
      <c r="BB25" s="728"/>
      <c r="BC25" s="728"/>
      <c r="BD25" s="728"/>
      <c r="BE25" s="728"/>
      <c r="BF25" s="723"/>
      <c r="BG25" s="628" t="s">
        <v>128</v>
      </c>
      <c r="BH25" s="629"/>
      <c r="BI25" s="629"/>
      <c r="BJ25" s="629"/>
      <c r="BK25" s="629"/>
      <c r="BL25" s="629"/>
      <c r="BM25" s="629"/>
      <c r="BN25" s="630"/>
      <c r="BO25" s="655" t="s">
        <v>128</v>
      </c>
      <c r="BP25" s="655"/>
      <c r="BQ25" s="655"/>
      <c r="BR25" s="655"/>
      <c r="BS25" s="656" t="s">
        <v>128</v>
      </c>
      <c r="BT25" s="656"/>
      <c r="BU25" s="656"/>
      <c r="BV25" s="656"/>
      <c r="BW25" s="656"/>
      <c r="BX25" s="656"/>
      <c r="BY25" s="656"/>
      <c r="BZ25" s="656"/>
      <c r="CA25" s="656"/>
      <c r="CB25" s="714"/>
      <c r="CD25" s="662" t="s">
        <v>291</v>
      </c>
      <c r="CE25" s="663"/>
      <c r="CF25" s="663"/>
      <c r="CG25" s="663"/>
      <c r="CH25" s="663"/>
      <c r="CI25" s="663"/>
      <c r="CJ25" s="663"/>
      <c r="CK25" s="663"/>
      <c r="CL25" s="663"/>
      <c r="CM25" s="663"/>
      <c r="CN25" s="663"/>
      <c r="CO25" s="663"/>
      <c r="CP25" s="663"/>
      <c r="CQ25" s="664"/>
      <c r="CR25" s="628">
        <v>1519942</v>
      </c>
      <c r="CS25" s="639"/>
      <c r="CT25" s="639"/>
      <c r="CU25" s="639"/>
      <c r="CV25" s="639"/>
      <c r="CW25" s="639"/>
      <c r="CX25" s="639"/>
      <c r="CY25" s="640"/>
      <c r="CZ25" s="631">
        <v>15</v>
      </c>
      <c r="DA25" s="641"/>
      <c r="DB25" s="641"/>
      <c r="DC25" s="642"/>
      <c r="DD25" s="634">
        <v>1153262</v>
      </c>
      <c r="DE25" s="639"/>
      <c r="DF25" s="639"/>
      <c r="DG25" s="639"/>
      <c r="DH25" s="639"/>
      <c r="DI25" s="639"/>
      <c r="DJ25" s="639"/>
      <c r="DK25" s="640"/>
      <c r="DL25" s="634">
        <v>1145944</v>
      </c>
      <c r="DM25" s="639"/>
      <c r="DN25" s="639"/>
      <c r="DO25" s="639"/>
      <c r="DP25" s="639"/>
      <c r="DQ25" s="639"/>
      <c r="DR25" s="639"/>
      <c r="DS25" s="639"/>
      <c r="DT25" s="639"/>
      <c r="DU25" s="639"/>
      <c r="DV25" s="640"/>
      <c r="DW25" s="631">
        <v>20.100000000000001</v>
      </c>
      <c r="DX25" s="641"/>
      <c r="DY25" s="641"/>
      <c r="DZ25" s="641"/>
      <c r="EA25" s="641"/>
      <c r="EB25" s="641"/>
      <c r="EC25" s="673"/>
    </row>
    <row r="26" spans="2:133" ht="11.25" customHeight="1" x14ac:dyDescent="0.15">
      <c r="B26" s="625" t="s">
        <v>292</v>
      </c>
      <c r="C26" s="626"/>
      <c r="D26" s="626"/>
      <c r="E26" s="626"/>
      <c r="F26" s="626"/>
      <c r="G26" s="626"/>
      <c r="H26" s="626"/>
      <c r="I26" s="626"/>
      <c r="J26" s="626"/>
      <c r="K26" s="626"/>
      <c r="L26" s="626"/>
      <c r="M26" s="626"/>
      <c r="N26" s="626"/>
      <c r="O26" s="626"/>
      <c r="P26" s="626"/>
      <c r="Q26" s="627"/>
      <c r="R26" s="628" t="s">
        <v>128</v>
      </c>
      <c r="S26" s="629"/>
      <c r="T26" s="629"/>
      <c r="U26" s="629"/>
      <c r="V26" s="629"/>
      <c r="W26" s="629"/>
      <c r="X26" s="629"/>
      <c r="Y26" s="630"/>
      <c r="Z26" s="655" t="s">
        <v>128</v>
      </c>
      <c r="AA26" s="655"/>
      <c r="AB26" s="655"/>
      <c r="AC26" s="655"/>
      <c r="AD26" s="656" t="s">
        <v>128</v>
      </c>
      <c r="AE26" s="656"/>
      <c r="AF26" s="656"/>
      <c r="AG26" s="656"/>
      <c r="AH26" s="656"/>
      <c r="AI26" s="656"/>
      <c r="AJ26" s="656"/>
      <c r="AK26" s="656"/>
      <c r="AL26" s="631" t="s">
        <v>128</v>
      </c>
      <c r="AM26" s="632"/>
      <c r="AN26" s="632"/>
      <c r="AO26" s="657"/>
      <c r="AP26" s="721" t="s">
        <v>293</v>
      </c>
      <c r="AQ26" s="722"/>
      <c r="AR26" s="722"/>
      <c r="AS26" s="722"/>
      <c r="AT26" s="722"/>
      <c r="AU26" s="722"/>
      <c r="AV26" s="722"/>
      <c r="AW26" s="722"/>
      <c r="AX26" s="722"/>
      <c r="AY26" s="722"/>
      <c r="AZ26" s="722"/>
      <c r="BA26" s="722"/>
      <c r="BB26" s="722"/>
      <c r="BC26" s="722"/>
      <c r="BD26" s="722"/>
      <c r="BE26" s="722"/>
      <c r="BF26" s="723"/>
      <c r="BG26" s="628" t="s">
        <v>128</v>
      </c>
      <c r="BH26" s="629"/>
      <c r="BI26" s="629"/>
      <c r="BJ26" s="629"/>
      <c r="BK26" s="629"/>
      <c r="BL26" s="629"/>
      <c r="BM26" s="629"/>
      <c r="BN26" s="630"/>
      <c r="BO26" s="655" t="s">
        <v>128</v>
      </c>
      <c r="BP26" s="655"/>
      <c r="BQ26" s="655"/>
      <c r="BR26" s="655"/>
      <c r="BS26" s="656" t="s">
        <v>128</v>
      </c>
      <c r="BT26" s="656"/>
      <c r="BU26" s="656"/>
      <c r="BV26" s="656"/>
      <c r="BW26" s="656"/>
      <c r="BX26" s="656"/>
      <c r="BY26" s="656"/>
      <c r="BZ26" s="656"/>
      <c r="CA26" s="656"/>
      <c r="CB26" s="714"/>
      <c r="CD26" s="662" t="s">
        <v>294</v>
      </c>
      <c r="CE26" s="663"/>
      <c r="CF26" s="663"/>
      <c r="CG26" s="663"/>
      <c r="CH26" s="663"/>
      <c r="CI26" s="663"/>
      <c r="CJ26" s="663"/>
      <c r="CK26" s="663"/>
      <c r="CL26" s="663"/>
      <c r="CM26" s="663"/>
      <c r="CN26" s="663"/>
      <c r="CO26" s="663"/>
      <c r="CP26" s="663"/>
      <c r="CQ26" s="664"/>
      <c r="CR26" s="628">
        <v>906988</v>
      </c>
      <c r="CS26" s="629"/>
      <c r="CT26" s="629"/>
      <c r="CU26" s="629"/>
      <c r="CV26" s="629"/>
      <c r="CW26" s="629"/>
      <c r="CX26" s="629"/>
      <c r="CY26" s="630"/>
      <c r="CZ26" s="631">
        <v>9</v>
      </c>
      <c r="DA26" s="641"/>
      <c r="DB26" s="641"/>
      <c r="DC26" s="642"/>
      <c r="DD26" s="634">
        <v>753598</v>
      </c>
      <c r="DE26" s="629"/>
      <c r="DF26" s="629"/>
      <c r="DG26" s="629"/>
      <c r="DH26" s="629"/>
      <c r="DI26" s="629"/>
      <c r="DJ26" s="629"/>
      <c r="DK26" s="630"/>
      <c r="DL26" s="634" t="s">
        <v>128</v>
      </c>
      <c r="DM26" s="629"/>
      <c r="DN26" s="629"/>
      <c r="DO26" s="629"/>
      <c r="DP26" s="629"/>
      <c r="DQ26" s="629"/>
      <c r="DR26" s="629"/>
      <c r="DS26" s="629"/>
      <c r="DT26" s="629"/>
      <c r="DU26" s="629"/>
      <c r="DV26" s="630"/>
      <c r="DW26" s="631" t="s">
        <v>128</v>
      </c>
      <c r="DX26" s="641"/>
      <c r="DY26" s="641"/>
      <c r="DZ26" s="641"/>
      <c r="EA26" s="641"/>
      <c r="EB26" s="641"/>
      <c r="EC26" s="673"/>
    </row>
    <row r="27" spans="2:133" ht="11.25" customHeight="1" x14ac:dyDescent="0.15">
      <c r="B27" s="625" t="s">
        <v>295</v>
      </c>
      <c r="C27" s="626"/>
      <c r="D27" s="626"/>
      <c r="E27" s="626"/>
      <c r="F27" s="626"/>
      <c r="G27" s="626"/>
      <c r="H27" s="626"/>
      <c r="I27" s="626"/>
      <c r="J27" s="626"/>
      <c r="K27" s="626"/>
      <c r="L27" s="626"/>
      <c r="M27" s="626"/>
      <c r="N27" s="626"/>
      <c r="O27" s="626"/>
      <c r="P27" s="626"/>
      <c r="Q27" s="627"/>
      <c r="R27" s="628">
        <v>5953568</v>
      </c>
      <c r="S27" s="629"/>
      <c r="T27" s="629"/>
      <c r="U27" s="629"/>
      <c r="V27" s="629"/>
      <c r="W27" s="629"/>
      <c r="X27" s="629"/>
      <c r="Y27" s="630"/>
      <c r="Z27" s="655">
        <v>51.9</v>
      </c>
      <c r="AA27" s="655"/>
      <c r="AB27" s="655"/>
      <c r="AC27" s="655"/>
      <c r="AD27" s="656">
        <v>5301901</v>
      </c>
      <c r="AE27" s="656"/>
      <c r="AF27" s="656"/>
      <c r="AG27" s="656"/>
      <c r="AH27" s="656"/>
      <c r="AI27" s="656"/>
      <c r="AJ27" s="656"/>
      <c r="AK27" s="656"/>
      <c r="AL27" s="631">
        <v>99.199996948242188</v>
      </c>
      <c r="AM27" s="632"/>
      <c r="AN27" s="632"/>
      <c r="AO27" s="657"/>
      <c r="AP27" s="625" t="s">
        <v>296</v>
      </c>
      <c r="AQ27" s="626"/>
      <c r="AR27" s="626"/>
      <c r="AS27" s="626"/>
      <c r="AT27" s="626"/>
      <c r="AU27" s="626"/>
      <c r="AV27" s="626"/>
      <c r="AW27" s="626"/>
      <c r="AX27" s="626"/>
      <c r="AY27" s="626"/>
      <c r="AZ27" s="626"/>
      <c r="BA27" s="626"/>
      <c r="BB27" s="626"/>
      <c r="BC27" s="626"/>
      <c r="BD27" s="626"/>
      <c r="BE27" s="626"/>
      <c r="BF27" s="627"/>
      <c r="BG27" s="628">
        <v>2732564</v>
      </c>
      <c r="BH27" s="629"/>
      <c r="BI27" s="629"/>
      <c r="BJ27" s="629"/>
      <c r="BK27" s="629"/>
      <c r="BL27" s="629"/>
      <c r="BM27" s="629"/>
      <c r="BN27" s="630"/>
      <c r="BO27" s="655">
        <v>100</v>
      </c>
      <c r="BP27" s="655"/>
      <c r="BQ27" s="655"/>
      <c r="BR27" s="655"/>
      <c r="BS27" s="656" t="s">
        <v>128</v>
      </c>
      <c r="BT27" s="656"/>
      <c r="BU27" s="656"/>
      <c r="BV27" s="656"/>
      <c r="BW27" s="656"/>
      <c r="BX27" s="656"/>
      <c r="BY27" s="656"/>
      <c r="BZ27" s="656"/>
      <c r="CA27" s="656"/>
      <c r="CB27" s="714"/>
      <c r="CD27" s="662" t="s">
        <v>297</v>
      </c>
      <c r="CE27" s="663"/>
      <c r="CF27" s="663"/>
      <c r="CG27" s="663"/>
      <c r="CH27" s="663"/>
      <c r="CI27" s="663"/>
      <c r="CJ27" s="663"/>
      <c r="CK27" s="663"/>
      <c r="CL27" s="663"/>
      <c r="CM27" s="663"/>
      <c r="CN27" s="663"/>
      <c r="CO27" s="663"/>
      <c r="CP27" s="663"/>
      <c r="CQ27" s="664"/>
      <c r="CR27" s="628">
        <v>800899</v>
      </c>
      <c r="CS27" s="639"/>
      <c r="CT27" s="639"/>
      <c r="CU27" s="639"/>
      <c r="CV27" s="639"/>
      <c r="CW27" s="639"/>
      <c r="CX27" s="639"/>
      <c r="CY27" s="640"/>
      <c r="CZ27" s="631">
        <v>7.9</v>
      </c>
      <c r="DA27" s="641"/>
      <c r="DB27" s="641"/>
      <c r="DC27" s="642"/>
      <c r="DD27" s="634">
        <v>197877</v>
      </c>
      <c r="DE27" s="639"/>
      <c r="DF27" s="639"/>
      <c r="DG27" s="639"/>
      <c r="DH27" s="639"/>
      <c r="DI27" s="639"/>
      <c r="DJ27" s="639"/>
      <c r="DK27" s="640"/>
      <c r="DL27" s="634">
        <v>183777</v>
      </c>
      <c r="DM27" s="639"/>
      <c r="DN27" s="639"/>
      <c r="DO27" s="639"/>
      <c r="DP27" s="639"/>
      <c r="DQ27" s="639"/>
      <c r="DR27" s="639"/>
      <c r="DS27" s="639"/>
      <c r="DT27" s="639"/>
      <c r="DU27" s="639"/>
      <c r="DV27" s="640"/>
      <c r="DW27" s="631">
        <v>3.2</v>
      </c>
      <c r="DX27" s="641"/>
      <c r="DY27" s="641"/>
      <c r="DZ27" s="641"/>
      <c r="EA27" s="641"/>
      <c r="EB27" s="641"/>
      <c r="EC27" s="673"/>
    </row>
    <row r="28" spans="2:133" ht="11.25" customHeight="1" x14ac:dyDescent="0.15">
      <c r="B28" s="625" t="s">
        <v>298</v>
      </c>
      <c r="C28" s="626"/>
      <c r="D28" s="626"/>
      <c r="E28" s="626"/>
      <c r="F28" s="626"/>
      <c r="G28" s="626"/>
      <c r="H28" s="626"/>
      <c r="I28" s="626"/>
      <c r="J28" s="626"/>
      <c r="K28" s="626"/>
      <c r="L28" s="626"/>
      <c r="M28" s="626"/>
      <c r="N28" s="626"/>
      <c r="O28" s="626"/>
      <c r="P28" s="626"/>
      <c r="Q28" s="627"/>
      <c r="R28" s="628">
        <v>972</v>
      </c>
      <c r="S28" s="629"/>
      <c r="T28" s="629"/>
      <c r="U28" s="629"/>
      <c r="V28" s="629"/>
      <c r="W28" s="629"/>
      <c r="X28" s="629"/>
      <c r="Y28" s="630"/>
      <c r="Z28" s="655">
        <v>0</v>
      </c>
      <c r="AA28" s="655"/>
      <c r="AB28" s="655"/>
      <c r="AC28" s="655"/>
      <c r="AD28" s="656">
        <v>972</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2"/>
      <c r="CD28" s="662" t="s">
        <v>299</v>
      </c>
      <c r="CE28" s="663"/>
      <c r="CF28" s="663"/>
      <c r="CG28" s="663"/>
      <c r="CH28" s="663"/>
      <c r="CI28" s="663"/>
      <c r="CJ28" s="663"/>
      <c r="CK28" s="663"/>
      <c r="CL28" s="663"/>
      <c r="CM28" s="663"/>
      <c r="CN28" s="663"/>
      <c r="CO28" s="663"/>
      <c r="CP28" s="663"/>
      <c r="CQ28" s="664"/>
      <c r="CR28" s="628">
        <v>944205</v>
      </c>
      <c r="CS28" s="629"/>
      <c r="CT28" s="629"/>
      <c r="CU28" s="629"/>
      <c r="CV28" s="629"/>
      <c r="CW28" s="629"/>
      <c r="CX28" s="629"/>
      <c r="CY28" s="630"/>
      <c r="CZ28" s="631">
        <v>9.3000000000000007</v>
      </c>
      <c r="DA28" s="641"/>
      <c r="DB28" s="641"/>
      <c r="DC28" s="642"/>
      <c r="DD28" s="634">
        <v>924536</v>
      </c>
      <c r="DE28" s="629"/>
      <c r="DF28" s="629"/>
      <c r="DG28" s="629"/>
      <c r="DH28" s="629"/>
      <c r="DI28" s="629"/>
      <c r="DJ28" s="629"/>
      <c r="DK28" s="630"/>
      <c r="DL28" s="634">
        <v>924536</v>
      </c>
      <c r="DM28" s="629"/>
      <c r="DN28" s="629"/>
      <c r="DO28" s="629"/>
      <c r="DP28" s="629"/>
      <c r="DQ28" s="629"/>
      <c r="DR28" s="629"/>
      <c r="DS28" s="629"/>
      <c r="DT28" s="629"/>
      <c r="DU28" s="629"/>
      <c r="DV28" s="630"/>
      <c r="DW28" s="631">
        <v>16.3</v>
      </c>
      <c r="DX28" s="641"/>
      <c r="DY28" s="641"/>
      <c r="DZ28" s="641"/>
      <c r="EA28" s="641"/>
      <c r="EB28" s="641"/>
      <c r="EC28" s="673"/>
    </row>
    <row r="29" spans="2:133" ht="11.25" customHeight="1" x14ac:dyDescent="0.15">
      <c r="B29" s="625" t="s">
        <v>300</v>
      </c>
      <c r="C29" s="626"/>
      <c r="D29" s="626"/>
      <c r="E29" s="626"/>
      <c r="F29" s="626"/>
      <c r="G29" s="626"/>
      <c r="H29" s="626"/>
      <c r="I29" s="626"/>
      <c r="J29" s="626"/>
      <c r="K29" s="626"/>
      <c r="L29" s="626"/>
      <c r="M29" s="626"/>
      <c r="N29" s="626"/>
      <c r="O29" s="626"/>
      <c r="P29" s="626"/>
      <c r="Q29" s="627"/>
      <c r="R29" s="628">
        <v>38814</v>
      </c>
      <c r="S29" s="629"/>
      <c r="T29" s="629"/>
      <c r="U29" s="629"/>
      <c r="V29" s="629"/>
      <c r="W29" s="629"/>
      <c r="X29" s="629"/>
      <c r="Y29" s="630"/>
      <c r="Z29" s="655">
        <v>0.3</v>
      </c>
      <c r="AA29" s="655"/>
      <c r="AB29" s="655"/>
      <c r="AC29" s="655"/>
      <c r="AD29" s="656" t="s">
        <v>128</v>
      </c>
      <c r="AE29" s="656"/>
      <c r="AF29" s="656"/>
      <c r="AG29" s="656"/>
      <c r="AH29" s="656"/>
      <c r="AI29" s="656"/>
      <c r="AJ29" s="656"/>
      <c r="AK29" s="656"/>
      <c r="AL29" s="631" t="s">
        <v>128</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301</v>
      </c>
      <c r="CE29" s="716"/>
      <c r="CF29" s="662" t="s">
        <v>70</v>
      </c>
      <c r="CG29" s="663"/>
      <c r="CH29" s="663"/>
      <c r="CI29" s="663"/>
      <c r="CJ29" s="663"/>
      <c r="CK29" s="663"/>
      <c r="CL29" s="663"/>
      <c r="CM29" s="663"/>
      <c r="CN29" s="663"/>
      <c r="CO29" s="663"/>
      <c r="CP29" s="663"/>
      <c r="CQ29" s="664"/>
      <c r="CR29" s="628">
        <v>944205</v>
      </c>
      <c r="CS29" s="639"/>
      <c r="CT29" s="639"/>
      <c r="CU29" s="639"/>
      <c r="CV29" s="639"/>
      <c r="CW29" s="639"/>
      <c r="CX29" s="639"/>
      <c r="CY29" s="640"/>
      <c r="CZ29" s="631">
        <v>9.3000000000000007</v>
      </c>
      <c r="DA29" s="641"/>
      <c r="DB29" s="641"/>
      <c r="DC29" s="642"/>
      <c r="DD29" s="634">
        <v>924536</v>
      </c>
      <c r="DE29" s="639"/>
      <c r="DF29" s="639"/>
      <c r="DG29" s="639"/>
      <c r="DH29" s="639"/>
      <c r="DI29" s="639"/>
      <c r="DJ29" s="639"/>
      <c r="DK29" s="640"/>
      <c r="DL29" s="634">
        <v>924536</v>
      </c>
      <c r="DM29" s="639"/>
      <c r="DN29" s="639"/>
      <c r="DO29" s="639"/>
      <c r="DP29" s="639"/>
      <c r="DQ29" s="639"/>
      <c r="DR29" s="639"/>
      <c r="DS29" s="639"/>
      <c r="DT29" s="639"/>
      <c r="DU29" s="639"/>
      <c r="DV29" s="640"/>
      <c r="DW29" s="631">
        <v>16.3</v>
      </c>
      <c r="DX29" s="641"/>
      <c r="DY29" s="641"/>
      <c r="DZ29" s="641"/>
      <c r="EA29" s="641"/>
      <c r="EB29" s="641"/>
      <c r="EC29" s="673"/>
    </row>
    <row r="30" spans="2:133" ht="11.25" customHeight="1" x14ac:dyDescent="0.15">
      <c r="B30" s="625" t="s">
        <v>302</v>
      </c>
      <c r="C30" s="626"/>
      <c r="D30" s="626"/>
      <c r="E30" s="626"/>
      <c r="F30" s="626"/>
      <c r="G30" s="626"/>
      <c r="H30" s="626"/>
      <c r="I30" s="626"/>
      <c r="J30" s="626"/>
      <c r="K30" s="626"/>
      <c r="L30" s="626"/>
      <c r="M30" s="626"/>
      <c r="N30" s="626"/>
      <c r="O30" s="626"/>
      <c r="P30" s="626"/>
      <c r="Q30" s="627"/>
      <c r="R30" s="628">
        <v>85312</v>
      </c>
      <c r="S30" s="629"/>
      <c r="T30" s="629"/>
      <c r="U30" s="629"/>
      <c r="V30" s="629"/>
      <c r="W30" s="629"/>
      <c r="X30" s="629"/>
      <c r="Y30" s="630"/>
      <c r="Z30" s="655">
        <v>0.7</v>
      </c>
      <c r="AA30" s="655"/>
      <c r="AB30" s="655"/>
      <c r="AC30" s="655"/>
      <c r="AD30" s="656">
        <v>28206</v>
      </c>
      <c r="AE30" s="656"/>
      <c r="AF30" s="656"/>
      <c r="AG30" s="656"/>
      <c r="AH30" s="656"/>
      <c r="AI30" s="656"/>
      <c r="AJ30" s="656"/>
      <c r="AK30" s="656"/>
      <c r="AL30" s="631">
        <v>0.5</v>
      </c>
      <c r="AM30" s="632"/>
      <c r="AN30" s="632"/>
      <c r="AO30" s="657"/>
      <c r="AP30" s="687" t="s">
        <v>220</v>
      </c>
      <c r="AQ30" s="688"/>
      <c r="AR30" s="688"/>
      <c r="AS30" s="688"/>
      <c r="AT30" s="688"/>
      <c r="AU30" s="688"/>
      <c r="AV30" s="688"/>
      <c r="AW30" s="688"/>
      <c r="AX30" s="688"/>
      <c r="AY30" s="688"/>
      <c r="AZ30" s="688"/>
      <c r="BA30" s="688"/>
      <c r="BB30" s="688"/>
      <c r="BC30" s="688"/>
      <c r="BD30" s="688"/>
      <c r="BE30" s="688"/>
      <c r="BF30" s="689"/>
      <c r="BG30" s="687" t="s">
        <v>303</v>
      </c>
      <c r="BH30" s="712"/>
      <c r="BI30" s="712"/>
      <c r="BJ30" s="712"/>
      <c r="BK30" s="712"/>
      <c r="BL30" s="712"/>
      <c r="BM30" s="712"/>
      <c r="BN30" s="712"/>
      <c r="BO30" s="712"/>
      <c r="BP30" s="712"/>
      <c r="BQ30" s="713"/>
      <c r="BR30" s="687" t="s">
        <v>304</v>
      </c>
      <c r="BS30" s="712"/>
      <c r="BT30" s="712"/>
      <c r="BU30" s="712"/>
      <c r="BV30" s="712"/>
      <c r="BW30" s="712"/>
      <c r="BX30" s="712"/>
      <c r="BY30" s="712"/>
      <c r="BZ30" s="712"/>
      <c r="CA30" s="712"/>
      <c r="CB30" s="713"/>
      <c r="CD30" s="717"/>
      <c r="CE30" s="718"/>
      <c r="CF30" s="662" t="s">
        <v>305</v>
      </c>
      <c r="CG30" s="663"/>
      <c r="CH30" s="663"/>
      <c r="CI30" s="663"/>
      <c r="CJ30" s="663"/>
      <c r="CK30" s="663"/>
      <c r="CL30" s="663"/>
      <c r="CM30" s="663"/>
      <c r="CN30" s="663"/>
      <c r="CO30" s="663"/>
      <c r="CP30" s="663"/>
      <c r="CQ30" s="664"/>
      <c r="CR30" s="628">
        <v>898492</v>
      </c>
      <c r="CS30" s="629"/>
      <c r="CT30" s="629"/>
      <c r="CU30" s="629"/>
      <c r="CV30" s="629"/>
      <c r="CW30" s="629"/>
      <c r="CX30" s="629"/>
      <c r="CY30" s="630"/>
      <c r="CZ30" s="631">
        <v>8.9</v>
      </c>
      <c r="DA30" s="641"/>
      <c r="DB30" s="641"/>
      <c r="DC30" s="642"/>
      <c r="DD30" s="634">
        <v>881111</v>
      </c>
      <c r="DE30" s="629"/>
      <c r="DF30" s="629"/>
      <c r="DG30" s="629"/>
      <c r="DH30" s="629"/>
      <c r="DI30" s="629"/>
      <c r="DJ30" s="629"/>
      <c r="DK30" s="630"/>
      <c r="DL30" s="634">
        <v>881111</v>
      </c>
      <c r="DM30" s="629"/>
      <c r="DN30" s="629"/>
      <c r="DO30" s="629"/>
      <c r="DP30" s="629"/>
      <c r="DQ30" s="629"/>
      <c r="DR30" s="629"/>
      <c r="DS30" s="629"/>
      <c r="DT30" s="629"/>
      <c r="DU30" s="629"/>
      <c r="DV30" s="630"/>
      <c r="DW30" s="631">
        <v>15.5</v>
      </c>
      <c r="DX30" s="641"/>
      <c r="DY30" s="641"/>
      <c r="DZ30" s="641"/>
      <c r="EA30" s="641"/>
      <c r="EB30" s="641"/>
      <c r="EC30" s="673"/>
    </row>
    <row r="31" spans="2:133" ht="11.25" customHeight="1" x14ac:dyDescent="0.15">
      <c r="B31" s="625" t="s">
        <v>306</v>
      </c>
      <c r="C31" s="626"/>
      <c r="D31" s="626"/>
      <c r="E31" s="626"/>
      <c r="F31" s="626"/>
      <c r="G31" s="626"/>
      <c r="H31" s="626"/>
      <c r="I31" s="626"/>
      <c r="J31" s="626"/>
      <c r="K31" s="626"/>
      <c r="L31" s="626"/>
      <c r="M31" s="626"/>
      <c r="N31" s="626"/>
      <c r="O31" s="626"/>
      <c r="P31" s="626"/>
      <c r="Q31" s="627"/>
      <c r="R31" s="628">
        <v>15180</v>
      </c>
      <c r="S31" s="629"/>
      <c r="T31" s="629"/>
      <c r="U31" s="629"/>
      <c r="V31" s="629"/>
      <c r="W31" s="629"/>
      <c r="X31" s="629"/>
      <c r="Y31" s="630"/>
      <c r="Z31" s="655">
        <v>0.1</v>
      </c>
      <c r="AA31" s="655"/>
      <c r="AB31" s="655"/>
      <c r="AC31" s="655"/>
      <c r="AD31" s="656">
        <v>18</v>
      </c>
      <c r="AE31" s="656"/>
      <c r="AF31" s="656"/>
      <c r="AG31" s="656"/>
      <c r="AH31" s="656"/>
      <c r="AI31" s="656"/>
      <c r="AJ31" s="656"/>
      <c r="AK31" s="656"/>
      <c r="AL31" s="631">
        <v>0</v>
      </c>
      <c r="AM31" s="632"/>
      <c r="AN31" s="632"/>
      <c r="AO31" s="657"/>
      <c r="AP31" s="703" t="s">
        <v>307</v>
      </c>
      <c r="AQ31" s="704"/>
      <c r="AR31" s="704"/>
      <c r="AS31" s="704"/>
      <c r="AT31" s="709" t="s">
        <v>308</v>
      </c>
      <c r="AU31" s="360"/>
      <c r="AV31" s="360"/>
      <c r="AW31" s="360"/>
      <c r="AX31" s="696" t="s">
        <v>187</v>
      </c>
      <c r="AY31" s="697"/>
      <c r="AZ31" s="697"/>
      <c r="BA31" s="697"/>
      <c r="BB31" s="697"/>
      <c r="BC31" s="697"/>
      <c r="BD31" s="697"/>
      <c r="BE31" s="697"/>
      <c r="BF31" s="698"/>
      <c r="BG31" s="699">
        <v>99.7</v>
      </c>
      <c r="BH31" s="700"/>
      <c r="BI31" s="700"/>
      <c r="BJ31" s="700"/>
      <c r="BK31" s="700"/>
      <c r="BL31" s="700"/>
      <c r="BM31" s="701">
        <v>97.7</v>
      </c>
      <c r="BN31" s="700"/>
      <c r="BO31" s="700"/>
      <c r="BP31" s="700"/>
      <c r="BQ31" s="702"/>
      <c r="BR31" s="699">
        <v>99.6</v>
      </c>
      <c r="BS31" s="700"/>
      <c r="BT31" s="700"/>
      <c r="BU31" s="700"/>
      <c r="BV31" s="700"/>
      <c r="BW31" s="700"/>
      <c r="BX31" s="701">
        <v>97.6</v>
      </c>
      <c r="BY31" s="700"/>
      <c r="BZ31" s="700"/>
      <c r="CA31" s="700"/>
      <c r="CB31" s="702"/>
      <c r="CD31" s="717"/>
      <c r="CE31" s="718"/>
      <c r="CF31" s="662" t="s">
        <v>309</v>
      </c>
      <c r="CG31" s="663"/>
      <c r="CH31" s="663"/>
      <c r="CI31" s="663"/>
      <c r="CJ31" s="663"/>
      <c r="CK31" s="663"/>
      <c r="CL31" s="663"/>
      <c r="CM31" s="663"/>
      <c r="CN31" s="663"/>
      <c r="CO31" s="663"/>
      <c r="CP31" s="663"/>
      <c r="CQ31" s="664"/>
      <c r="CR31" s="628">
        <v>45713</v>
      </c>
      <c r="CS31" s="639"/>
      <c r="CT31" s="639"/>
      <c r="CU31" s="639"/>
      <c r="CV31" s="639"/>
      <c r="CW31" s="639"/>
      <c r="CX31" s="639"/>
      <c r="CY31" s="640"/>
      <c r="CZ31" s="631">
        <v>0.5</v>
      </c>
      <c r="DA31" s="641"/>
      <c r="DB31" s="641"/>
      <c r="DC31" s="642"/>
      <c r="DD31" s="634">
        <v>43425</v>
      </c>
      <c r="DE31" s="639"/>
      <c r="DF31" s="639"/>
      <c r="DG31" s="639"/>
      <c r="DH31" s="639"/>
      <c r="DI31" s="639"/>
      <c r="DJ31" s="639"/>
      <c r="DK31" s="640"/>
      <c r="DL31" s="634">
        <v>43425</v>
      </c>
      <c r="DM31" s="639"/>
      <c r="DN31" s="639"/>
      <c r="DO31" s="639"/>
      <c r="DP31" s="639"/>
      <c r="DQ31" s="639"/>
      <c r="DR31" s="639"/>
      <c r="DS31" s="639"/>
      <c r="DT31" s="639"/>
      <c r="DU31" s="639"/>
      <c r="DV31" s="640"/>
      <c r="DW31" s="631">
        <v>0.8</v>
      </c>
      <c r="DX31" s="641"/>
      <c r="DY31" s="641"/>
      <c r="DZ31" s="641"/>
      <c r="EA31" s="641"/>
      <c r="EB31" s="641"/>
      <c r="EC31" s="673"/>
    </row>
    <row r="32" spans="2:133" ht="11.25" customHeight="1" x14ac:dyDescent="0.15">
      <c r="B32" s="625" t="s">
        <v>310</v>
      </c>
      <c r="C32" s="626"/>
      <c r="D32" s="626"/>
      <c r="E32" s="626"/>
      <c r="F32" s="626"/>
      <c r="G32" s="626"/>
      <c r="H32" s="626"/>
      <c r="I32" s="626"/>
      <c r="J32" s="626"/>
      <c r="K32" s="626"/>
      <c r="L32" s="626"/>
      <c r="M32" s="626"/>
      <c r="N32" s="626"/>
      <c r="O32" s="626"/>
      <c r="P32" s="626"/>
      <c r="Q32" s="627"/>
      <c r="R32" s="628">
        <v>2032650</v>
      </c>
      <c r="S32" s="629"/>
      <c r="T32" s="629"/>
      <c r="U32" s="629"/>
      <c r="V32" s="629"/>
      <c r="W32" s="629"/>
      <c r="X32" s="629"/>
      <c r="Y32" s="630"/>
      <c r="Z32" s="655">
        <v>17.7</v>
      </c>
      <c r="AA32" s="655"/>
      <c r="AB32" s="655"/>
      <c r="AC32" s="655"/>
      <c r="AD32" s="656" t="s">
        <v>128</v>
      </c>
      <c r="AE32" s="656"/>
      <c r="AF32" s="656"/>
      <c r="AG32" s="656"/>
      <c r="AH32" s="656"/>
      <c r="AI32" s="656"/>
      <c r="AJ32" s="656"/>
      <c r="AK32" s="656"/>
      <c r="AL32" s="631" t="s">
        <v>128</v>
      </c>
      <c r="AM32" s="632"/>
      <c r="AN32" s="632"/>
      <c r="AO32" s="657"/>
      <c r="AP32" s="705"/>
      <c r="AQ32" s="706"/>
      <c r="AR32" s="706"/>
      <c r="AS32" s="706"/>
      <c r="AT32" s="710"/>
      <c r="AU32" s="361" t="s">
        <v>311</v>
      </c>
      <c r="AV32" s="361"/>
      <c r="AW32" s="361"/>
      <c r="AX32" s="625" t="s">
        <v>312</v>
      </c>
      <c r="AY32" s="626"/>
      <c r="AZ32" s="626"/>
      <c r="BA32" s="626"/>
      <c r="BB32" s="626"/>
      <c r="BC32" s="626"/>
      <c r="BD32" s="626"/>
      <c r="BE32" s="626"/>
      <c r="BF32" s="627"/>
      <c r="BG32" s="694">
        <v>99.3</v>
      </c>
      <c r="BH32" s="639"/>
      <c r="BI32" s="639"/>
      <c r="BJ32" s="639"/>
      <c r="BK32" s="639"/>
      <c r="BL32" s="639"/>
      <c r="BM32" s="632">
        <v>98.7</v>
      </c>
      <c r="BN32" s="695"/>
      <c r="BO32" s="695"/>
      <c r="BP32" s="695"/>
      <c r="BQ32" s="671"/>
      <c r="BR32" s="694">
        <v>99.5</v>
      </c>
      <c r="BS32" s="639"/>
      <c r="BT32" s="639"/>
      <c r="BU32" s="639"/>
      <c r="BV32" s="639"/>
      <c r="BW32" s="639"/>
      <c r="BX32" s="632">
        <v>98.9</v>
      </c>
      <c r="BY32" s="695"/>
      <c r="BZ32" s="695"/>
      <c r="CA32" s="695"/>
      <c r="CB32" s="671"/>
      <c r="CD32" s="719"/>
      <c r="CE32" s="720"/>
      <c r="CF32" s="662" t="s">
        <v>313</v>
      </c>
      <c r="CG32" s="663"/>
      <c r="CH32" s="663"/>
      <c r="CI32" s="663"/>
      <c r="CJ32" s="663"/>
      <c r="CK32" s="663"/>
      <c r="CL32" s="663"/>
      <c r="CM32" s="663"/>
      <c r="CN32" s="663"/>
      <c r="CO32" s="663"/>
      <c r="CP32" s="663"/>
      <c r="CQ32" s="664"/>
      <c r="CR32" s="628" t="s">
        <v>128</v>
      </c>
      <c r="CS32" s="629"/>
      <c r="CT32" s="629"/>
      <c r="CU32" s="629"/>
      <c r="CV32" s="629"/>
      <c r="CW32" s="629"/>
      <c r="CX32" s="629"/>
      <c r="CY32" s="630"/>
      <c r="CZ32" s="631" t="s">
        <v>128</v>
      </c>
      <c r="DA32" s="641"/>
      <c r="DB32" s="641"/>
      <c r="DC32" s="642"/>
      <c r="DD32" s="634" t="s">
        <v>128</v>
      </c>
      <c r="DE32" s="629"/>
      <c r="DF32" s="629"/>
      <c r="DG32" s="629"/>
      <c r="DH32" s="629"/>
      <c r="DI32" s="629"/>
      <c r="DJ32" s="629"/>
      <c r="DK32" s="630"/>
      <c r="DL32" s="634" t="s">
        <v>128</v>
      </c>
      <c r="DM32" s="629"/>
      <c r="DN32" s="629"/>
      <c r="DO32" s="629"/>
      <c r="DP32" s="629"/>
      <c r="DQ32" s="629"/>
      <c r="DR32" s="629"/>
      <c r="DS32" s="629"/>
      <c r="DT32" s="629"/>
      <c r="DU32" s="629"/>
      <c r="DV32" s="630"/>
      <c r="DW32" s="631" t="s">
        <v>128</v>
      </c>
      <c r="DX32" s="641"/>
      <c r="DY32" s="641"/>
      <c r="DZ32" s="641"/>
      <c r="EA32" s="641"/>
      <c r="EB32" s="641"/>
      <c r="EC32" s="673"/>
    </row>
    <row r="33" spans="2:133" ht="11.25" customHeight="1" x14ac:dyDescent="0.15">
      <c r="B33" s="691" t="s">
        <v>314</v>
      </c>
      <c r="C33" s="692"/>
      <c r="D33" s="692"/>
      <c r="E33" s="692"/>
      <c r="F33" s="692"/>
      <c r="G33" s="692"/>
      <c r="H33" s="692"/>
      <c r="I33" s="692"/>
      <c r="J33" s="692"/>
      <c r="K33" s="692"/>
      <c r="L33" s="692"/>
      <c r="M33" s="692"/>
      <c r="N33" s="692"/>
      <c r="O33" s="692"/>
      <c r="P33" s="692"/>
      <c r="Q33" s="693"/>
      <c r="R33" s="628" t="s">
        <v>128</v>
      </c>
      <c r="S33" s="629"/>
      <c r="T33" s="629"/>
      <c r="U33" s="629"/>
      <c r="V33" s="629"/>
      <c r="W33" s="629"/>
      <c r="X33" s="629"/>
      <c r="Y33" s="630"/>
      <c r="Z33" s="655" t="s">
        <v>128</v>
      </c>
      <c r="AA33" s="655"/>
      <c r="AB33" s="655"/>
      <c r="AC33" s="655"/>
      <c r="AD33" s="656" t="s">
        <v>128</v>
      </c>
      <c r="AE33" s="656"/>
      <c r="AF33" s="656"/>
      <c r="AG33" s="656"/>
      <c r="AH33" s="656"/>
      <c r="AI33" s="656"/>
      <c r="AJ33" s="656"/>
      <c r="AK33" s="656"/>
      <c r="AL33" s="631" t="s">
        <v>128</v>
      </c>
      <c r="AM33" s="632"/>
      <c r="AN33" s="632"/>
      <c r="AO33" s="657"/>
      <c r="AP33" s="707"/>
      <c r="AQ33" s="708"/>
      <c r="AR33" s="708"/>
      <c r="AS33" s="708"/>
      <c r="AT33" s="711"/>
      <c r="AU33" s="362"/>
      <c r="AV33" s="362"/>
      <c r="AW33" s="362"/>
      <c r="AX33" s="605" t="s">
        <v>315</v>
      </c>
      <c r="AY33" s="606"/>
      <c r="AZ33" s="606"/>
      <c r="BA33" s="606"/>
      <c r="BB33" s="606"/>
      <c r="BC33" s="606"/>
      <c r="BD33" s="606"/>
      <c r="BE33" s="606"/>
      <c r="BF33" s="607"/>
      <c r="BG33" s="690">
        <v>99.7</v>
      </c>
      <c r="BH33" s="609"/>
      <c r="BI33" s="609"/>
      <c r="BJ33" s="609"/>
      <c r="BK33" s="609"/>
      <c r="BL33" s="609"/>
      <c r="BM33" s="647">
        <v>97.2</v>
      </c>
      <c r="BN33" s="609"/>
      <c r="BO33" s="609"/>
      <c r="BP33" s="609"/>
      <c r="BQ33" s="658"/>
      <c r="BR33" s="690">
        <v>99.5</v>
      </c>
      <c r="BS33" s="609"/>
      <c r="BT33" s="609"/>
      <c r="BU33" s="609"/>
      <c r="BV33" s="609"/>
      <c r="BW33" s="609"/>
      <c r="BX33" s="647">
        <v>97.1</v>
      </c>
      <c r="BY33" s="609"/>
      <c r="BZ33" s="609"/>
      <c r="CA33" s="609"/>
      <c r="CB33" s="658"/>
      <c r="CD33" s="662" t="s">
        <v>316</v>
      </c>
      <c r="CE33" s="663"/>
      <c r="CF33" s="663"/>
      <c r="CG33" s="663"/>
      <c r="CH33" s="663"/>
      <c r="CI33" s="663"/>
      <c r="CJ33" s="663"/>
      <c r="CK33" s="663"/>
      <c r="CL33" s="663"/>
      <c r="CM33" s="663"/>
      <c r="CN33" s="663"/>
      <c r="CO33" s="663"/>
      <c r="CP33" s="663"/>
      <c r="CQ33" s="664"/>
      <c r="CR33" s="628">
        <v>5552769</v>
      </c>
      <c r="CS33" s="639"/>
      <c r="CT33" s="639"/>
      <c r="CU33" s="639"/>
      <c r="CV33" s="639"/>
      <c r="CW33" s="639"/>
      <c r="CX33" s="639"/>
      <c r="CY33" s="640"/>
      <c r="CZ33" s="631">
        <v>54.8</v>
      </c>
      <c r="DA33" s="641"/>
      <c r="DB33" s="641"/>
      <c r="DC33" s="642"/>
      <c r="DD33" s="634">
        <v>4561156</v>
      </c>
      <c r="DE33" s="639"/>
      <c r="DF33" s="639"/>
      <c r="DG33" s="639"/>
      <c r="DH33" s="639"/>
      <c r="DI33" s="639"/>
      <c r="DJ33" s="639"/>
      <c r="DK33" s="640"/>
      <c r="DL33" s="634">
        <v>2490324</v>
      </c>
      <c r="DM33" s="639"/>
      <c r="DN33" s="639"/>
      <c r="DO33" s="639"/>
      <c r="DP33" s="639"/>
      <c r="DQ33" s="639"/>
      <c r="DR33" s="639"/>
      <c r="DS33" s="639"/>
      <c r="DT33" s="639"/>
      <c r="DU33" s="639"/>
      <c r="DV33" s="640"/>
      <c r="DW33" s="631">
        <v>43.8</v>
      </c>
      <c r="DX33" s="641"/>
      <c r="DY33" s="641"/>
      <c r="DZ33" s="641"/>
      <c r="EA33" s="641"/>
      <c r="EB33" s="641"/>
      <c r="EC33" s="673"/>
    </row>
    <row r="34" spans="2:133" ht="11.25" customHeight="1" x14ac:dyDescent="0.15">
      <c r="B34" s="625" t="s">
        <v>317</v>
      </c>
      <c r="C34" s="626"/>
      <c r="D34" s="626"/>
      <c r="E34" s="626"/>
      <c r="F34" s="626"/>
      <c r="G34" s="626"/>
      <c r="H34" s="626"/>
      <c r="I34" s="626"/>
      <c r="J34" s="626"/>
      <c r="K34" s="626"/>
      <c r="L34" s="626"/>
      <c r="M34" s="626"/>
      <c r="N34" s="626"/>
      <c r="O34" s="626"/>
      <c r="P34" s="626"/>
      <c r="Q34" s="627"/>
      <c r="R34" s="628">
        <v>656009</v>
      </c>
      <c r="S34" s="629"/>
      <c r="T34" s="629"/>
      <c r="U34" s="629"/>
      <c r="V34" s="629"/>
      <c r="W34" s="629"/>
      <c r="X34" s="629"/>
      <c r="Y34" s="630"/>
      <c r="Z34" s="655">
        <v>5.7</v>
      </c>
      <c r="AA34" s="655"/>
      <c r="AB34" s="655"/>
      <c r="AC34" s="655"/>
      <c r="AD34" s="656" t="s">
        <v>128</v>
      </c>
      <c r="AE34" s="656"/>
      <c r="AF34" s="656"/>
      <c r="AG34" s="656"/>
      <c r="AH34" s="656"/>
      <c r="AI34" s="656"/>
      <c r="AJ34" s="656"/>
      <c r="AK34" s="656"/>
      <c r="AL34" s="631" t="s">
        <v>128</v>
      </c>
      <c r="AM34" s="632"/>
      <c r="AN34" s="632"/>
      <c r="AO34" s="65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2" t="s">
        <v>318</v>
      </c>
      <c r="CE34" s="663"/>
      <c r="CF34" s="663"/>
      <c r="CG34" s="663"/>
      <c r="CH34" s="663"/>
      <c r="CI34" s="663"/>
      <c r="CJ34" s="663"/>
      <c r="CK34" s="663"/>
      <c r="CL34" s="663"/>
      <c r="CM34" s="663"/>
      <c r="CN34" s="663"/>
      <c r="CO34" s="663"/>
      <c r="CP34" s="663"/>
      <c r="CQ34" s="664"/>
      <c r="CR34" s="628">
        <v>1386174</v>
      </c>
      <c r="CS34" s="629"/>
      <c r="CT34" s="629"/>
      <c r="CU34" s="629"/>
      <c r="CV34" s="629"/>
      <c r="CW34" s="629"/>
      <c r="CX34" s="629"/>
      <c r="CY34" s="630"/>
      <c r="CZ34" s="631">
        <v>13.7</v>
      </c>
      <c r="DA34" s="641"/>
      <c r="DB34" s="641"/>
      <c r="DC34" s="642"/>
      <c r="DD34" s="634">
        <v>1094363</v>
      </c>
      <c r="DE34" s="629"/>
      <c r="DF34" s="629"/>
      <c r="DG34" s="629"/>
      <c r="DH34" s="629"/>
      <c r="DI34" s="629"/>
      <c r="DJ34" s="629"/>
      <c r="DK34" s="630"/>
      <c r="DL34" s="634">
        <v>1063249</v>
      </c>
      <c r="DM34" s="629"/>
      <c r="DN34" s="629"/>
      <c r="DO34" s="629"/>
      <c r="DP34" s="629"/>
      <c r="DQ34" s="629"/>
      <c r="DR34" s="629"/>
      <c r="DS34" s="629"/>
      <c r="DT34" s="629"/>
      <c r="DU34" s="629"/>
      <c r="DV34" s="630"/>
      <c r="DW34" s="631">
        <v>18.7</v>
      </c>
      <c r="DX34" s="641"/>
      <c r="DY34" s="641"/>
      <c r="DZ34" s="641"/>
      <c r="EA34" s="641"/>
      <c r="EB34" s="641"/>
      <c r="EC34" s="673"/>
    </row>
    <row r="35" spans="2:133" ht="11.25" customHeight="1" x14ac:dyDescent="0.15">
      <c r="B35" s="625" t="s">
        <v>319</v>
      </c>
      <c r="C35" s="626"/>
      <c r="D35" s="626"/>
      <c r="E35" s="626"/>
      <c r="F35" s="626"/>
      <c r="G35" s="626"/>
      <c r="H35" s="626"/>
      <c r="I35" s="626"/>
      <c r="J35" s="626"/>
      <c r="K35" s="626"/>
      <c r="L35" s="626"/>
      <c r="M35" s="626"/>
      <c r="N35" s="626"/>
      <c r="O35" s="626"/>
      <c r="P35" s="626"/>
      <c r="Q35" s="627"/>
      <c r="R35" s="628">
        <v>97873</v>
      </c>
      <c r="S35" s="629"/>
      <c r="T35" s="629"/>
      <c r="U35" s="629"/>
      <c r="V35" s="629"/>
      <c r="W35" s="629"/>
      <c r="X35" s="629"/>
      <c r="Y35" s="630"/>
      <c r="Z35" s="655">
        <v>0.9</v>
      </c>
      <c r="AA35" s="655"/>
      <c r="AB35" s="655"/>
      <c r="AC35" s="655"/>
      <c r="AD35" s="656" t="s">
        <v>128</v>
      </c>
      <c r="AE35" s="656"/>
      <c r="AF35" s="656"/>
      <c r="AG35" s="656"/>
      <c r="AH35" s="656"/>
      <c r="AI35" s="656"/>
      <c r="AJ35" s="656"/>
      <c r="AK35" s="656"/>
      <c r="AL35" s="631" t="s">
        <v>128</v>
      </c>
      <c r="AM35" s="632"/>
      <c r="AN35" s="632"/>
      <c r="AO35" s="657"/>
      <c r="AP35" s="218"/>
      <c r="AQ35" s="687" t="s">
        <v>320</v>
      </c>
      <c r="AR35" s="688"/>
      <c r="AS35" s="688"/>
      <c r="AT35" s="688"/>
      <c r="AU35" s="688"/>
      <c r="AV35" s="688"/>
      <c r="AW35" s="688"/>
      <c r="AX35" s="688"/>
      <c r="AY35" s="688"/>
      <c r="AZ35" s="688"/>
      <c r="BA35" s="688"/>
      <c r="BB35" s="688"/>
      <c r="BC35" s="688"/>
      <c r="BD35" s="688"/>
      <c r="BE35" s="688"/>
      <c r="BF35" s="689"/>
      <c r="BG35" s="687" t="s">
        <v>321</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2" t="s">
        <v>322</v>
      </c>
      <c r="CE35" s="663"/>
      <c r="CF35" s="663"/>
      <c r="CG35" s="663"/>
      <c r="CH35" s="663"/>
      <c r="CI35" s="663"/>
      <c r="CJ35" s="663"/>
      <c r="CK35" s="663"/>
      <c r="CL35" s="663"/>
      <c r="CM35" s="663"/>
      <c r="CN35" s="663"/>
      <c r="CO35" s="663"/>
      <c r="CP35" s="663"/>
      <c r="CQ35" s="664"/>
      <c r="CR35" s="628">
        <v>128730</v>
      </c>
      <c r="CS35" s="639"/>
      <c r="CT35" s="639"/>
      <c r="CU35" s="639"/>
      <c r="CV35" s="639"/>
      <c r="CW35" s="639"/>
      <c r="CX35" s="639"/>
      <c r="CY35" s="640"/>
      <c r="CZ35" s="631">
        <v>1.3</v>
      </c>
      <c r="DA35" s="641"/>
      <c r="DB35" s="641"/>
      <c r="DC35" s="642"/>
      <c r="DD35" s="634">
        <v>113580</v>
      </c>
      <c r="DE35" s="639"/>
      <c r="DF35" s="639"/>
      <c r="DG35" s="639"/>
      <c r="DH35" s="639"/>
      <c r="DI35" s="639"/>
      <c r="DJ35" s="639"/>
      <c r="DK35" s="640"/>
      <c r="DL35" s="634">
        <v>111086</v>
      </c>
      <c r="DM35" s="639"/>
      <c r="DN35" s="639"/>
      <c r="DO35" s="639"/>
      <c r="DP35" s="639"/>
      <c r="DQ35" s="639"/>
      <c r="DR35" s="639"/>
      <c r="DS35" s="639"/>
      <c r="DT35" s="639"/>
      <c r="DU35" s="639"/>
      <c r="DV35" s="640"/>
      <c r="DW35" s="631">
        <v>2</v>
      </c>
      <c r="DX35" s="641"/>
      <c r="DY35" s="641"/>
      <c r="DZ35" s="641"/>
      <c r="EA35" s="641"/>
      <c r="EB35" s="641"/>
      <c r="EC35" s="673"/>
    </row>
    <row r="36" spans="2:133" ht="11.25" customHeight="1" x14ac:dyDescent="0.15">
      <c r="B36" s="625" t="s">
        <v>323</v>
      </c>
      <c r="C36" s="626"/>
      <c r="D36" s="626"/>
      <c r="E36" s="626"/>
      <c r="F36" s="626"/>
      <c r="G36" s="626"/>
      <c r="H36" s="626"/>
      <c r="I36" s="626"/>
      <c r="J36" s="626"/>
      <c r="K36" s="626"/>
      <c r="L36" s="626"/>
      <c r="M36" s="626"/>
      <c r="N36" s="626"/>
      <c r="O36" s="626"/>
      <c r="P36" s="626"/>
      <c r="Q36" s="627"/>
      <c r="R36" s="628">
        <v>137887</v>
      </c>
      <c r="S36" s="629"/>
      <c r="T36" s="629"/>
      <c r="U36" s="629"/>
      <c r="V36" s="629"/>
      <c r="W36" s="629"/>
      <c r="X36" s="629"/>
      <c r="Y36" s="630"/>
      <c r="Z36" s="655">
        <v>1.2</v>
      </c>
      <c r="AA36" s="655"/>
      <c r="AB36" s="655"/>
      <c r="AC36" s="655"/>
      <c r="AD36" s="656" t="s">
        <v>128</v>
      </c>
      <c r="AE36" s="656"/>
      <c r="AF36" s="656"/>
      <c r="AG36" s="656"/>
      <c r="AH36" s="656"/>
      <c r="AI36" s="656"/>
      <c r="AJ36" s="656"/>
      <c r="AK36" s="656"/>
      <c r="AL36" s="631" t="s">
        <v>128</v>
      </c>
      <c r="AM36" s="632"/>
      <c r="AN36" s="632"/>
      <c r="AO36" s="657"/>
      <c r="AP36" s="218"/>
      <c r="AQ36" s="678" t="s">
        <v>324</v>
      </c>
      <c r="AR36" s="679"/>
      <c r="AS36" s="679"/>
      <c r="AT36" s="679"/>
      <c r="AU36" s="679"/>
      <c r="AV36" s="679"/>
      <c r="AW36" s="679"/>
      <c r="AX36" s="679"/>
      <c r="AY36" s="680"/>
      <c r="AZ36" s="681">
        <v>1189189</v>
      </c>
      <c r="BA36" s="682"/>
      <c r="BB36" s="682"/>
      <c r="BC36" s="682"/>
      <c r="BD36" s="682"/>
      <c r="BE36" s="682"/>
      <c r="BF36" s="683"/>
      <c r="BG36" s="684" t="s">
        <v>325</v>
      </c>
      <c r="BH36" s="685"/>
      <c r="BI36" s="685"/>
      <c r="BJ36" s="685"/>
      <c r="BK36" s="685"/>
      <c r="BL36" s="685"/>
      <c r="BM36" s="685"/>
      <c r="BN36" s="685"/>
      <c r="BO36" s="685"/>
      <c r="BP36" s="685"/>
      <c r="BQ36" s="685"/>
      <c r="BR36" s="685"/>
      <c r="BS36" s="685"/>
      <c r="BT36" s="685"/>
      <c r="BU36" s="686"/>
      <c r="BV36" s="681">
        <v>67280</v>
      </c>
      <c r="BW36" s="682"/>
      <c r="BX36" s="682"/>
      <c r="BY36" s="682"/>
      <c r="BZ36" s="682"/>
      <c r="CA36" s="682"/>
      <c r="CB36" s="683"/>
      <c r="CD36" s="662" t="s">
        <v>326</v>
      </c>
      <c r="CE36" s="663"/>
      <c r="CF36" s="663"/>
      <c r="CG36" s="663"/>
      <c r="CH36" s="663"/>
      <c r="CI36" s="663"/>
      <c r="CJ36" s="663"/>
      <c r="CK36" s="663"/>
      <c r="CL36" s="663"/>
      <c r="CM36" s="663"/>
      <c r="CN36" s="663"/>
      <c r="CO36" s="663"/>
      <c r="CP36" s="663"/>
      <c r="CQ36" s="664"/>
      <c r="CR36" s="628">
        <v>1354372</v>
      </c>
      <c r="CS36" s="629"/>
      <c r="CT36" s="629"/>
      <c r="CU36" s="629"/>
      <c r="CV36" s="629"/>
      <c r="CW36" s="629"/>
      <c r="CX36" s="629"/>
      <c r="CY36" s="630"/>
      <c r="CZ36" s="631">
        <v>13.4</v>
      </c>
      <c r="DA36" s="641"/>
      <c r="DB36" s="641"/>
      <c r="DC36" s="642"/>
      <c r="DD36" s="634">
        <v>1012052</v>
      </c>
      <c r="DE36" s="629"/>
      <c r="DF36" s="629"/>
      <c r="DG36" s="629"/>
      <c r="DH36" s="629"/>
      <c r="DI36" s="629"/>
      <c r="DJ36" s="629"/>
      <c r="DK36" s="630"/>
      <c r="DL36" s="634">
        <v>781866</v>
      </c>
      <c r="DM36" s="629"/>
      <c r="DN36" s="629"/>
      <c r="DO36" s="629"/>
      <c r="DP36" s="629"/>
      <c r="DQ36" s="629"/>
      <c r="DR36" s="629"/>
      <c r="DS36" s="629"/>
      <c r="DT36" s="629"/>
      <c r="DU36" s="629"/>
      <c r="DV36" s="630"/>
      <c r="DW36" s="631">
        <v>13.7</v>
      </c>
      <c r="DX36" s="641"/>
      <c r="DY36" s="641"/>
      <c r="DZ36" s="641"/>
      <c r="EA36" s="641"/>
      <c r="EB36" s="641"/>
      <c r="EC36" s="673"/>
    </row>
    <row r="37" spans="2:133" ht="11.25" customHeight="1" x14ac:dyDescent="0.15">
      <c r="B37" s="625" t="s">
        <v>327</v>
      </c>
      <c r="C37" s="626"/>
      <c r="D37" s="626"/>
      <c r="E37" s="626"/>
      <c r="F37" s="626"/>
      <c r="G37" s="626"/>
      <c r="H37" s="626"/>
      <c r="I37" s="626"/>
      <c r="J37" s="626"/>
      <c r="K37" s="626"/>
      <c r="L37" s="626"/>
      <c r="M37" s="626"/>
      <c r="N37" s="626"/>
      <c r="O37" s="626"/>
      <c r="P37" s="626"/>
      <c r="Q37" s="627"/>
      <c r="R37" s="628">
        <v>901325</v>
      </c>
      <c r="S37" s="629"/>
      <c r="T37" s="629"/>
      <c r="U37" s="629"/>
      <c r="V37" s="629"/>
      <c r="W37" s="629"/>
      <c r="X37" s="629"/>
      <c r="Y37" s="630"/>
      <c r="Z37" s="655">
        <v>7.9</v>
      </c>
      <c r="AA37" s="655"/>
      <c r="AB37" s="655"/>
      <c r="AC37" s="655"/>
      <c r="AD37" s="656" t="s">
        <v>128</v>
      </c>
      <c r="AE37" s="656"/>
      <c r="AF37" s="656"/>
      <c r="AG37" s="656"/>
      <c r="AH37" s="656"/>
      <c r="AI37" s="656"/>
      <c r="AJ37" s="656"/>
      <c r="AK37" s="656"/>
      <c r="AL37" s="631" t="s">
        <v>128</v>
      </c>
      <c r="AM37" s="632"/>
      <c r="AN37" s="632"/>
      <c r="AO37" s="657"/>
      <c r="AQ37" s="668" t="s">
        <v>328</v>
      </c>
      <c r="AR37" s="669"/>
      <c r="AS37" s="669"/>
      <c r="AT37" s="669"/>
      <c r="AU37" s="669"/>
      <c r="AV37" s="669"/>
      <c r="AW37" s="669"/>
      <c r="AX37" s="669"/>
      <c r="AY37" s="670"/>
      <c r="AZ37" s="628">
        <v>264713</v>
      </c>
      <c r="BA37" s="629"/>
      <c r="BB37" s="629"/>
      <c r="BC37" s="629"/>
      <c r="BD37" s="639"/>
      <c r="BE37" s="639"/>
      <c r="BF37" s="671"/>
      <c r="BG37" s="662" t="s">
        <v>329</v>
      </c>
      <c r="BH37" s="663"/>
      <c r="BI37" s="663"/>
      <c r="BJ37" s="663"/>
      <c r="BK37" s="663"/>
      <c r="BL37" s="663"/>
      <c r="BM37" s="663"/>
      <c r="BN37" s="663"/>
      <c r="BO37" s="663"/>
      <c r="BP37" s="663"/>
      <c r="BQ37" s="663"/>
      <c r="BR37" s="663"/>
      <c r="BS37" s="663"/>
      <c r="BT37" s="663"/>
      <c r="BU37" s="664"/>
      <c r="BV37" s="628">
        <v>41596</v>
      </c>
      <c r="BW37" s="629"/>
      <c r="BX37" s="629"/>
      <c r="BY37" s="629"/>
      <c r="BZ37" s="629"/>
      <c r="CA37" s="629"/>
      <c r="CB37" s="672"/>
      <c r="CD37" s="662" t="s">
        <v>330</v>
      </c>
      <c r="CE37" s="663"/>
      <c r="CF37" s="663"/>
      <c r="CG37" s="663"/>
      <c r="CH37" s="663"/>
      <c r="CI37" s="663"/>
      <c r="CJ37" s="663"/>
      <c r="CK37" s="663"/>
      <c r="CL37" s="663"/>
      <c r="CM37" s="663"/>
      <c r="CN37" s="663"/>
      <c r="CO37" s="663"/>
      <c r="CP37" s="663"/>
      <c r="CQ37" s="664"/>
      <c r="CR37" s="628">
        <v>359471</v>
      </c>
      <c r="CS37" s="639"/>
      <c r="CT37" s="639"/>
      <c r="CU37" s="639"/>
      <c r="CV37" s="639"/>
      <c r="CW37" s="639"/>
      <c r="CX37" s="639"/>
      <c r="CY37" s="640"/>
      <c r="CZ37" s="631">
        <v>3.5</v>
      </c>
      <c r="DA37" s="641"/>
      <c r="DB37" s="641"/>
      <c r="DC37" s="642"/>
      <c r="DD37" s="634">
        <v>287371</v>
      </c>
      <c r="DE37" s="639"/>
      <c r="DF37" s="639"/>
      <c r="DG37" s="639"/>
      <c r="DH37" s="639"/>
      <c r="DI37" s="639"/>
      <c r="DJ37" s="639"/>
      <c r="DK37" s="640"/>
      <c r="DL37" s="634">
        <v>284870</v>
      </c>
      <c r="DM37" s="639"/>
      <c r="DN37" s="639"/>
      <c r="DO37" s="639"/>
      <c r="DP37" s="639"/>
      <c r="DQ37" s="639"/>
      <c r="DR37" s="639"/>
      <c r="DS37" s="639"/>
      <c r="DT37" s="639"/>
      <c r="DU37" s="639"/>
      <c r="DV37" s="640"/>
      <c r="DW37" s="631">
        <v>5</v>
      </c>
      <c r="DX37" s="641"/>
      <c r="DY37" s="641"/>
      <c r="DZ37" s="641"/>
      <c r="EA37" s="641"/>
      <c r="EB37" s="641"/>
      <c r="EC37" s="673"/>
    </row>
    <row r="38" spans="2:133" ht="11.25" customHeight="1" x14ac:dyDescent="0.15">
      <c r="B38" s="625" t="s">
        <v>331</v>
      </c>
      <c r="C38" s="626"/>
      <c r="D38" s="626"/>
      <c r="E38" s="626"/>
      <c r="F38" s="626"/>
      <c r="G38" s="626"/>
      <c r="H38" s="626"/>
      <c r="I38" s="626"/>
      <c r="J38" s="626"/>
      <c r="K38" s="626"/>
      <c r="L38" s="626"/>
      <c r="M38" s="626"/>
      <c r="N38" s="626"/>
      <c r="O38" s="626"/>
      <c r="P38" s="626"/>
      <c r="Q38" s="627"/>
      <c r="R38" s="628">
        <v>800324</v>
      </c>
      <c r="S38" s="629"/>
      <c r="T38" s="629"/>
      <c r="U38" s="629"/>
      <c r="V38" s="629"/>
      <c r="W38" s="629"/>
      <c r="X38" s="629"/>
      <c r="Y38" s="630"/>
      <c r="Z38" s="655">
        <v>7</v>
      </c>
      <c r="AA38" s="655"/>
      <c r="AB38" s="655"/>
      <c r="AC38" s="655"/>
      <c r="AD38" s="656" t="s">
        <v>128</v>
      </c>
      <c r="AE38" s="656"/>
      <c r="AF38" s="656"/>
      <c r="AG38" s="656"/>
      <c r="AH38" s="656"/>
      <c r="AI38" s="656"/>
      <c r="AJ38" s="656"/>
      <c r="AK38" s="656"/>
      <c r="AL38" s="631" t="s">
        <v>128</v>
      </c>
      <c r="AM38" s="632"/>
      <c r="AN38" s="632"/>
      <c r="AO38" s="657"/>
      <c r="AQ38" s="668" t="s">
        <v>332</v>
      </c>
      <c r="AR38" s="669"/>
      <c r="AS38" s="669"/>
      <c r="AT38" s="669"/>
      <c r="AU38" s="669"/>
      <c r="AV38" s="669"/>
      <c r="AW38" s="669"/>
      <c r="AX38" s="669"/>
      <c r="AY38" s="670"/>
      <c r="AZ38" s="628">
        <v>128515</v>
      </c>
      <c r="BA38" s="629"/>
      <c r="BB38" s="629"/>
      <c r="BC38" s="629"/>
      <c r="BD38" s="639"/>
      <c r="BE38" s="639"/>
      <c r="BF38" s="671"/>
      <c r="BG38" s="662" t="s">
        <v>333</v>
      </c>
      <c r="BH38" s="663"/>
      <c r="BI38" s="663"/>
      <c r="BJ38" s="663"/>
      <c r="BK38" s="663"/>
      <c r="BL38" s="663"/>
      <c r="BM38" s="663"/>
      <c r="BN38" s="663"/>
      <c r="BO38" s="663"/>
      <c r="BP38" s="663"/>
      <c r="BQ38" s="663"/>
      <c r="BR38" s="663"/>
      <c r="BS38" s="663"/>
      <c r="BT38" s="663"/>
      <c r="BU38" s="664"/>
      <c r="BV38" s="628">
        <v>1738</v>
      </c>
      <c r="BW38" s="629"/>
      <c r="BX38" s="629"/>
      <c r="BY38" s="629"/>
      <c r="BZ38" s="629"/>
      <c r="CA38" s="629"/>
      <c r="CB38" s="672"/>
      <c r="CD38" s="662" t="s">
        <v>334</v>
      </c>
      <c r="CE38" s="663"/>
      <c r="CF38" s="663"/>
      <c r="CG38" s="663"/>
      <c r="CH38" s="663"/>
      <c r="CI38" s="663"/>
      <c r="CJ38" s="663"/>
      <c r="CK38" s="663"/>
      <c r="CL38" s="663"/>
      <c r="CM38" s="663"/>
      <c r="CN38" s="663"/>
      <c r="CO38" s="663"/>
      <c r="CP38" s="663"/>
      <c r="CQ38" s="664"/>
      <c r="CR38" s="628">
        <v>1048094</v>
      </c>
      <c r="CS38" s="629"/>
      <c r="CT38" s="629"/>
      <c r="CU38" s="629"/>
      <c r="CV38" s="629"/>
      <c r="CW38" s="629"/>
      <c r="CX38" s="629"/>
      <c r="CY38" s="630"/>
      <c r="CZ38" s="631">
        <v>10.3</v>
      </c>
      <c r="DA38" s="641"/>
      <c r="DB38" s="641"/>
      <c r="DC38" s="642"/>
      <c r="DD38" s="634">
        <v>835245</v>
      </c>
      <c r="DE38" s="629"/>
      <c r="DF38" s="629"/>
      <c r="DG38" s="629"/>
      <c r="DH38" s="629"/>
      <c r="DI38" s="629"/>
      <c r="DJ38" s="629"/>
      <c r="DK38" s="630"/>
      <c r="DL38" s="634">
        <v>534123</v>
      </c>
      <c r="DM38" s="629"/>
      <c r="DN38" s="629"/>
      <c r="DO38" s="629"/>
      <c r="DP38" s="629"/>
      <c r="DQ38" s="629"/>
      <c r="DR38" s="629"/>
      <c r="DS38" s="629"/>
      <c r="DT38" s="629"/>
      <c r="DU38" s="629"/>
      <c r="DV38" s="630"/>
      <c r="DW38" s="631">
        <v>9.4</v>
      </c>
      <c r="DX38" s="641"/>
      <c r="DY38" s="641"/>
      <c r="DZ38" s="641"/>
      <c r="EA38" s="641"/>
      <c r="EB38" s="641"/>
      <c r="EC38" s="673"/>
    </row>
    <row r="39" spans="2:133" ht="11.25" customHeight="1" x14ac:dyDescent="0.15">
      <c r="B39" s="625" t="s">
        <v>335</v>
      </c>
      <c r="C39" s="626"/>
      <c r="D39" s="626"/>
      <c r="E39" s="626"/>
      <c r="F39" s="626"/>
      <c r="G39" s="626"/>
      <c r="H39" s="626"/>
      <c r="I39" s="626"/>
      <c r="J39" s="626"/>
      <c r="K39" s="626"/>
      <c r="L39" s="626"/>
      <c r="M39" s="626"/>
      <c r="N39" s="626"/>
      <c r="O39" s="626"/>
      <c r="P39" s="626"/>
      <c r="Q39" s="627"/>
      <c r="R39" s="628">
        <v>183468</v>
      </c>
      <c r="S39" s="629"/>
      <c r="T39" s="629"/>
      <c r="U39" s="629"/>
      <c r="V39" s="629"/>
      <c r="W39" s="629"/>
      <c r="X39" s="629"/>
      <c r="Y39" s="630"/>
      <c r="Z39" s="655">
        <v>1.6</v>
      </c>
      <c r="AA39" s="655"/>
      <c r="AB39" s="655"/>
      <c r="AC39" s="655"/>
      <c r="AD39" s="656">
        <v>13189</v>
      </c>
      <c r="AE39" s="656"/>
      <c r="AF39" s="656"/>
      <c r="AG39" s="656"/>
      <c r="AH39" s="656"/>
      <c r="AI39" s="656"/>
      <c r="AJ39" s="656"/>
      <c r="AK39" s="656"/>
      <c r="AL39" s="631">
        <v>0.2</v>
      </c>
      <c r="AM39" s="632"/>
      <c r="AN39" s="632"/>
      <c r="AO39" s="657"/>
      <c r="AQ39" s="668" t="s">
        <v>336</v>
      </c>
      <c r="AR39" s="669"/>
      <c r="AS39" s="669"/>
      <c r="AT39" s="669"/>
      <c r="AU39" s="669"/>
      <c r="AV39" s="669"/>
      <c r="AW39" s="669"/>
      <c r="AX39" s="669"/>
      <c r="AY39" s="670"/>
      <c r="AZ39" s="628">
        <v>12580</v>
      </c>
      <c r="BA39" s="629"/>
      <c r="BB39" s="629"/>
      <c r="BC39" s="629"/>
      <c r="BD39" s="639"/>
      <c r="BE39" s="639"/>
      <c r="BF39" s="671"/>
      <c r="BG39" s="662" t="s">
        <v>337</v>
      </c>
      <c r="BH39" s="663"/>
      <c r="BI39" s="663"/>
      <c r="BJ39" s="663"/>
      <c r="BK39" s="663"/>
      <c r="BL39" s="663"/>
      <c r="BM39" s="663"/>
      <c r="BN39" s="663"/>
      <c r="BO39" s="663"/>
      <c r="BP39" s="663"/>
      <c r="BQ39" s="663"/>
      <c r="BR39" s="663"/>
      <c r="BS39" s="663"/>
      <c r="BT39" s="663"/>
      <c r="BU39" s="664"/>
      <c r="BV39" s="628">
        <v>2749</v>
      </c>
      <c r="BW39" s="629"/>
      <c r="BX39" s="629"/>
      <c r="BY39" s="629"/>
      <c r="BZ39" s="629"/>
      <c r="CA39" s="629"/>
      <c r="CB39" s="672"/>
      <c r="CD39" s="662" t="s">
        <v>338</v>
      </c>
      <c r="CE39" s="663"/>
      <c r="CF39" s="663"/>
      <c r="CG39" s="663"/>
      <c r="CH39" s="663"/>
      <c r="CI39" s="663"/>
      <c r="CJ39" s="663"/>
      <c r="CK39" s="663"/>
      <c r="CL39" s="663"/>
      <c r="CM39" s="663"/>
      <c r="CN39" s="663"/>
      <c r="CO39" s="663"/>
      <c r="CP39" s="663"/>
      <c r="CQ39" s="664"/>
      <c r="CR39" s="628">
        <v>1589688</v>
      </c>
      <c r="CS39" s="639"/>
      <c r="CT39" s="639"/>
      <c r="CU39" s="639"/>
      <c r="CV39" s="639"/>
      <c r="CW39" s="639"/>
      <c r="CX39" s="639"/>
      <c r="CY39" s="640"/>
      <c r="CZ39" s="631">
        <v>15.7</v>
      </c>
      <c r="DA39" s="641"/>
      <c r="DB39" s="641"/>
      <c r="DC39" s="642"/>
      <c r="DD39" s="634">
        <v>1505005</v>
      </c>
      <c r="DE39" s="639"/>
      <c r="DF39" s="639"/>
      <c r="DG39" s="639"/>
      <c r="DH39" s="639"/>
      <c r="DI39" s="639"/>
      <c r="DJ39" s="639"/>
      <c r="DK39" s="640"/>
      <c r="DL39" s="634" t="s">
        <v>128</v>
      </c>
      <c r="DM39" s="639"/>
      <c r="DN39" s="639"/>
      <c r="DO39" s="639"/>
      <c r="DP39" s="639"/>
      <c r="DQ39" s="639"/>
      <c r="DR39" s="639"/>
      <c r="DS39" s="639"/>
      <c r="DT39" s="639"/>
      <c r="DU39" s="639"/>
      <c r="DV39" s="640"/>
      <c r="DW39" s="631" t="s">
        <v>128</v>
      </c>
      <c r="DX39" s="641"/>
      <c r="DY39" s="641"/>
      <c r="DZ39" s="641"/>
      <c r="EA39" s="641"/>
      <c r="EB39" s="641"/>
      <c r="EC39" s="673"/>
    </row>
    <row r="40" spans="2:133" ht="11.25" customHeight="1" x14ac:dyDescent="0.15">
      <c r="B40" s="625" t="s">
        <v>339</v>
      </c>
      <c r="C40" s="626"/>
      <c r="D40" s="626"/>
      <c r="E40" s="626"/>
      <c r="F40" s="626"/>
      <c r="G40" s="626"/>
      <c r="H40" s="626"/>
      <c r="I40" s="626"/>
      <c r="J40" s="626"/>
      <c r="K40" s="626"/>
      <c r="L40" s="626"/>
      <c r="M40" s="626"/>
      <c r="N40" s="626"/>
      <c r="O40" s="626"/>
      <c r="P40" s="626"/>
      <c r="Q40" s="627"/>
      <c r="R40" s="628">
        <v>559500</v>
      </c>
      <c r="S40" s="629"/>
      <c r="T40" s="629"/>
      <c r="U40" s="629"/>
      <c r="V40" s="629"/>
      <c r="W40" s="629"/>
      <c r="X40" s="629"/>
      <c r="Y40" s="630"/>
      <c r="Z40" s="655">
        <v>4.9000000000000004</v>
      </c>
      <c r="AA40" s="655"/>
      <c r="AB40" s="655"/>
      <c r="AC40" s="655"/>
      <c r="AD40" s="656" t="s">
        <v>128</v>
      </c>
      <c r="AE40" s="656"/>
      <c r="AF40" s="656"/>
      <c r="AG40" s="656"/>
      <c r="AH40" s="656"/>
      <c r="AI40" s="656"/>
      <c r="AJ40" s="656"/>
      <c r="AK40" s="656"/>
      <c r="AL40" s="631" t="s">
        <v>128</v>
      </c>
      <c r="AM40" s="632"/>
      <c r="AN40" s="632"/>
      <c r="AO40" s="657"/>
      <c r="AQ40" s="668" t="s">
        <v>340</v>
      </c>
      <c r="AR40" s="669"/>
      <c r="AS40" s="669"/>
      <c r="AT40" s="669"/>
      <c r="AU40" s="669"/>
      <c r="AV40" s="669"/>
      <c r="AW40" s="669"/>
      <c r="AX40" s="669"/>
      <c r="AY40" s="670"/>
      <c r="AZ40" s="628">
        <v>9673</v>
      </c>
      <c r="BA40" s="629"/>
      <c r="BB40" s="629"/>
      <c r="BC40" s="629"/>
      <c r="BD40" s="639"/>
      <c r="BE40" s="639"/>
      <c r="BF40" s="671"/>
      <c r="BG40" s="674" t="s">
        <v>341</v>
      </c>
      <c r="BH40" s="675"/>
      <c r="BI40" s="675"/>
      <c r="BJ40" s="675"/>
      <c r="BK40" s="675"/>
      <c r="BL40" s="363"/>
      <c r="BM40" s="663" t="s">
        <v>342</v>
      </c>
      <c r="BN40" s="663"/>
      <c r="BO40" s="663"/>
      <c r="BP40" s="663"/>
      <c r="BQ40" s="663"/>
      <c r="BR40" s="663"/>
      <c r="BS40" s="663"/>
      <c r="BT40" s="663"/>
      <c r="BU40" s="664"/>
      <c r="BV40" s="628">
        <v>94</v>
      </c>
      <c r="BW40" s="629"/>
      <c r="BX40" s="629"/>
      <c r="BY40" s="629"/>
      <c r="BZ40" s="629"/>
      <c r="CA40" s="629"/>
      <c r="CB40" s="672"/>
      <c r="CD40" s="662" t="s">
        <v>343</v>
      </c>
      <c r="CE40" s="663"/>
      <c r="CF40" s="663"/>
      <c r="CG40" s="663"/>
      <c r="CH40" s="663"/>
      <c r="CI40" s="663"/>
      <c r="CJ40" s="663"/>
      <c r="CK40" s="663"/>
      <c r="CL40" s="663"/>
      <c r="CM40" s="663"/>
      <c r="CN40" s="663"/>
      <c r="CO40" s="663"/>
      <c r="CP40" s="663"/>
      <c r="CQ40" s="664"/>
      <c r="CR40" s="628">
        <v>45711</v>
      </c>
      <c r="CS40" s="629"/>
      <c r="CT40" s="629"/>
      <c r="CU40" s="629"/>
      <c r="CV40" s="629"/>
      <c r="CW40" s="629"/>
      <c r="CX40" s="629"/>
      <c r="CY40" s="630"/>
      <c r="CZ40" s="631">
        <v>0.5</v>
      </c>
      <c r="DA40" s="641"/>
      <c r="DB40" s="641"/>
      <c r="DC40" s="642"/>
      <c r="DD40" s="634">
        <v>911</v>
      </c>
      <c r="DE40" s="629"/>
      <c r="DF40" s="629"/>
      <c r="DG40" s="629"/>
      <c r="DH40" s="629"/>
      <c r="DI40" s="629"/>
      <c r="DJ40" s="629"/>
      <c r="DK40" s="630"/>
      <c r="DL40" s="634" t="s">
        <v>128</v>
      </c>
      <c r="DM40" s="629"/>
      <c r="DN40" s="629"/>
      <c r="DO40" s="629"/>
      <c r="DP40" s="629"/>
      <c r="DQ40" s="629"/>
      <c r="DR40" s="629"/>
      <c r="DS40" s="629"/>
      <c r="DT40" s="629"/>
      <c r="DU40" s="629"/>
      <c r="DV40" s="630"/>
      <c r="DW40" s="631" t="s">
        <v>128</v>
      </c>
      <c r="DX40" s="641"/>
      <c r="DY40" s="641"/>
      <c r="DZ40" s="641"/>
      <c r="EA40" s="641"/>
      <c r="EB40" s="641"/>
      <c r="EC40" s="673"/>
    </row>
    <row r="41" spans="2:133" ht="11.25" customHeight="1" x14ac:dyDescent="0.15">
      <c r="B41" s="625" t="s">
        <v>344</v>
      </c>
      <c r="C41" s="626"/>
      <c r="D41" s="626"/>
      <c r="E41" s="626"/>
      <c r="F41" s="626"/>
      <c r="G41" s="626"/>
      <c r="H41" s="626"/>
      <c r="I41" s="626"/>
      <c r="J41" s="626"/>
      <c r="K41" s="626"/>
      <c r="L41" s="626"/>
      <c r="M41" s="626"/>
      <c r="N41" s="626"/>
      <c r="O41" s="626"/>
      <c r="P41" s="626"/>
      <c r="Q41" s="627"/>
      <c r="R41" s="628" t="s">
        <v>128</v>
      </c>
      <c r="S41" s="629"/>
      <c r="T41" s="629"/>
      <c r="U41" s="629"/>
      <c r="V41" s="629"/>
      <c r="W41" s="629"/>
      <c r="X41" s="629"/>
      <c r="Y41" s="630"/>
      <c r="Z41" s="655" t="s">
        <v>128</v>
      </c>
      <c r="AA41" s="655"/>
      <c r="AB41" s="655"/>
      <c r="AC41" s="655"/>
      <c r="AD41" s="656" t="s">
        <v>128</v>
      </c>
      <c r="AE41" s="656"/>
      <c r="AF41" s="656"/>
      <c r="AG41" s="656"/>
      <c r="AH41" s="656"/>
      <c r="AI41" s="656"/>
      <c r="AJ41" s="656"/>
      <c r="AK41" s="656"/>
      <c r="AL41" s="631" t="s">
        <v>128</v>
      </c>
      <c r="AM41" s="632"/>
      <c r="AN41" s="632"/>
      <c r="AO41" s="657"/>
      <c r="AQ41" s="668" t="s">
        <v>345</v>
      </c>
      <c r="AR41" s="669"/>
      <c r="AS41" s="669"/>
      <c r="AT41" s="669"/>
      <c r="AU41" s="669"/>
      <c r="AV41" s="669"/>
      <c r="AW41" s="669"/>
      <c r="AX41" s="669"/>
      <c r="AY41" s="670"/>
      <c r="AZ41" s="628">
        <v>263010</v>
      </c>
      <c r="BA41" s="629"/>
      <c r="BB41" s="629"/>
      <c r="BC41" s="629"/>
      <c r="BD41" s="639"/>
      <c r="BE41" s="639"/>
      <c r="BF41" s="671"/>
      <c r="BG41" s="674"/>
      <c r="BH41" s="675"/>
      <c r="BI41" s="675"/>
      <c r="BJ41" s="675"/>
      <c r="BK41" s="675"/>
      <c r="BL41" s="363"/>
      <c r="BM41" s="663" t="s">
        <v>346</v>
      </c>
      <c r="BN41" s="663"/>
      <c r="BO41" s="663"/>
      <c r="BP41" s="663"/>
      <c r="BQ41" s="663"/>
      <c r="BR41" s="663"/>
      <c r="BS41" s="663"/>
      <c r="BT41" s="663"/>
      <c r="BU41" s="664"/>
      <c r="BV41" s="628">
        <v>1</v>
      </c>
      <c r="BW41" s="629"/>
      <c r="BX41" s="629"/>
      <c r="BY41" s="629"/>
      <c r="BZ41" s="629"/>
      <c r="CA41" s="629"/>
      <c r="CB41" s="672"/>
      <c r="CD41" s="662" t="s">
        <v>347</v>
      </c>
      <c r="CE41" s="663"/>
      <c r="CF41" s="663"/>
      <c r="CG41" s="663"/>
      <c r="CH41" s="663"/>
      <c r="CI41" s="663"/>
      <c r="CJ41" s="663"/>
      <c r="CK41" s="663"/>
      <c r="CL41" s="663"/>
      <c r="CM41" s="663"/>
      <c r="CN41" s="663"/>
      <c r="CO41" s="663"/>
      <c r="CP41" s="663"/>
      <c r="CQ41" s="664"/>
      <c r="CR41" s="628" t="s">
        <v>128</v>
      </c>
      <c r="CS41" s="639"/>
      <c r="CT41" s="639"/>
      <c r="CU41" s="639"/>
      <c r="CV41" s="639"/>
      <c r="CW41" s="639"/>
      <c r="CX41" s="639"/>
      <c r="CY41" s="640"/>
      <c r="CZ41" s="631" t="s">
        <v>128</v>
      </c>
      <c r="DA41" s="641"/>
      <c r="DB41" s="641"/>
      <c r="DC41" s="642"/>
      <c r="DD41" s="634" t="s">
        <v>128</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348</v>
      </c>
      <c r="C42" s="626"/>
      <c r="D42" s="626"/>
      <c r="E42" s="626"/>
      <c r="F42" s="626"/>
      <c r="G42" s="626"/>
      <c r="H42" s="626"/>
      <c r="I42" s="626"/>
      <c r="J42" s="626"/>
      <c r="K42" s="626"/>
      <c r="L42" s="626"/>
      <c r="M42" s="626"/>
      <c r="N42" s="626"/>
      <c r="O42" s="626"/>
      <c r="P42" s="626"/>
      <c r="Q42" s="627"/>
      <c r="R42" s="628" t="s">
        <v>128</v>
      </c>
      <c r="S42" s="629"/>
      <c r="T42" s="629"/>
      <c r="U42" s="629"/>
      <c r="V42" s="629"/>
      <c r="W42" s="629"/>
      <c r="X42" s="629"/>
      <c r="Y42" s="630"/>
      <c r="Z42" s="655" t="s">
        <v>128</v>
      </c>
      <c r="AA42" s="655"/>
      <c r="AB42" s="655"/>
      <c r="AC42" s="655"/>
      <c r="AD42" s="656" t="s">
        <v>128</v>
      </c>
      <c r="AE42" s="656"/>
      <c r="AF42" s="656"/>
      <c r="AG42" s="656"/>
      <c r="AH42" s="656"/>
      <c r="AI42" s="656"/>
      <c r="AJ42" s="656"/>
      <c r="AK42" s="656"/>
      <c r="AL42" s="631" t="s">
        <v>128</v>
      </c>
      <c r="AM42" s="632"/>
      <c r="AN42" s="632"/>
      <c r="AO42" s="657"/>
      <c r="AQ42" s="665" t="s">
        <v>336</v>
      </c>
      <c r="AR42" s="666"/>
      <c r="AS42" s="666"/>
      <c r="AT42" s="666"/>
      <c r="AU42" s="666"/>
      <c r="AV42" s="666"/>
      <c r="AW42" s="666"/>
      <c r="AX42" s="666"/>
      <c r="AY42" s="667"/>
      <c r="AZ42" s="608">
        <v>510698</v>
      </c>
      <c r="BA42" s="643"/>
      <c r="BB42" s="643"/>
      <c r="BC42" s="643"/>
      <c r="BD42" s="609"/>
      <c r="BE42" s="609"/>
      <c r="BF42" s="658"/>
      <c r="BG42" s="676"/>
      <c r="BH42" s="677"/>
      <c r="BI42" s="677"/>
      <c r="BJ42" s="677"/>
      <c r="BK42" s="677"/>
      <c r="BL42" s="364"/>
      <c r="BM42" s="659" t="s">
        <v>349</v>
      </c>
      <c r="BN42" s="659"/>
      <c r="BO42" s="659"/>
      <c r="BP42" s="659"/>
      <c r="BQ42" s="659"/>
      <c r="BR42" s="659"/>
      <c r="BS42" s="659"/>
      <c r="BT42" s="659"/>
      <c r="BU42" s="660"/>
      <c r="BV42" s="608">
        <v>385</v>
      </c>
      <c r="BW42" s="643"/>
      <c r="BX42" s="643"/>
      <c r="BY42" s="643"/>
      <c r="BZ42" s="643"/>
      <c r="CA42" s="643"/>
      <c r="CB42" s="661"/>
      <c r="CD42" s="625" t="s">
        <v>350</v>
      </c>
      <c r="CE42" s="626"/>
      <c r="CF42" s="626"/>
      <c r="CG42" s="626"/>
      <c r="CH42" s="626"/>
      <c r="CI42" s="626"/>
      <c r="CJ42" s="626"/>
      <c r="CK42" s="626"/>
      <c r="CL42" s="626"/>
      <c r="CM42" s="626"/>
      <c r="CN42" s="626"/>
      <c r="CO42" s="626"/>
      <c r="CP42" s="626"/>
      <c r="CQ42" s="627"/>
      <c r="CR42" s="628">
        <v>1311109</v>
      </c>
      <c r="CS42" s="639"/>
      <c r="CT42" s="639"/>
      <c r="CU42" s="639"/>
      <c r="CV42" s="639"/>
      <c r="CW42" s="639"/>
      <c r="CX42" s="639"/>
      <c r="CY42" s="640"/>
      <c r="CZ42" s="631">
        <v>12.9</v>
      </c>
      <c r="DA42" s="641"/>
      <c r="DB42" s="641"/>
      <c r="DC42" s="642"/>
      <c r="DD42" s="634">
        <v>692782</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351</v>
      </c>
      <c r="C43" s="626"/>
      <c r="D43" s="626"/>
      <c r="E43" s="626"/>
      <c r="F43" s="626"/>
      <c r="G43" s="626"/>
      <c r="H43" s="626"/>
      <c r="I43" s="626"/>
      <c r="J43" s="626"/>
      <c r="K43" s="626"/>
      <c r="L43" s="626"/>
      <c r="M43" s="626"/>
      <c r="N43" s="626"/>
      <c r="O43" s="626"/>
      <c r="P43" s="626"/>
      <c r="Q43" s="627"/>
      <c r="R43" s="628">
        <v>343000</v>
      </c>
      <c r="S43" s="629"/>
      <c r="T43" s="629"/>
      <c r="U43" s="629"/>
      <c r="V43" s="629"/>
      <c r="W43" s="629"/>
      <c r="X43" s="629"/>
      <c r="Y43" s="630"/>
      <c r="Z43" s="655">
        <v>3</v>
      </c>
      <c r="AA43" s="655"/>
      <c r="AB43" s="655"/>
      <c r="AC43" s="655"/>
      <c r="AD43" s="656" t="s">
        <v>128</v>
      </c>
      <c r="AE43" s="656"/>
      <c r="AF43" s="656"/>
      <c r="AG43" s="656"/>
      <c r="AH43" s="656"/>
      <c r="AI43" s="656"/>
      <c r="AJ43" s="656"/>
      <c r="AK43" s="656"/>
      <c r="AL43" s="631" t="s">
        <v>128</v>
      </c>
      <c r="AM43" s="632"/>
      <c r="AN43" s="632"/>
      <c r="AO43" s="657"/>
      <c r="BV43" s="219"/>
      <c r="BW43" s="219"/>
      <c r="BX43" s="219"/>
      <c r="BY43" s="219"/>
      <c r="BZ43" s="219"/>
      <c r="CA43" s="219"/>
      <c r="CB43" s="219"/>
      <c r="CD43" s="625" t="s">
        <v>352</v>
      </c>
      <c r="CE43" s="626"/>
      <c r="CF43" s="626"/>
      <c r="CG43" s="626"/>
      <c r="CH43" s="626"/>
      <c r="CI43" s="626"/>
      <c r="CJ43" s="626"/>
      <c r="CK43" s="626"/>
      <c r="CL43" s="626"/>
      <c r="CM43" s="626"/>
      <c r="CN43" s="626"/>
      <c r="CO43" s="626"/>
      <c r="CP43" s="626"/>
      <c r="CQ43" s="627"/>
      <c r="CR43" s="628" t="s">
        <v>128</v>
      </c>
      <c r="CS43" s="639"/>
      <c r="CT43" s="639"/>
      <c r="CU43" s="639"/>
      <c r="CV43" s="639"/>
      <c r="CW43" s="639"/>
      <c r="CX43" s="639"/>
      <c r="CY43" s="640"/>
      <c r="CZ43" s="631" t="s">
        <v>128</v>
      </c>
      <c r="DA43" s="641"/>
      <c r="DB43" s="641"/>
      <c r="DC43" s="642"/>
      <c r="DD43" s="634" t="s">
        <v>128</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353</v>
      </c>
      <c r="C44" s="606"/>
      <c r="D44" s="606"/>
      <c r="E44" s="606"/>
      <c r="F44" s="606"/>
      <c r="G44" s="606"/>
      <c r="H44" s="606"/>
      <c r="I44" s="606"/>
      <c r="J44" s="606"/>
      <c r="K44" s="606"/>
      <c r="L44" s="606"/>
      <c r="M44" s="606"/>
      <c r="N44" s="606"/>
      <c r="O44" s="606"/>
      <c r="P44" s="606"/>
      <c r="Q44" s="607"/>
      <c r="R44" s="608">
        <v>11462882</v>
      </c>
      <c r="S44" s="643"/>
      <c r="T44" s="643"/>
      <c r="U44" s="643"/>
      <c r="V44" s="643"/>
      <c r="W44" s="643"/>
      <c r="X44" s="643"/>
      <c r="Y44" s="644"/>
      <c r="Z44" s="645">
        <v>100</v>
      </c>
      <c r="AA44" s="645"/>
      <c r="AB44" s="645"/>
      <c r="AC44" s="645"/>
      <c r="AD44" s="646">
        <v>5344286</v>
      </c>
      <c r="AE44" s="646"/>
      <c r="AF44" s="646"/>
      <c r="AG44" s="646"/>
      <c r="AH44" s="646"/>
      <c r="AI44" s="646"/>
      <c r="AJ44" s="646"/>
      <c r="AK44" s="646"/>
      <c r="AL44" s="611">
        <v>100</v>
      </c>
      <c r="AM44" s="647"/>
      <c r="AN44" s="647"/>
      <c r="AO44" s="648"/>
      <c r="CD44" s="649" t="s">
        <v>301</v>
      </c>
      <c r="CE44" s="650"/>
      <c r="CF44" s="625" t="s">
        <v>354</v>
      </c>
      <c r="CG44" s="626"/>
      <c r="CH44" s="626"/>
      <c r="CI44" s="626"/>
      <c r="CJ44" s="626"/>
      <c r="CK44" s="626"/>
      <c r="CL44" s="626"/>
      <c r="CM44" s="626"/>
      <c r="CN44" s="626"/>
      <c r="CO44" s="626"/>
      <c r="CP44" s="626"/>
      <c r="CQ44" s="627"/>
      <c r="CR44" s="628">
        <v>1278714</v>
      </c>
      <c r="CS44" s="629"/>
      <c r="CT44" s="629"/>
      <c r="CU44" s="629"/>
      <c r="CV44" s="629"/>
      <c r="CW44" s="629"/>
      <c r="CX44" s="629"/>
      <c r="CY44" s="630"/>
      <c r="CZ44" s="631">
        <v>12.6</v>
      </c>
      <c r="DA44" s="632"/>
      <c r="DB44" s="632"/>
      <c r="DC44" s="633"/>
      <c r="DD44" s="634">
        <v>660387</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355</v>
      </c>
      <c r="CG45" s="626"/>
      <c r="CH45" s="626"/>
      <c r="CI45" s="626"/>
      <c r="CJ45" s="626"/>
      <c r="CK45" s="626"/>
      <c r="CL45" s="626"/>
      <c r="CM45" s="626"/>
      <c r="CN45" s="626"/>
      <c r="CO45" s="626"/>
      <c r="CP45" s="626"/>
      <c r="CQ45" s="627"/>
      <c r="CR45" s="628">
        <v>214963</v>
      </c>
      <c r="CS45" s="639"/>
      <c r="CT45" s="639"/>
      <c r="CU45" s="639"/>
      <c r="CV45" s="639"/>
      <c r="CW45" s="639"/>
      <c r="CX45" s="639"/>
      <c r="CY45" s="640"/>
      <c r="CZ45" s="631">
        <v>2.1</v>
      </c>
      <c r="DA45" s="641"/>
      <c r="DB45" s="641"/>
      <c r="DC45" s="642"/>
      <c r="DD45" s="634">
        <v>23743</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1" t="s">
        <v>356</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357</v>
      </c>
      <c r="CG46" s="626"/>
      <c r="CH46" s="626"/>
      <c r="CI46" s="626"/>
      <c r="CJ46" s="626"/>
      <c r="CK46" s="626"/>
      <c r="CL46" s="626"/>
      <c r="CM46" s="626"/>
      <c r="CN46" s="626"/>
      <c r="CO46" s="626"/>
      <c r="CP46" s="626"/>
      <c r="CQ46" s="627"/>
      <c r="CR46" s="628">
        <v>1004363</v>
      </c>
      <c r="CS46" s="629"/>
      <c r="CT46" s="629"/>
      <c r="CU46" s="629"/>
      <c r="CV46" s="629"/>
      <c r="CW46" s="629"/>
      <c r="CX46" s="629"/>
      <c r="CY46" s="630"/>
      <c r="CZ46" s="631">
        <v>9.9</v>
      </c>
      <c r="DA46" s="632"/>
      <c r="DB46" s="632"/>
      <c r="DC46" s="633"/>
      <c r="DD46" s="634">
        <v>615580</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358</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359</v>
      </c>
      <c r="CG47" s="626"/>
      <c r="CH47" s="626"/>
      <c r="CI47" s="626"/>
      <c r="CJ47" s="626"/>
      <c r="CK47" s="626"/>
      <c r="CL47" s="626"/>
      <c r="CM47" s="626"/>
      <c r="CN47" s="626"/>
      <c r="CO47" s="626"/>
      <c r="CP47" s="626"/>
      <c r="CQ47" s="627"/>
      <c r="CR47" s="628">
        <v>32395</v>
      </c>
      <c r="CS47" s="639"/>
      <c r="CT47" s="639"/>
      <c r="CU47" s="639"/>
      <c r="CV47" s="639"/>
      <c r="CW47" s="639"/>
      <c r="CX47" s="639"/>
      <c r="CY47" s="640"/>
      <c r="CZ47" s="631">
        <v>0.3</v>
      </c>
      <c r="DA47" s="641"/>
      <c r="DB47" s="641"/>
      <c r="DC47" s="642"/>
      <c r="DD47" s="634">
        <v>32395</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360</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361</v>
      </c>
      <c r="CG48" s="626"/>
      <c r="CH48" s="626"/>
      <c r="CI48" s="626"/>
      <c r="CJ48" s="626"/>
      <c r="CK48" s="626"/>
      <c r="CL48" s="626"/>
      <c r="CM48" s="626"/>
      <c r="CN48" s="626"/>
      <c r="CO48" s="626"/>
      <c r="CP48" s="626"/>
      <c r="CQ48" s="627"/>
      <c r="CR48" s="628" t="s">
        <v>128</v>
      </c>
      <c r="CS48" s="629"/>
      <c r="CT48" s="629"/>
      <c r="CU48" s="629"/>
      <c r="CV48" s="629"/>
      <c r="CW48" s="629"/>
      <c r="CX48" s="629"/>
      <c r="CY48" s="630"/>
      <c r="CZ48" s="631" t="s">
        <v>128</v>
      </c>
      <c r="DA48" s="632"/>
      <c r="DB48" s="632"/>
      <c r="DC48" s="633"/>
      <c r="DD48" s="634" t="s">
        <v>128</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362</v>
      </c>
      <c r="CE49" s="606"/>
      <c r="CF49" s="606"/>
      <c r="CG49" s="606"/>
      <c r="CH49" s="606"/>
      <c r="CI49" s="606"/>
      <c r="CJ49" s="606"/>
      <c r="CK49" s="606"/>
      <c r="CL49" s="606"/>
      <c r="CM49" s="606"/>
      <c r="CN49" s="606"/>
      <c r="CO49" s="606"/>
      <c r="CP49" s="606"/>
      <c r="CQ49" s="607"/>
      <c r="CR49" s="608">
        <v>10128924</v>
      </c>
      <c r="CS49" s="609"/>
      <c r="CT49" s="609"/>
      <c r="CU49" s="609"/>
      <c r="CV49" s="609"/>
      <c r="CW49" s="609"/>
      <c r="CX49" s="609"/>
      <c r="CY49" s="610"/>
      <c r="CZ49" s="611">
        <v>100</v>
      </c>
      <c r="DA49" s="612"/>
      <c r="DB49" s="612"/>
      <c r="DC49" s="613"/>
      <c r="DD49" s="614">
        <v>7529613</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I01UtzYLFRPpqQcGR2MDdZ3xnrdfzh7VvzMtE1uhrCIC/7ts4E+y1hcyCxuns1jzraXHQ0HpuMEYlQcbu8jJwQ==" saltValue="VPUROlgNp3Q5TG/42npfi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363</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364</v>
      </c>
      <c r="DK2" s="751"/>
      <c r="DL2" s="751"/>
      <c r="DM2" s="751"/>
      <c r="DN2" s="751"/>
      <c r="DO2" s="752"/>
      <c r="DP2" s="224"/>
      <c r="DQ2" s="750" t="s">
        <v>365</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366</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367</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368</v>
      </c>
      <c r="B5" s="756"/>
      <c r="C5" s="756"/>
      <c r="D5" s="756"/>
      <c r="E5" s="756"/>
      <c r="F5" s="756"/>
      <c r="G5" s="756"/>
      <c r="H5" s="756"/>
      <c r="I5" s="756"/>
      <c r="J5" s="756"/>
      <c r="K5" s="756"/>
      <c r="L5" s="756"/>
      <c r="M5" s="756"/>
      <c r="N5" s="756"/>
      <c r="O5" s="756"/>
      <c r="P5" s="757"/>
      <c r="Q5" s="761" t="s">
        <v>369</v>
      </c>
      <c r="R5" s="762"/>
      <c r="S5" s="762"/>
      <c r="T5" s="762"/>
      <c r="U5" s="763"/>
      <c r="V5" s="761" t="s">
        <v>370</v>
      </c>
      <c r="W5" s="762"/>
      <c r="X5" s="762"/>
      <c r="Y5" s="762"/>
      <c r="Z5" s="763"/>
      <c r="AA5" s="761" t="s">
        <v>371</v>
      </c>
      <c r="AB5" s="762"/>
      <c r="AC5" s="762"/>
      <c r="AD5" s="762"/>
      <c r="AE5" s="762"/>
      <c r="AF5" s="767" t="s">
        <v>372</v>
      </c>
      <c r="AG5" s="762"/>
      <c r="AH5" s="762"/>
      <c r="AI5" s="762"/>
      <c r="AJ5" s="768"/>
      <c r="AK5" s="762" t="s">
        <v>373</v>
      </c>
      <c r="AL5" s="762"/>
      <c r="AM5" s="762"/>
      <c r="AN5" s="762"/>
      <c r="AO5" s="763"/>
      <c r="AP5" s="761" t="s">
        <v>374</v>
      </c>
      <c r="AQ5" s="762"/>
      <c r="AR5" s="762"/>
      <c r="AS5" s="762"/>
      <c r="AT5" s="763"/>
      <c r="AU5" s="761" t="s">
        <v>375</v>
      </c>
      <c r="AV5" s="762"/>
      <c r="AW5" s="762"/>
      <c r="AX5" s="762"/>
      <c r="AY5" s="768"/>
      <c r="AZ5" s="228"/>
      <c r="BA5" s="228"/>
      <c r="BB5" s="228"/>
      <c r="BC5" s="228"/>
      <c r="BD5" s="228"/>
      <c r="BE5" s="229"/>
      <c r="BF5" s="229"/>
      <c r="BG5" s="229"/>
      <c r="BH5" s="229"/>
      <c r="BI5" s="229"/>
      <c r="BJ5" s="229"/>
      <c r="BK5" s="229"/>
      <c r="BL5" s="229"/>
      <c r="BM5" s="229"/>
      <c r="BN5" s="229"/>
      <c r="BO5" s="229"/>
      <c r="BP5" s="229"/>
      <c r="BQ5" s="755" t="s">
        <v>376</v>
      </c>
      <c r="BR5" s="756"/>
      <c r="BS5" s="756"/>
      <c r="BT5" s="756"/>
      <c r="BU5" s="756"/>
      <c r="BV5" s="756"/>
      <c r="BW5" s="756"/>
      <c r="BX5" s="756"/>
      <c r="BY5" s="756"/>
      <c r="BZ5" s="756"/>
      <c r="CA5" s="756"/>
      <c r="CB5" s="756"/>
      <c r="CC5" s="756"/>
      <c r="CD5" s="756"/>
      <c r="CE5" s="756"/>
      <c r="CF5" s="756"/>
      <c r="CG5" s="757"/>
      <c r="CH5" s="761" t="s">
        <v>377</v>
      </c>
      <c r="CI5" s="762"/>
      <c r="CJ5" s="762"/>
      <c r="CK5" s="762"/>
      <c r="CL5" s="763"/>
      <c r="CM5" s="761" t="s">
        <v>378</v>
      </c>
      <c r="CN5" s="762"/>
      <c r="CO5" s="762"/>
      <c r="CP5" s="762"/>
      <c r="CQ5" s="763"/>
      <c r="CR5" s="761" t="s">
        <v>379</v>
      </c>
      <c r="CS5" s="762"/>
      <c r="CT5" s="762"/>
      <c r="CU5" s="762"/>
      <c r="CV5" s="763"/>
      <c r="CW5" s="761" t="s">
        <v>380</v>
      </c>
      <c r="CX5" s="762"/>
      <c r="CY5" s="762"/>
      <c r="CZ5" s="762"/>
      <c r="DA5" s="763"/>
      <c r="DB5" s="761" t="s">
        <v>381</v>
      </c>
      <c r="DC5" s="762"/>
      <c r="DD5" s="762"/>
      <c r="DE5" s="762"/>
      <c r="DF5" s="763"/>
      <c r="DG5" s="791" t="s">
        <v>382</v>
      </c>
      <c r="DH5" s="792"/>
      <c r="DI5" s="792"/>
      <c r="DJ5" s="792"/>
      <c r="DK5" s="793"/>
      <c r="DL5" s="791" t="s">
        <v>383</v>
      </c>
      <c r="DM5" s="792"/>
      <c r="DN5" s="792"/>
      <c r="DO5" s="792"/>
      <c r="DP5" s="793"/>
      <c r="DQ5" s="761" t="s">
        <v>384</v>
      </c>
      <c r="DR5" s="762"/>
      <c r="DS5" s="762"/>
      <c r="DT5" s="762"/>
      <c r="DU5" s="763"/>
      <c r="DV5" s="761" t="s">
        <v>375</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385</v>
      </c>
      <c r="C7" s="778"/>
      <c r="D7" s="778"/>
      <c r="E7" s="778"/>
      <c r="F7" s="778"/>
      <c r="G7" s="778"/>
      <c r="H7" s="778"/>
      <c r="I7" s="778"/>
      <c r="J7" s="778"/>
      <c r="K7" s="778"/>
      <c r="L7" s="778"/>
      <c r="M7" s="778"/>
      <c r="N7" s="778"/>
      <c r="O7" s="778"/>
      <c r="P7" s="779"/>
      <c r="Q7" s="780">
        <v>11434</v>
      </c>
      <c r="R7" s="781"/>
      <c r="S7" s="781"/>
      <c r="T7" s="781"/>
      <c r="U7" s="781"/>
      <c r="V7" s="781">
        <v>10100</v>
      </c>
      <c r="W7" s="781"/>
      <c r="X7" s="781"/>
      <c r="Y7" s="781"/>
      <c r="Z7" s="781"/>
      <c r="AA7" s="781">
        <v>1334</v>
      </c>
      <c r="AB7" s="781"/>
      <c r="AC7" s="781"/>
      <c r="AD7" s="781"/>
      <c r="AE7" s="782"/>
      <c r="AF7" s="783">
        <v>1208</v>
      </c>
      <c r="AG7" s="784"/>
      <c r="AH7" s="784"/>
      <c r="AI7" s="784"/>
      <c r="AJ7" s="785"/>
      <c r="AK7" s="786">
        <v>819</v>
      </c>
      <c r="AL7" s="787"/>
      <c r="AM7" s="787"/>
      <c r="AN7" s="787"/>
      <c r="AO7" s="787"/>
      <c r="AP7" s="787">
        <v>8660</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t="s">
        <v>608</v>
      </c>
      <c r="BT7" s="775"/>
      <c r="BU7" s="775"/>
      <c r="BV7" s="775"/>
      <c r="BW7" s="775"/>
      <c r="BX7" s="775"/>
      <c r="BY7" s="775"/>
      <c r="BZ7" s="775"/>
      <c r="CA7" s="775"/>
      <c r="CB7" s="775"/>
      <c r="CC7" s="775"/>
      <c r="CD7" s="775"/>
      <c r="CE7" s="775"/>
      <c r="CF7" s="775"/>
      <c r="CG7" s="790"/>
      <c r="CH7" s="771">
        <v>-3</v>
      </c>
      <c r="CI7" s="772"/>
      <c r="CJ7" s="772"/>
      <c r="CK7" s="772"/>
      <c r="CL7" s="773"/>
      <c r="CM7" s="771">
        <v>51</v>
      </c>
      <c r="CN7" s="772"/>
      <c r="CO7" s="772"/>
      <c r="CP7" s="772"/>
      <c r="CQ7" s="773"/>
      <c r="CR7" s="771">
        <v>5</v>
      </c>
      <c r="CS7" s="772"/>
      <c r="CT7" s="772"/>
      <c r="CU7" s="772"/>
      <c r="CV7" s="773"/>
      <c r="CW7" s="771">
        <v>12</v>
      </c>
      <c r="CX7" s="772"/>
      <c r="CY7" s="772"/>
      <c r="CZ7" s="772"/>
      <c r="DA7" s="773"/>
      <c r="DB7" s="771" t="s">
        <v>588</v>
      </c>
      <c r="DC7" s="772"/>
      <c r="DD7" s="772"/>
      <c r="DE7" s="772"/>
      <c r="DF7" s="773"/>
      <c r="DG7" s="771" t="s">
        <v>588</v>
      </c>
      <c r="DH7" s="772"/>
      <c r="DI7" s="772"/>
      <c r="DJ7" s="772"/>
      <c r="DK7" s="773"/>
      <c r="DL7" s="771" t="s">
        <v>588</v>
      </c>
      <c r="DM7" s="772"/>
      <c r="DN7" s="772"/>
      <c r="DO7" s="772"/>
      <c r="DP7" s="773"/>
      <c r="DQ7" s="771" t="s">
        <v>588</v>
      </c>
      <c r="DR7" s="772"/>
      <c r="DS7" s="772"/>
      <c r="DT7" s="772"/>
      <c r="DU7" s="773"/>
      <c r="DV7" s="774"/>
      <c r="DW7" s="775"/>
      <c r="DX7" s="775"/>
      <c r="DY7" s="775"/>
      <c r="DZ7" s="776"/>
      <c r="EA7" s="230"/>
    </row>
    <row r="8" spans="1:131" s="231" customFormat="1" ht="26.25" customHeight="1" x14ac:dyDescent="0.15">
      <c r="A8" s="234">
        <v>2</v>
      </c>
      <c r="B8" s="808" t="s">
        <v>386</v>
      </c>
      <c r="C8" s="809"/>
      <c r="D8" s="809"/>
      <c r="E8" s="809"/>
      <c r="F8" s="809"/>
      <c r="G8" s="809"/>
      <c r="H8" s="809"/>
      <c r="I8" s="809"/>
      <c r="J8" s="809"/>
      <c r="K8" s="809"/>
      <c r="L8" s="809"/>
      <c r="M8" s="809"/>
      <c r="N8" s="809"/>
      <c r="O8" s="809"/>
      <c r="P8" s="810"/>
      <c r="Q8" s="811">
        <v>29</v>
      </c>
      <c r="R8" s="812"/>
      <c r="S8" s="812"/>
      <c r="T8" s="812"/>
      <c r="U8" s="812"/>
      <c r="V8" s="812">
        <v>29</v>
      </c>
      <c r="W8" s="812"/>
      <c r="X8" s="812"/>
      <c r="Y8" s="812"/>
      <c r="Z8" s="812"/>
      <c r="AA8" s="812">
        <v>0</v>
      </c>
      <c r="AB8" s="812"/>
      <c r="AC8" s="812"/>
      <c r="AD8" s="812"/>
      <c r="AE8" s="813"/>
      <c r="AF8" s="814">
        <v>0</v>
      </c>
      <c r="AG8" s="815"/>
      <c r="AH8" s="815"/>
      <c r="AI8" s="815"/>
      <c r="AJ8" s="816"/>
      <c r="AK8" s="797">
        <v>0</v>
      </c>
      <c r="AL8" s="798"/>
      <c r="AM8" s="798"/>
      <c r="AN8" s="798"/>
      <c r="AO8" s="798"/>
      <c r="AP8" s="798" t="s">
        <v>587</v>
      </c>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0"/>
    </row>
    <row r="9" spans="1:131" s="231" customFormat="1" ht="26.25" customHeight="1" x14ac:dyDescent="0.15">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x14ac:dyDescent="0.15">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x14ac:dyDescent="0.15">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387</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388</v>
      </c>
      <c r="B23" s="817" t="s">
        <v>389</v>
      </c>
      <c r="C23" s="818"/>
      <c r="D23" s="818"/>
      <c r="E23" s="818"/>
      <c r="F23" s="818"/>
      <c r="G23" s="818"/>
      <c r="H23" s="818"/>
      <c r="I23" s="818"/>
      <c r="J23" s="818"/>
      <c r="K23" s="818"/>
      <c r="L23" s="818"/>
      <c r="M23" s="818"/>
      <c r="N23" s="818"/>
      <c r="O23" s="818"/>
      <c r="P23" s="819"/>
      <c r="Q23" s="820">
        <v>11463</v>
      </c>
      <c r="R23" s="821"/>
      <c r="S23" s="821"/>
      <c r="T23" s="821"/>
      <c r="U23" s="821"/>
      <c r="V23" s="821">
        <v>10129</v>
      </c>
      <c r="W23" s="821"/>
      <c r="X23" s="821"/>
      <c r="Y23" s="821"/>
      <c r="Z23" s="821"/>
      <c r="AA23" s="821">
        <v>1334</v>
      </c>
      <c r="AB23" s="821"/>
      <c r="AC23" s="821"/>
      <c r="AD23" s="821"/>
      <c r="AE23" s="822"/>
      <c r="AF23" s="823">
        <v>1208</v>
      </c>
      <c r="AG23" s="821"/>
      <c r="AH23" s="821"/>
      <c r="AI23" s="821"/>
      <c r="AJ23" s="824"/>
      <c r="AK23" s="825"/>
      <c r="AL23" s="826"/>
      <c r="AM23" s="826"/>
      <c r="AN23" s="826"/>
      <c r="AO23" s="826"/>
      <c r="AP23" s="821">
        <v>8660</v>
      </c>
      <c r="AQ23" s="821"/>
      <c r="AR23" s="821"/>
      <c r="AS23" s="821"/>
      <c r="AT23" s="821"/>
      <c r="AU23" s="837"/>
      <c r="AV23" s="837"/>
      <c r="AW23" s="837"/>
      <c r="AX23" s="837"/>
      <c r="AY23" s="838"/>
      <c r="AZ23" s="839" t="s">
        <v>390</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391</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392</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368</v>
      </c>
      <c r="B26" s="756"/>
      <c r="C26" s="756"/>
      <c r="D26" s="756"/>
      <c r="E26" s="756"/>
      <c r="F26" s="756"/>
      <c r="G26" s="756"/>
      <c r="H26" s="756"/>
      <c r="I26" s="756"/>
      <c r="J26" s="756"/>
      <c r="K26" s="756"/>
      <c r="L26" s="756"/>
      <c r="M26" s="756"/>
      <c r="N26" s="756"/>
      <c r="O26" s="756"/>
      <c r="P26" s="757"/>
      <c r="Q26" s="761" t="s">
        <v>393</v>
      </c>
      <c r="R26" s="762"/>
      <c r="S26" s="762"/>
      <c r="T26" s="762"/>
      <c r="U26" s="763"/>
      <c r="V26" s="761" t="s">
        <v>394</v>
      </c>
      <c r="W26" s="762"/>
      <c r="X26" s="762"/>
      <c r="Y26" s="762"/>
      <c r="Z26" s="763"/>
      <c r="AA26" s="761" t="s">
        <v>395</v>
      </c>
      <c r="AB26" s="762"/>
      <c r="AC26" s="762"/>
      <c r="AD26" s="762"/>
      <c r="AE26" s="762"/>
      <c r="AF26" s="842" t="s">
        <v>396</v>
      </c>
      <c r="AG26" s="843"/>
      <c r="AH26" s="843"/>
      <c r="AI26" s="843"/>
      <c r="AJ26" s="844"/>
      <c r="AK26" s="762" t="s">
        <v>397</v>
      </c>
      <c r="AL26" s="762"/>
      <c r="AM26" s="762"/>
      <c r="AN26" s="762"/>
      <c r="AO26" s="763"/>
      <c r="AP26" s="761" t="s">
        <v>398</v>
      </c>
      <c r="AQ26" s="762"/>
      <c r="AR26" s="762"/>
      <c r="AS26" s="762"/>
      <c r="AT26" s="763"/>
      <c r="AU26" s="761" t="s">
        <v>399</v>
      </c>
      <c r="AV26" s="762"/>
      <c r="AW26" s="762"/>
      <c r="AX26" s="762"/>
      <c r="AY26" s="763"/>
      <c r="AZ26" s="761" t="s">
        <v>400</v>
      </c>
      <c r="BA26" s="762"/>
      <c r="BB26" s="762"/>
      <c r="BC26" s="762"/>
      <c r="BD26" s="763"/>
      <c r="BE26" s="761" t="s">
        <v>375</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401</v>
      </c>
      <c r="C28" s="778"/>
      <c r="D28" s="778"/>
      <c r="E28" s="778"/>
      <c r="F28" s="778"/>
      <c r="G28" s="778"/>
      <c r="H28" s="778"/>
      <c r="I28" s="778"/>
      <c r="J28" s="778"/>
      <c r="K28" s="778"/>
      <c r="L28" s="778"/>
      <c r="M28" s="778"/>
      <c r="N28" s="778"/>
      <c r="O28" s="778"/>
      <c r="P28" s="779"/>
      <c r="Q28" s="850">
        <v>1577</v>
      </c>
      <c r="R28" s="851"/>
      <c r="S28" s="851"/>
      <c r="T28" s="851"/>
      <c r="U28" s="851"/>
      <c r="V28" s="851">
        <v>1510</v>
      </c>
      <c r="W28" s="851"/>
      <c r="X28" s="851"/>
      <c r="Y28" s="851"/>
      <c r="Z28" s="851"/>
      <c r="AA28" s="851">
        <v>67</v>
      </c>
      <c r="AB28" s="851"/>
      <c r="AC28" s="851"/>
      <c r="AD28" s="851"/>
      <c r="AE28" s="852"/>
      <c r="AF28" s="853">
        <v>67</v>
      </c>
      <c r="AG28" s="851"/>
      <c r="AH28" s="851"/>
      <c r="AI28" s="851"/>
      <c r="AJ28" s="854"/>
      <c r="AK28" s="855">
        <v>159</v>
      </c>
      <c r="AL28" s="856"/>
      <c r="AM28" s="856"/>
      <c r="AN28" s="856"/>
      <c r="AO28" s="856"/>
      <c r="AP28" s="856" t="s">
        <v>588</v>
      </c>
      <c r="AQ28" s="856"/>
      <c r="AR28" s="856"/>
      <c r="AS28" s="856"/>
      <c r="AT28" s="856"/>
      <c r="AU28" s="856" t="s">
        <v>588</v>
      </c>
      <c r="AV28" s="856"/>
      <c r="AW28" s="856"/>
      <c r="AX28" s="856"/>
      <c r="AY28" s="856"/>
      <c r="AZ28" s="857"/>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402</v>
      </c>
      <c r="C29" s="809"/>
      <c r="D29" s="809"/>
      <c r="E29" s="809"/>
      <c r="F29" s="809"/>
      <c r="G29" s="809"/>
      <c r="H29" s="809"/>
      <c r="I29" s="809"/>
      <c r="J29" s="809"/>
      <c r="K29" s="809"/>
      <c r="L29" s="809"/>
      <c r="M29" s="809"/>
      <c r="N29" s="809"/>
      <c r="O29" s="809"/>
      <c r="P29" s="810"/>
      <c r="Q29" s="811">
        <v>439</v>
      </c>
      <c r="R29" s="812"/>
      <c r="S29" s="812"/>
      <c r="T29" s="812"/>
      <c r="U29" s="812"/>
      <c r="V29" s="812">
        <v>439</v>
      </c>
      <c r="W29" s="812"/>
      <c r="X29" s="812"/>
      <c r="Y29" s="812"/>
      <c r="Z29" s="812"/>
      <c r="AA29" s="812" t="s">
        <v>588</v>
      </c>
      <c r="AB29" s="812"/>
      <c r="AC29" s="812"/>
      <c r="AD29" s="812"/>
      <c r="AE29" s="813"/>
      <c r="AF29" s="814" t="s">
        <v>175</v>
      </c>
      <c r="AG29" s="815"/>
      <c r="AH29" s="815"/>
      <c r="AI29" s="815"/>
      <c r="AJ29" s="816"/>
      <c r="AK29" s="862">
        <v>104</v>
      </c>
      <c r="AL29" s="858"/>
      <c r="AM29" s="858"/>
      <c r="AN29" s="858"/>
      <c r="AO29" s="858"/>
      <c r="AP29" s="858" t="s">
        <v>588</v>
      </c>
      <c r="AQ29" s="858"/>
      <c r="AR29" s="858"/>
      <c r="AS29" s="858"/>
      <c r="AT29" s="858"/>
      <c r="AU29" s="858" t="s">
        <v>588</v>
      </c>
      <c r="AV29" s="858"/>
      <c r="AW29" s="858"/>
      <c r="AX29" s="858"/>
      <c r="AY29" s="858"/>
      <c r="AZ29" s="859"/>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403</v>
      </c>
      <c r="C30" s="809"/>
      <c r="D30" s="809"/>
      <c r="E30" s="809"/>
      <c r="F30" s="809"/>
      <c r="G30" s="809"/>
      <c r="H30" s="809"/>
      <c r="I30" s="809"/>
      <c r="J30" s="809"/>
      <c r="K30" s="809"/>
      <c r="L30" s="809"/>
      <c r="M30" s="809"/>
      <c r="N30" s="809"/>
      <c r="O30" s="809"/>
      <c r="P30" s="810"/>
      <c r="Q30" s="811">
        <v>173</v>
      </c>
      <c r="R30" s="812"/>
      <c r="S30" s="812"/>
      <c r="T30" s="812"/>
      <c r="U30" s="812"/>
      <c r="V30" s="812">
        <v>173</v>
      </c>
      <c r="W30" s="812"/>
      <c r="X30" s="812"/>
      <c r="Y30" s="812"/>
      <c r="Z30" s="812"/>
      <c r="AA30" s="812" t="s">
        <v>588</v>
      </c>
      <c r="AB30" s="812"/>
      <c r="AC30" s="812"/>
      <c r="AD30" s="812"/>
      <c r="AE30" s="813"/>
      <c r="AF30" s="814" t="s">
        <v>175</v>
      </c>
      <c r="AG30" s="815"/>
      <c r="AH30" s="815"/>
      <c r="AI30" s="815"/>
      <c r="AJ30" s="816"/>
      <c r="AK30" s="862">
        <v>70</v>
      </c>
      <c r="AL30" s="858"/>
      <c r="AM30" s="858"/>
      <c r="AN30" s="858"/>
      <c r="AO30" s="858"/>
      <c r="AP30" s="858" t="s">
        <v>588</v>
      </c>
      <c r="AQ30" s="858"/>
      <c r="AR30" s="858"/>
      <c r="AS30" s="858"/>
      <c r="AT30" s="858"/>
      <c r="AU30" s="858" t="s">
        <v>588</v>
      </c>
      <c r="AV30" s="858"/>
      <c r="AW30" s="858"/>
      <c r="AX30" s="858"/>
      <c r="AY30" s="858"/>
      <c r="AZ30" s="859"/>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t="s">
        <v>404</v>
      </c>
      <c r="C31" s="809"/>
      <c r="D31" s="809"/>
      <c r="E31" s="809"/>
      <c r="F31" s="809"/>
      <c r="G31" s="809"/>
      <c r="H31" s="809"/>
      <c r="I31" s="809"/>
      <c r="J31" s="809"/>
      <c r="K31" s="809"/>
      <c r="L31" s="809"/>
      <c r="M31" s="809"/>
      <c r="N31" s="809"/>
      <c r="O31" s="809"/>
      <c r="P31" s="810"/>
      <c r="Q31" s="811">
        <v>1503</v>
      </c>
      <c r="R31" s="812"/>
      <c r="S31" s="812"/>
      <c r="T31" s="812"/>
      <c r="U31" s="812"/>
      <c r="V31" s="812">
        <v>1460</v>
      </c>
      <c r="W31" s="812"/>
      <c r="X31" s="812"/>
      <c r="Y31" s="812"/>
      <c r="Z31" s="812"/>
      <c r="AA31" s="812">
        <v>43</v>
      </c>
      <c r="AB31" s="812"/>
      <c r="AC31" s="812"/>
      <c r="AD31" s="812"/>
      <c r="AE31" s="813"/>
      <c r="AF31" s="814">
        <v>43</v>
      </c>
      <c r="AG31" s="815"/>
      <c r="AH31" s="815"/>
      <c r="AI31" s="815"/>
      <c r="AJ31" s="816"/>
      <c r="AK31" s="862">
        <v>256</v>
      </c>
      <c r="AL31" s="858"/>
      <c r="AM31" s="858"/>
      <c r="AN31" s="858"/>
      <c r="AO31" s="858"/>
      <c r="AP31" s="858" t="s">
        <v>588</v>
      </c>
      <c r="AQ31" s="858"/>
      <c r="AR31" s="858"/>
      <c r="AS31" s="858"/>
      <c r="AT31" s="858"/>
      <c r="AU31" s="858" t="s">
        <v>588</v>
      </c>
      <c r="AV31" s="858"/>
      <c r="AW31" s="858"/>
      <c r="AX31" s="858"/>
      <c r="AY31" s="858"/>
      <c r="AZ31" s="859"/>
      <c r="BA31" s="859"/>
      <c r="BB31" s="859"/>
      <c r="BC31" s="859"/>
      <c r="BD31" s="859"/>
      <c r="BE31" s="860"/>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t="s">
        <v>405</v>
      </c>
      <c r="C32" s="809"/>
      <c r="D32" s="809"/>
      <c r="E32" s="809"/>
      <c r="F32" s="809"/>
      <c r="G32" s="809"/>
      <c r="H32" s="809"/>
      <c r="I32" s="809"/>
      <c r="J32" s="809"/>
      <c r="K32" s="809"/>
      <c r="L32" s="809"/>
      <c r="M32" s="809"/>
      <c r="N32" s="809"/>
      <c r="O32" s="809"/>
      <c r="P32" s="810"/>
      <c r="Q32" s="811">
        <v>12</v>
      </c>
      <c r="R32" s="812"/>
      <c r="S32" s="812"/>
      <c r="T32" s="812"/>
      <c r="U32" s="812"/>
      <c r="V32" s="812">
        <v>12</v>
      </c>
      <c r="W32" s="812"/>
      <c r="X32" s="812"/>
      <c r="Y32" s="812"/>
      <c r="Z32" s="812"/>
      <c r="AA32" s="812" t="s">
        <v>588</v>
      </c>
      <c r="AB32" s="812"/>
      <c r="AC32" s="812"/>
      <c r="AD32" s="812"/>
      <c r="AE32" s="813"/>
      <c r="AF32" s="814" t="s">
        <v>175</v>
      </c>
      <c r="AG32" s="815"/>
      <c r="AH32" s="815"/>
      <c r="AI32" s="815"/>
      <c r="AJ32" s="816"/>
      <c r="AK32" s="862">
        <v>0</v>
      </c>
      <c r="AL32" s="858"/>
      <c r="AM32" s="858"/>
      <c r="AN32" s="858"/>
      <c r="AO32" s="858"/>
      <c r="AP32" s="858" t="s">
        <v>588</v>
      </c>
      <c r="AQ32" s="858"/>
      <c r="AR32" s="858"/>
      <c r="AS32" s="858"/>
      <c r="AT32" s="858"/>
      <c r="AU32" s="858" t="s">
        <v>588</v>
      </c>
      <c r="AV32" s="858"/>
      <c r="AW32" s="858"/>
      <c r="AX32" s="858"/>
      <c r="AY32" s="858"/>
      <c r="AZ32" s="859"/>
      <c r="BA32" s="859"/>
      <c r="BB32" s="859"/>
      <c r="BC32" s="859"/>
      <c r="BD32" s="859"/>
      <c r="BE32" s="860"/>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t="s">
        <v>406</v>
      </c>
      <c r="C33" s="809"/>
      <c r="D33" s="809"/>
      <c r="E33" s="809"/>
      <c r="F33" s="809"/>
      <c r="G33" s="809"/>
      <c r="H33" s="809"/>
      <c r="I33" s="809"/>
      <c r="J33" s="809"/>
      <c r="K33" s="809"/>
      <c r="L33" s="809"/>
      <c r="M33" s="809"/>
      <c r="N33" s="809"/>
      <c r="O33" s="809"/>
      <c r="P33" s="810"/>
      <c r="Q33" s="811">
        <v>387</v>
      </c>
      <c r="R33" s="812"/>
      <c r="S33" s="812"/>
      <c r="T33" s="812"/>
      <c r="U33" s="812"/>
      <c r="V33" s="812">
        <v>378</v>
      </c>
      <c r="W33" s="812"/>
      <c r="X33" s="812"/>
      <c r="Y33" s="812"/>
      <c r="Z33" s="812"/>
      <c r="AA33" s="812">
        <v>9</v>
      </c>
      <c r="AB33" s="812"/>
      <c r="AC33" s="812"/>
      <c r="AD33" s="812"/>
      <c r="AE33" s="813"/>
      <c r="AF33" s="814">
        <v>276</v>
      </c>
      <c r="AG33" s="815"/>
      <c r="AH33" s="815"/>
      <c r="AI33" s="815"/>
      <c r="AJ33" s="816"/>
      <c r="AK33" s="862">
        <v>99</v>
      </c>
      <c r="AL33" s="858"/>
      <c r="AM33" s="858"/>
      <c r="AN33" s="858"/>
      <c r="AO33" s="858"/>
      <c r="AP33" s="858">
        <v>446</v>
      </c>
      <c r="AQ33" s="858"/>
      <c r="AR33" s="858"/>
      <c r="AS33" s="858"/>
      <c r="AT33" s="858"/>
      <c r="AU33" s="858">
        <v>209</v>
      </c>
      <c r="AV33" s="858"/>
      <c r="AW33" s="858"/>
      <c r="AX33" s="858"/>
      <c r="AY33" s="858"/>
      <c r="AZ33" s="859"/>
      <c r="BA33" s="859"/>
      <c r="BB33" s="859"/>
      <c r="BC33" s="859"/>
      <c r="BD33" s="859"/>
      <c r="BE33" s="860" t="s">
        <v>407</v>
      </c>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t="s">
        <v>408</v>
      </c>
      <c r="C34" s="809"/>
      <c r="D34" s="809"/>
      <c r="E34" s="809"/>
      <c r="F34" s="809"/>
      <c r="G34" s="809"/>
      <c r="H34" s="809"/>
      <c r="I34" s="809"/>
      <c r="J34" s="809"/>
      <c r="K34" s="809"/>
      <c r="L34" s="809"/>
      <c r="M34" s="809"/>
      <c r="N34" s="809"/>
      <c r="O34" s="809"/>
      <c r="P34" s="810"/>
      <c r="Q34" s="811">
        <v>68</v>
      </c>
      <c r="R34" s="812"/>
      <c r="S34" s="812"/>
      <c r="T34" s="812"/>
      <c r="U34" s="812"/>
      <c r="V34" s="812">
        <v>29</v>
      </c>
      <c r="W34" s="812"/>
      <c r="X34" s="812"/>
      <c r="Y34" s="812"/>
      <c r="Z34" s="812"/>
      <c r="AA34" s="812">
        <v>39</v>
      </c>
      <c r="AB34" s="812"/>
      <c r="AC34" s="812"/>
      <c r="AD34" s="812"/>
      <c r="AE34" s="813"/>
      <c r="AF34" s="814">
        <v>39</v>
      </c>
      <c r="AG34" s="815"/>
      <c r="AH34" s="815"/>
      <c r="AI34" s="815"/>
      <c r="AJ34" s="816"/>
      <c r="AK34" s="862" t="s">
        <v>588</v>
      </c>
      <c r="AL34" s="858"/>
      <c r="AM34" s="858"/>
      <c r="AN34" s="858"/>
      <c r="AO34" s="858"/>
      <c r="AP34" s="858" t="s">
        <v>588</v>
      </c>
      <c r="AQ34" s="858"/>
      <c r="AR34" s="858"/>
      <c r="AS34" s="858"/>
      <c r="AT34" s="858"/>
      <c r="AU34" s="858" t="s">
        <v>588</v>
      </c>
      <c r="AV34" s="858"/>
      <c r="AW34" s="858"/>
      <c r="AX34" s="858"/>
      <c r="AY34" s="858"/>
      <c r="AZ34" s="859"/>
      <c r="BA34" s="859"/>
      <c r="BB34" s="859"/>
      <c r="BC34" s="859"/>
      <c r="BD34" s="859"/>
      <c r="BE34" s="860" t="s">
        <v>409</v>
      </c>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t="s">
        <v>410</v>
      </c>
      <c r="C35" s="809"/>
      <c r="D35" s="809"/>
      <c r="E35" s="809"/>
      <c r="F35" s="809"/>
      <c r="G35" s="809"/>
      <c r="H35" s="809"/>
      <c r="I35" s="809"/>
      <c r="J35" s="809"/>
      <c r="K35" s="809"/>
      <c r="L35" s="809"/>
      <c r="M35" s="809"/>
      <c r="N35" s="809"/>
      <c r="O35" s="809"/>
      <c r="P35" s="810"/>
      <c r="Q35" s="811">
        <v>70</v>
      </c>
      <c r="R35" s="812"/>
      <c r="S35" s="812"/>
      <c r="T35" s="812"/>
      <c r="U35" s="812"/>
      <c r="V35" s="812">
        <v>70</v>
      </c>
      <c r="W35" s="812"/>
      <c r="X35" s="812"/>
      <c r="Y35" s="812"/>
      <c r="Z35" s="812"/>
      <c r="AA35" s="812" t="s">
        <v>588</v>
      </c>
      <c r="AB35" s="812"/>
      <c r="AC35" s="812"/>
      <c r="AD35" s="812"/>
      <c r="AE35" s="813"/>
      <c r="AF35" s="814" t="s">
        <v>175</v>
      </c>
      <c r="AG35" s="815"/>
      <c r="AH35" s="815"/>
      <c r="AI35" s="815"/>
      <c r="AJ35" s="816"/>
      <c r="AK35" s="862" t="s">
        <v>588</v>
      </c>
      <c r="AL35" s="858"/>
      <c r="AM35" s="858"/>
      <c r="AN35" s="858"/>
      <c r="AO35" s="858"/>
      <c r="AP35" s="858" t="s">
        <v>588</v>
      </c>
      <c r="AQ35" s="858"/>
      <c r="AR35" s="858"/>
      <c r="AS35" s="858"/>
      <c r="AT35" s="858"/>
      <c r="AU35" s="858" t="s">
        <v>588</v>
      </c>
      <c r="AV35" s="858"/>
      <c r="AW35" s="858"/>
      <c r="AX35" s="858"/>
      <c r="AY35" s="858"/>
      <c r="AZ35" s="859"/>
      <c r="BA35" s="859"/>
      <c r="BB35" s="859"/>
      <c r="BC35" s="859"/>
      <c r="BD35" s="859"/>
      <c r="BE35" s="860" t="s">
        <v>411</v>
      </c>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t="s">
        <v>412</v>
      </c>
      <c r="C36" s="809"/>
      <c r="D36" s="809"/>
      <c r="E36" s="809"/>
      <c r="F36" s="809"/>
      <c r="G36" s="809"/>
      <c r="H36" s="809"/>
      <c r="I36" s="809"/>
      <c r="J36" s="809"/>
      <c r="K36" s="809"/>
      <c r="L36" s="809"/>
      <c r="M36" s="809"/>
      <c r="N36" s="809"/>
      <c r="O36" s="809"/>
      <c r="P36" s="810"/>
      <c r="Q36" s="811">
        <v>294</v>
      </c>
      <c r="R36" s="812"/>
      <c r="S36" s="812"/>
      <c r="T36" s="812"/>
      <c r="U36" s="812"/>
      <c r="V36" s="812">
        <v>280</v>
      </c>
      <c r="W36" s="812"/>
      <c r="X36" s="812"/>
      <c r="Y36" s="812"/>
      <c r="Z36" s="812"/>
      <c r="AA36" s="812">
        <v>14</v>
      </c>
      <c r="AB36" s="812"/>
      <c r="AC36" s="812"/>
      <c r="AD36" s="812"/>
      <c r="AE36" s="813"/>
      <c r="AF36" s="814">
        <v>2</v>
      </c>
      <c r="AG36" s="815"/>
      <c r="AH36" s="815"/>
      <c r="AI36" s="815"/>
      <c r="AJ36" s="816"/>
      <c r="AK36" s="862">
        <v>163</v>
      </c>
      <c r="AL36" s="858"/>
      <c r="AM36" s="858"/>
      <c r="AN36" s="858"/>
      <c r="AO36" s="858"/>
      <c r="AP36" s="858">
        <v>1525</v>
      </c>
      <c r="AQ36" s="858"/>
      <c r="AR36" s="858"/>
      <c r="AS36" s="858"/>
      <c r="AT36" s="858"/>
      <c r="AU36" s="858">
        <v>1491</v>
      </c>
      <c r="AV36" s="858"/>
      <c r="AW36" s="858"/>
      <c r="AX36" s="858"/>
      <c r="AY36" s="858"/>
      <c r="AZ36" s="859"/>
      <c r="BA36" s="859"/>
      <c r="BB36" s="859"/>
      <c r="BC36" s="859"/>
      <c r="BD36" s="859"/>
      <c r="BE36" s="860" t="s">
        <v>411</v>
      </c>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t="s">
        <v>413</v>
      </c>
      <c r="C37" s="809"/>
      <c r="D37" s="809"/>
      <c r="E37" s="809"/>
      <c r="F37" s="809"/>
      <c r="G37" s="809"/>
      <c r="H37" s="809"/>
      <c r="I37" s="809"/>
      <c r="J37" s="809"/>
      <c r="K37" s="809"/>
      <c r="L37" s="809"/>
      <c r="M37" s="809"/>
      <c r="N37" s="809"/>
      <c r="O37" s="809"/>
      <c r="P37" s="810"/>
      <c r="Q37" s="811">
        <v>66</v>
      </c>
      <c r="R37" s="812"/>
      <c r="S37" s="812"/>
      <c r="T37" s="812"/>
      <c r="U37" s="812"/>
      <c r="V37" s="812">
        <v>66</v>
      </c>
      <c r="W37" s="812"/>
      <c r="X37" s="812"/>
      <c r="Y37" s="812"/>
      <c r="Z37" s="812"/>
      <c r="AA37" s="812">
        <v>0</v>
      </c>
      <c r="AB37" s="812"/>
      <c r="AC37" s="812"/>
      <c r="AD37" s="812"/>
      <c r="AE37" s="813"/>
      <c r="AF37" s="814">
        <v>0</v>
      </c>
      <c r="AG37" s="815"/>
      <c r="AH37" s="815"/>
      <c r="AI37" s="815"/>
      <c r="AJ37" s="816"/>
      <c r="AK37" s="862">
        <v>52</v>
      </c>
      <c r="AL37" s="858"/>
      <c r="AM37" s="858"/>
      <c r="AN37" s="858"/>
      <c r="AO37" s="858"/>
      <c r="AP37" s="858">
        <v>335</v>
      </c>
      <c r="AQ37" s="858"/>
      <c r="AR37" s="858"/>
      <c r="AS37" s="858"/>
      <c r="AT37" s="858"/>
      <c r="AU37" s="858">
        <v>330</v>
      </c>
      <c r="AV37" s="858"/>
      <c r="AW37" s="858"/>
      <c r="AX37" s="858"/>
      <c r="AY37" s="858"/>
      <c r="AZ37" s="859"/>
      <c r="BA37" s="859"/>
      <c r="BB37" s="859"/>
      <c r="BC37" s="859"/>
      <c r="BD37" s="859"/>
      <c r="BE37" s="860" t="s">
        <v>414</v>
      </c>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t="s">
        <v>415</v>
      </c>
      <c r="C38" s="809"/>
      <c r="D38" s="809"/>
      <c r="E38" s="809"/>
      <c r="F38" s="809"/>
      <c r="G38" s="809"/>
      <c r="H38" s="809"/>
      <c r="I38" s="809"/>
      <c r="J38" s="809"/>
      <c r="K38" s="809"/>
      <c r="L38" s="809"/>
      <c r="M38" s="809"/>
      <c r="N38" s="809"/>
      <c r="O38" s="809"/>
      <c r="P38" s="810"/>
      <c r="Q38" s="811">
        <v>40</v>
      </c>
      <c r="R38" s="812"/>
      <c r="S38" s="812"/>
      <c r="T38" s="812"/>
      <c r="U38" s="812"/>
      <c r="V38" s="812">
        <v>40</v>
      </c>
      <c r="W38" s="812"/>
      <c r="X38" s="812"/>
      <c r="Y38" s="812"/>
      <c r="Z38" s="812"/>
      <c r="AA38" s="812" t="s">
        <v>588</v>
      </c>
      <c r="AB38" s="812"/>
      <c r="AC38" s="812"/>
      <c r="AD38" s="812"/>
      <c r="AE38" s="813"/>
      <c r="AF38" s="814" t="s">
        <v>175</v>
      </c>
      <c r="AG38" s="815"/>
      <c r="AH38" s="815"/>
      <c r="AI38" s="815"/>
      <c r="AJ38" s="816"/>
      <c r="AK38" s="862">
        <v>12</v>
      </c>
      <c r="AL38" s="858"/>
      <c r="AM38" s="858"/>
      <c r="AN38" s="858"/>
      <c r="AO38" s="858"/>
      <c r="AP38" s="858">
        <v>67</v>
      </c>
      <c r="AQ38" s="858"/>
      <c r="AR38" s="858"/>
      <c r="AS38" s="858"/>
      <c r="AT38" s="858"/>
      <c r="AU38" s="858">
        <v>65</v>
      </c>
      <c r="AV38" s="858"/>
      <c r="AW38" s="858"/>
      <c r="AX38" s="858"/>
      <c r="AY38" s="858"/>
      <c r="AZ38" s="859"/>
      <c r="BA38" s="859"/>
      <c r="BB38" s="859"/>
      <c r="BC38" s="859"/>
      <c r="BD38" s="859"/>
      <c r="BE38" s="860" t="s">
        <v>411</v>
      </c>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416</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388</v>
      </c>
      <c r="B63" s="817" t="s">
        <v>417</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427</v>
      </c>
      <c r="AG63" s="872"/>
      <c r="AH63" s="872"/>
      <c r="AI63" s="872"/>
      <c r="AJ63" s="873"/>
      <c r="AK63" s="874"/>
      <c r="AL63" s="869"/>
      <c r="AM63" s="869"/>
      <c r="AN63" s="869"/>
      <c r="AO63" s="869"/>
      <c r="AP63" s="872">
        <v>2373</v>
      </c>
      <c r="AQ63" s="872"/>
      <c r="AR63" s="872"/>
      <c r="AS63" s="872"/>
      <c r="AT63" s="872"/>
      <c r="AU63" s="872">
        <v>2095</v>
      </c>
      <c r="AV63" s="872"/>
      <c r="AW63" s="872"/>
      <c r="AX63" s="872"/>
      <c r="AY63" s="872"/>
      <c r="AZ63" s="876"/>
      <c r="BA63" s="876"/>
      <c r="BB63" s="876"/>
      <c r="BC63" s="876"/>
      <c r="BD63" s="876"/>
      <c r="BE63" s="877"/>
      <c r="BF63" s="877"/>
      <c r="BG63" s="877"/>
      <c r="BH63" s="877"/>
      <c r="BI63" s="878"/>
      <c r="BJ63" s="879" t="s">
        <v>418</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419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420</v>
      </c>
      <c r="B66" s="756"/>
      <c r="C66" s="756"/>
      <c r="D66" s="756"/>
      <c r="E66" s="756"/>
      <c r="F66" s="756"/>
      <c r="G66" s="756"/>
      <c r="H66" s="756"/>
      <c r="I66" s="756"/>
      <c r="J66" s="756"/>
      <c r="K66" s="756"/>
      <c r="L66" s="756"/>
      <c r="M66" s="756"/>
      <c r="N66" s="756"/>
      <c r="O66" s="756"/>
      <c r="P66" s="757"/>
      <c r="Q66" s="761" t="s">
        <v>421</v>
      </c>
      <c r="R66" s="762"/>
      <c r="S66" s="762"/>
      <c r="T66" s="762"/>
      <c r="U66" s="763"/>
      <c r="V66" s="761" t="s">
        <v>422</v>
      </c>
      <c r="W66" s="762"/>
      <c r="X66" s="762"/>
      <c r="Y66" s="762"/>
      <c r="Z66" s="763"/>
      <c r="AA66" s="761" t="s">
        <v>423</v>
      </c>
      <c r="AB66" s="762"/>
      <c r="AC66" s="762"/>
      <c r="AD66" s="762"/>
      <c r="AE66" s="763"/>
      <c r="AF66" s="882" t="s">
        <v>424</v>
      </c>
      <c r="AG66" s="843"/>
      <c r="AH66" s="843"/>
      <c r="AI66" s="843"/>
      <c r="AJ66" s="883"/>
      <c r="AK66" s="761" t="s">
        <v>425</v>
      </c>
      <c r="AL66" s="756"/>
      <c r="AM66" s="756"/>
      <c r="AN66" s="756"/>
      <c r="AO66" s="757"/>
      <c r="AP66" s="761" t="s">
        <v>426</v>
      </c>
      <c r="AQ66" s="762"/>
      <c r="AR66" s="762"/>
      <c r="AS66" s="762"/>
      <c r="AT66" s="763"/>
      <c r="AU66" s="761" t="s">
        <v>427</v>
      </c>
      <c r="AV66" s="762"/>
      <c r="AW66" s="762"/>
      <c r="AX66" s="762"/>
      <c r="AY66" s="763"/>
      <c r="AZ66" s="761" t="s">
        <v>375</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1</v>
      </c>
      <c r="B68" s="897" t="s">
        <v>589</v>
      </c>
      <c r="C68" s="898"/>
      <c r="D68" s="898"/>
      <c r="E68" s="898"/>
      <c r="F68" s="898"/>
      <c r="G68" s="898"/>
      <c r="H68" s="898"/>
      <c r="I68" s="898"/>
      <c r="J68" s="898"/>
      <c r="K68" s="898"/>
      <c r="L68" s="898"/>
      <c r="M68" s="898"/>
      <c r="N68" s="898"/>
      <c r="O68" s="898"/>
      <c r="P68" s="899"/>
      <c r="Q68" s="900">
        <v>8128</v>
      </c>
      <c r="R68" s="894"/>
      <c r="S68" s="894"/>
      <c r="T68" s="894"/>
      <c r="U68" s="894"/>
      <c r="V68" s="894">
        <v>7814</v>
      </c>
      <c r="W68" s="894"/>
      <c r="X68" s="894"/>
      <c r="Y68" s="894"/>
      <c r="Z68" s="894"/>
      <c r="AA68" s="894">
        <v>314</v>
      </c>
      <c r="AB68" s="894"/>
      <c r="AC68" s="894"/>
      <c r="AD68" s="894"/>
      <c r="AE68" s="894"/>
      <c r="AF68" s="894">
        <v>314</v>
      </c>
      <c r="AG68" s="894"/>
      <c r="AH68" s="894"/>
      <c r="AI68" s="894"/>
      <c r="AJ68" s="894"/>
      <c r="AK68" s="894">
        <v>3300</v>
      </c>
      <c r="AL68" s="894"/>
      <c r="AM68" s="894"/>
      <c r="AN68" s="894"/>
      <c r="AO68" s="894"/>
      <c r="AP68" s="894"/>
      <c r="AQ68" s="894"/>
      <c r="AR68" s="894"/>
      <c r="AS68" s="894"/>
      <c r="AT68" s="894"/>
      <c r="AU68" s="894"/>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2</v>
      </c>
      <c r="B69" s="901" t="s">
        <v>590</v>
      </c>
      <c r="C69" s="902"/>
      <c r="D69" s="902"/>
      <c r="E69" s="902"/>
      <c r="F69" s="902"/>
      <c r="G69" s="902"/>
      <c r="H69" s="902"/>
      <c r="I69" s="902"/>
      <c r="J69" s="902"/>
      <c r="K69" s="902"/>
      <c r="L69" s="902"/>
      <c r="M69" s="902"/>
      <c r="N69" s="902"/>
      <c r="O69" s="902"/>
      <c r="P69" s="903"/>
      <c r="Q69" s="904">
        <v>529</v>
      </c>
      <c r="R69" s="858"/>
      <c r="S69" s="858"/>
      <c r="T69" s="858"/>
      <c r="U69" s="858"/>
      <c r="V69" s="858">
        <v>526</v>
      </c>
      <c r="W69" s="858"/>
      <c r="X69" s="858"/>
      <c r="Y69" s="858"/>
      <c r="Z69" s="858"/>
      <c r="AA69" s="858">
        <v>3</v>
      </c>
      <c r="AB69" s="858"/>
      <c r="AC69" s="858"/>
      <c r="AD69" s="858"/>
      <c r="AE69" s="858"/>
      <c r="AF69" s="858">
        <v>3</v>
      </c>
      <c r="AG69" s="858"/>
      <c r="AH69" s="858"/>
      <c r="AI69" s="858"/>
      <c r="AJ69" s="858"/>
      <c r="AK69" s="858"/>
      <c r="AL69" s="858"/>
      <c r="AM69" s="858"/>
      <c r="AN69" s="858"/>
      <c r="AO69" s="858"/>
      <c r="AP69" s="858"/>
      <c r="AQ69" s="858"/>
      <c r="AR69" s="858"/>
      <c r="AS69" s="858"/>
      <c r="AT69" s="858"/>
      <c r="AU69" s="858"/>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3</v>
      </c>
      <c r="B70" s="901" t="s">
        <v>591</v>
      </c>
      <c r="C70" s="902"/>
      <c r="D70" s="902"/>
      <c r="E70" s="902"/>
      <c r="F70" s="902"/>
      <c r="G70" s="902"/>
      <c r="H70" s="902"/>
      <c r="I70" s="902"/>
      <c r="J70" s="902"/>
      <c r="K70" s="902"/>
      <c r="L70" s="902"/>
      <c r="M70" s="902"/>
      <c r="N70" s="902"/>
      <c r="O70" s="902"/>
      <c r="P70" s="903"/>
      <c r="Q70" s="904">
        <v>33</v>
      </c>
      <c r="R70" s="858"/>
      <c r="S70" s="858"/>
      <c r="T70" s="858"/>
      <c r="U70" s="858"/>
      <c r="V70" s="858">
        <v>29</v>
      </c>
      <c r="W70" s="858"/>
      <c r="X70" s="858"/>
      <c r="Y70" s="858"/>
      <c r="Z70" s="858"/>
      <c r="AA70" s="858">
        <v>4</v>
      </c>
      <c r="AB70" s="858"/>
      <c r="AC70" s="858"/>
      <c r="AD70" s="858"/>
      <c r="AE70" s="858"/>
      <c r="AF70" s="858">
        <v>4</v>
      </c>
      <c r="AG70" s="858"/>
      <c r="AH70" s="858"/>
      <c r="AI70" s="858"/>
      <c r="AJ70" s="858"/>
      <c r="AK70" s="858"/>
      <c r="AL70" s="858"/>
      <c r="AM70" s="858"/>
      <c r="AN70" s="858"/>
      <c r="AO70" s="858"/>
      <c r="AP70" s="858"/>
      <c r="AQ70" s="858"/>
      <c r="AR70" s="858"/>
      <c r="AS70" s="858"/>
      <c r="AT70" s="858"/>
      <c r="AU70" s="858"/>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4</v>
      </c>
      <c r="B71" s="901" t="s">
        <v>592</v>
      </c>
      <c r="C71" s="902"/>
      <c r="D71" s="902"/>
      <c r="E71" s="902"/>
      <c r="F71" s="902"/>
      <c r="G71" s="902"/>
      <c r="H71" s="902"/>
      <c r="I71" s="902"/>
      <c r="J71" s="902"/>
      <c r="K71" s="902"/>
      <c r="L71" s="902"/>
      <c r="M71" s="902"/>
      <c r="N71" s="902"/>
      <c r="O71" s="902"/>
      <c r="P71" s="903"/>
      <c r="Q71" s="904">
        <v>738</v>
      </c>
      <c r="R71" s="858"/>
      <c r="S71" s="858"/>
      <c r="T71" s="858"/>
      <c r="U71" s="858"/>
      <c r="V71" s="858">
        <v>736</v>
      </c>
      <c r="W71" s="858"/>
      <c r="X71" s="858"/>
      <c r="Y71" s="858"/>
      <c r="Z71" s="858"/>
      <c r="AA71" s="858">
        <v>3</v>
      </c>
      <c r="AB71" s="858"/>
      <c r="AC71" s="858"/>
      <c r="AD71" s="858"/>
      <c r="AE71" s="858"/>
      <c r="AF71" s="858">
        <v>3</v>
      </c>
      <c r="AG71" s="858"/>
      <c r="AH71" s="858"/>
      <c r="AI71" s="858"/>
      <c r="AJ71" s="858"/>
      <c r="AK71" s="858">
        <v>571</v>
      </c>
      <c r="AL71" s="858"/>
      <c r="AM71" s="858"/>
      <c r="AN71" s="858"/>
      <c r="AO71" s="858"/>
      <c r="AP71" s="858"/>
      <c r="AQ71" s="858"/>
      <c r="AR71" s="858"/>
      <c r="AS71" s="858"/>
      <c r="AT71" s="858"/>
      <c r="AU71" s="858"/>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5</v>
      </c>
      <c r="B72" s="901" t="s">
        <v>593</v>
      </c>
      <c r="C72" s="902"/>
      <c r="D72" s="902"/>
      <c r="E72" s="902"/>
      <c r="F72" s="902"/>
      <c r="G72" s="902"/>
      <c r="H72" s="902"/>
      <c r="I72" s="902"/>
      <c r="J72" s="902"/>
      <c r="K72" s="902"/>
      <c r="L72" s="902"/>
      <c r="M72" s="902"/>
      <c r="N72" s="902"/>
      <c r="O72" s="902"/>
      <c r="P72" s="903"/>
      <c r="Q72" s="904">
        <v>1</v>
      </c>
      <c r="R72" s="858"/>
      <c r="S72" s="858"/>
      <c r="T72" s="858"/>
      <c r="U72" s="858"/>
      <c r="V72" s="858">
        <v>0</v>
      </c>
      <c r="W72" s="858"/>
      <c r="X72" s="858"/>
      <c r="Y72" s="858"/>
      <c r="Z72" s="858"/>
      <c r="AA72" s="858">
        <v>0</v>
      </c>
      <c r="AB72" s="858"/>
      <c r="AC72" s="858"/>
      <c r="AD72" s="858"/>
      <c r="AE72" s="858"/>
      <c r="AF72" s="858">
        <v>0</v>
      </c>
      <c r="AG72" s="858"/>
      <c r="AH72" s="858"/>
      <c r="AI72" s="858"/>
      <c r="AJ72" s="858"/>
      <c r="AK72" s="858"/>
      <c r="AL72" s="858"/>
      <c r="AM72" s="858"/>
      <c r="AN72" s="858"/>
      <c r="AO72" s="858"/>
      <c r="AP72" s="858"/>
      <c r="AQ72" s="858"/>
      <c r="AR72" s="858"/>
      <c r="AS72" s="858"/>
      <c r="AT72" s="858"/>
      <c r="AU72" s="858"/>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6</v>
      </c>
      <c r="B73" s="901" t="s">
        <v>594</v>
      </c>
      <c r="C73" s="902"/>
      <c r="D73" s="902"/>
      <c r="E73" s="902"/>
      <c r="F73" s="902"/>
      <c r="G73" s="902"/>
      <c r="H73" s="902"/>
      <c r="I73" s="902"/>
      <c r="J73" s="902"/>
      <c r="K73" s="902"/>
      <c r="L73" s="902"/>
      <c r="M73" s="902"/>
      <c r="N73" s="902"/>
      <c r="O73" s="902"/>
      <c r="P73" s="903"/>
      <c r="Q73" s="904">
        <v>37</v>
      </c>
      <c r="R73" s="858"/>
      <c r="S73" s="858"/>
      <c r="T73" s="858"/>
      <c r="U73" s="858"/>
      <c r="V73" s="858">
        <v>37</v>
      </c>
      <c r="W73" s="858"/>
      <c r="X73" s="858"/>
      <c r="Y73" s="858"/>
      <c r="Z73" s="858"/>
      <c r="AA73" s="858">
        <v>0</v>
      </c>
      <c r="AB73" s="858"/>
      <c r="AC73" s="858"/>
      <c r="AD73" s="858"/>
      <c r="AE73" s="858"/>
      <c r="AF73" s="858">
        <v>0</v>
      </c>
      <c r="AG73" s="858"/>
      <c r="AH73" s="858"/>
      <c r="AI73" s="858"/>
      <c r="AJ73" s="858"/>
      <c r="AK73" s="858"/>
      <c r="AL73" s="858"/>
      <c r="AM73" s="858"/>
      <c r="AN73" s="858"/>
      <c r="AO73" s="858"/>
      <c r="AP73" s="858"/>
      <c r="AQ73" s="858"/>
      <c r="AR73" s="858"/>
      <c r="AS73" s="858"/>
      <c r="AT73" s="858"/>
      <c r="AU73" s="858"/>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7</v>
      </c>
      <c r="B74" s="901" t="s">
        <v>595</v>
      </c>
      <c r="C74" s="902"/>
      <c r="D74" s="902"/>
      <c r="E74" s="902"/>
      <c r="F74" s="902"/>
      <c r="G74" s="902"/>
      <c r="H74" s="902"/>
      <c r="I74" s="902"/>
      <c r="J74" s="902"/>
      <c r="K74" s="902"/>
      <c r="L74" s="902"/>
      <c r="M74" s="902"/>
      <c r="N74" s="902"/>
      <c r="O74" s="902"/>
      <c r="P74" s="903"/>
      <c r="Q74" s="904">
        <v>18</v>
      </c>
      <c r="R74" s="858"/>
      <c r="S74" s="858"/>
      <c r="T74" s="858"/>
      <c r="U74" s="858"/>
      <c r="V74" s="858">
        <v>18</v>
      </c>
      <c r="W74" s="858"/>
      <c r="X74" s="858"/>
      <c r="Y74" s="858"/>
      <c r="Z74" s="858"/>
      <c r="AA74" s="858">
        <v>0</v>
      </c>
      <c r="AB74" s="858"/>
      <c r="AC74" s="858"/>
      <c r="AD74" s="858"/>
      <c r="AE74" s="858"/>
      <c r="AF74" s="858">
        <v>0</v>
      </c>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8</v>
      </c>
      <c r="B75" s="901" t="s">
        <v>596</v>
      </c>
      <c r="C75" s="902"/>
      <c r="D75" s="902"/>
      <c r="E75" s="902"/>
      <c r="F75" s="902"/>
      <c r="G75" s="902"/>
      <c r="H75" s="902"/>
      <c r="I75" s="902"/>
      <c r="J75" s="902"/>
      <c r="K75" s="902"/>
      <c r="L75" s="902"/>
      <c r="M75" s="902"/>
      <c r="N75" s="902"/>
      <c r="O75" s="902"/>
      <c r="P75" s="903"/>
      <c r="Q75" s="905">
        <v>1014</v>
      </c>
      <c r="R75" s="906"/>
      <c r="S75" s="906"/>
      <c r="T75" s="906"/>
      <c r="U75" s="862"/>
      <c r="V75" s="907">
        <v>979</v>
      </c>
      <c r="W75" s="906"/>
      <c r="X75" s="906"/>
      <c r="Y75" s="906"/>
      <c r="Z75" s="862"/>
      <c r="AA75" s="907">
        <v>36</v>
      </c>
      <c r="AB75" s="906"/>
      <c r="AC75" s="906"/>
      <c r="AD75" s="906"/>
      <c r="AE75" s="862"/>
      <c r="AF75" s="907">
        <v>36</v>
      </c>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9</v>
      </c>
      <c r="B76" s="901" t="s">
        <v>597</v>
      </c>
      <c r="C76" s="902"/>
      <c r="D76" s="902"/>
      <c r="E76" s="902"/>
      <c r="F76" s="902"/>
      <c r="G76" s="902"/>
      <c r="H76" s="902"/>
      <c r="I76" s="902"/>
      <c r="J76" s="902"/>
      <c r="K76" s="902"/>
      <c r="L76" s="902"/>
      <c r="M76" s="902"/>
      <c r="N76" s="902"/>
      <c r="O76" s="902"/>
      <c r="P76" s="903"/>
      <c r="Q76" s="905">
        <v>92</v>
      </c>
      <c r="R76" s="906"/>
      <c r="S76" s="906"/>
      <c r="T76" s="906"/>
      <c r="U76" s="862"/>
      <c r="V76" s="907">
        <v>87</v>
      </c>
      <c r="W76" s="906"/>
      <c r="X76" s="906"/>
      <c r="Y76" s="906"/>
      <c r="Z76" s="862"/>
      <c r="AA76" s="907">
        <v>5</v>
      </c>
      <c r="AB76" s="906"/>
      <c r="AC76" s="906"/>
      <c r="AD76" s="906"/>
      <c r="AE76" s="862"/>
      <c r="AF76" s="907">
        <v>5</v>
      </c>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10</v>
      </c>
      <c r="B77" s="901" t="s">
        <v>598</v>
      </c>
      <c r="C77" s="902"/>
      <c r="D77" s="902"/>
      <c r="E77" s="902"/>
      <c r="F77" s="902"/>
      <c r="G77" s="902"/>
      <c r="H77" s="902"/>
      <c r="I77" s="902"/>
      <c r="J77" s="902"/>
      <c r="K77" s="902"/>
      <c r="L77" s="902"/>
      <c r="M77" s="902"/>
      <c r="N77" s="902"/>
      <c r="O77" s="902"/>
      <c r="P77" s="903"/>
      <c r="Q77" s="905">
        <v>163</v>
      </c>
      <c r="R77" s="906"/>
      <c r="S77" s="906"/>
      <c r="T77" s="906"/>
      <c r="U77" s="862"/>
      <c r="V77" s="907">
        <v>154</v>
      </c>
      <c r="W77" s="906"/>
      <c r="X77" s="906"/>
      <c r="Y77" s="906"/>
      <c r="Z77" s="862"/>
      <c r="AA77" s="907">
        <v>9</v>
      </c>
      <c r="AB77" s="906"/>
      <c r="AC77" s="906"/>
      <c r="AD77" s="906"/>
      <c r="AE77" s="862"/>
      <c r="AF77" s="907">
        <v>9</v>
      </c>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11</v>
      </c>
      <c r="B78" s="901" t="s">
        <v>599</v>
      </c>
      <c r="C78" s="902"/>
      <c r="D78" s="902"/>
      <c r="E78" s="902"/>
      <c r="F78" s="902"/>
      <c r="G78" s="902"/>
      <c r="H78" s="902"/>
      <c r="I78" s="902"/>
      <c r="J78" s="902"/>
      <c r="K78" s="902"/>
      <c r="L78" s="902"/>
      <c r="M78" s="902"/>
      <c r="N78" s="902"/>
      <c r="O78" s="902"/>
      <c r="P78" s="903"/>
      <c r="Q78" s="904">
        <v>494</v>
      </c>
      <c r="R78" s="858"/>
      <c r="S78" s="858"/>
      <c r="T78" s="858"/>
      <c r="U78" s="858"/>
      <c r="V78" s="858">
        <v>444</v>
      </c>
      <c r="W78" s="858"/>
      <c r="X78" s="858"/>
      <c r="Y78" s="858"/>
      <c r="Z78" s="858"/>
      <c r="AA78" s="858">
        <v>51</v>
      </c>
      <c r="AB78" s="858"/>
      <c r="AC78" s="858"/>
      <c r="AD78" s="858"/>
      <c r="AE78" s="858"/>
      <c r="AF78" s="858">
        <v>51</v>
      </c>
      <c r="AG78" s="858"/>
      <c r="AH78" s="858"/>
      <c r="AI78" s="858"/>
      <c r="AJ78" s="858"/>
      <c r="AK78" s="858"/>
      <c r="AL78" s="858"/>
      <c r="AM78" s="858"/>
      <c r="AN78" s="858"/>
      <c r="AO78" s="858"/>
      <c r="AP78" s="858">
        <v>24</v>
      </c>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12</v>
      </c>
      <c r="B79" s="901" t="s">
        <v>600</v>
      </c>
      <c r="C79" s="902"/>
      <c r="D79" s="902"/>
      <c r="E79" s="902"/>
      <c r="F79" s="902"/>
      <c r="G79" s="902"/>
      <c r="H79" s="902"/>
      <c r="I79" s="902"/>
      <c r="J79" s="902"/>
      <c r="K79" s="902"/>
      <c r="L79" s="902"/>
      <c r="M79" s="902"/>
      <c r="N79" s="902"/>
      <c r="O79" s="902"/>
      <c r="P79" s="903"/>
      <c r="Q79" s="904">
        <v>5</v>
      </c>
      <c r="R79" s="858"/>
      <c r="S79" s="858"/>
      <c r="T79" s="858"/>
      <c r="U79" s="858"/>
      <c r="V79" s="858">
        <v>4</v>
      </c>
      <c r="W79" s="858"/>
      <c r="X79" s="858"/>
      <c r="Y79" s="858"/>
      <c r="Z79" s="858"/>
      <c r="AA79" s="858">
        <v>1</v>
      </c>
      <c r="AB79" s="858"/>
      <c r="AC79" s="858"/>
      <c r="AD79" s="858"/>
      <c r="AE79" s="858"/>
      <c r="AF79" s="858">
        <v>1</v>
      </c>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13</v>
      </c>
      <c r="B80" s="901" t="s">
        <v>601</v>
      </c>
      <c r="C80" s="902"/>
      <c r="D80" s="902"/>
      <c r="E80" s="902"/>
      <c r="F80" s="902"/>
      <c r="G80" s="902"/>
      <c r="H80" s="902"/>
      <c r="I80" s="902"/>
      <c r="J80" s="902"/>
      <c r="K80" s="902"/>
      <c r="L80" s="902"/>
      <c r="M80" s="902"/>
      <c r="N80" s="902"/>
      <c r="O80" s="902"/>
      <c r="P80" s="903"/>
      <c r="Q80" s="904">
        <v>1</v>
      </c>
      <c r="R80" s="858"/>
      <c r="S80" s="858"/>
      <c r="T80" s="858"/>
      <c r="U80" s="858"/>
      <c r="V80" s="858">
        <v>0</v>
      </c>
      <c r="W80" s="858"/>
      <c r="X80" s="858"/>
      <c r="Y80" s="858"/>
      <c r="Z80" s="858"/>
      <c r="AA80" s="858">
        <v>1</v>
      </c>
      <c r="AB80" s="858"/>
      <c r="AC80" s="858"/>
      <c r="AD80" s="858"/>
      <c r="AE80" s="858"/>
      <c r="AF80" s="858">
        <v>1</v>
      </c>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14</v>
      </c>
      <c r="B81" s="901" t="s">
        <v>602</v>
      </c>
      <c r="C81" s="902"/>
      <c r="D81" s="902"/>
      <c r="E81" s="902"/>
      <c r="F81" s="902"/>
      <c r="G81" s="902"/>
      <c r="H81" s="902"/>
      <c r="I81" s="902"/>
      <c r="J81" s="902"/>
      <c r="K81" s="902"/>
      <c r="L81" s="902"/>
      <c r="M81" s="902"/>
      <c r="N81" s="902"/>
      <c r="O81" s="902"/>
      <c r="P81" s="903"/>
      <c r="Q81" s="904">
        <v>384</v>
      </c>
      <c r="R81" s="858"/>
      <c r="S81" s="858"/>
      <c r="T81" s="858"/>
      <c r="U81" s="858"/>
      <c r="V81" s="858">
        <v>384</v>
      </c>
      <c r="W81" s="858"/>
      <c r="X81" s="858"/>
      <c r="Y81" s="858"/>
      <c r="Z81" s="858"/>
      <c r="AA81" s="858">
        <v>0</v>
      </c>
      <c r="AB81" s="858"/>
      <c r="AC81" s="858"/>
      <c r="AD81" s="858"/>
      <c r="AE81" s="858"/>
      <c r="AF81" s="858">
        <v>0</v>
      </c>
      <c r="AG81" s="858"/>
      <c r="AH81" s="858"/>
      <c r="AI81" s="858"/>
      <c r="AJ81" s="858"/>
      <c r="AK81" s="858">
        <v>382</v>
      </c>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15</v>
      </c>
      <c r="B82" s="901" t="s">
        <v>603</v>
      </c>
      <c r="C82" s="902"/>
      <c r="D82" s="902"/>
      <c r="E82" s="902"/>
      <c r="F82" s="902"/>
      <c r="G82" s="902"/>
      <c r="H82" s="902"/>
      <c r="I82" s="902"/>
      <c r="J82" s="902"/>
      <c r="K82" s="902"/>
      <c r="L82" s="902"/>
      <c r="M82" s="902"/>
      <c r="N82" s="902"/>
      <c r="O82" s="902"/>
      <c r="P82" s="903"/>
      <c r="Q82" s="904">
        <v>39</v>
      </c>
      <c r="R82" s="858"/>
      <c r="S82" s="858"/>
      <c r="T82" s="858"/>
      <c r="U82" s="858"/>
      <c r="V82" s="858">
        <v>32</v>
      </c>
      <c r="W82" s="858"/>
      <c r="X82" s="858"/>
      <c r="Y82" s="858"/>
      <c r="Z82" s="858"/>
      <c r="AA82" s="858">
        <v>7</v>
      </c>
      <c r="AB82" s="858"/>
      <c r="AC82" s="858"/>
      <c r="AD82" s="858"/>
      <c r="AE82" s="858"/>
      <c r="AF82" s="858">
        <v>7</v>
      </c>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16</v>
      </c>
      <c r="B83" s="901" t="s">
        <v>604</v>
      </c>
      <c r="C83" s="902"/>
      <c r="D83" s="902"/>
      <c r="E83" s="902"/>
      <c r="F83" s="902"/>
      <c r="G83" s="902"/>
      <c r="H83" s="902"/>
      <c r="I83" s="902"/>
      <c r="J83" s="902"/>
      <c r="K83" s="902"/>
      <c r="L83" s="902"/>
      <c r="M83" s="902"/>
      <c r="N83" s="902"/>
      <c r="O83" s="902"/>
      <c r="P83" s="903"/>
      <c r="Q83" s="904">
        <v>163</v>
      </c>
      <c r="R83" s="858"/>
      <c r="S83" s="858"/>
      <c r="T83" s="858"/>
      <c r="U83" s="858"/>
      <c r="V83" s="858">
        <v>96</v>
      </c>
      <c r="W83" s="858"/>
      <c r="X83" s="858"/>
      <c r="Y83" s="858"/>
      <c r="Z83" s="858"/>
      <c r="AA83" s="858">
        <v>68</v>
      </c>
      <c r="AB83" s="858"/>
      <c r="AC83" s="858"/>
      <c r="AD83" s="858"/>
      <c r="AE83" s="858"/>
      <c r="AF83" s="858">
        <v>68</v>
      </c>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17</v>
      </c>
      <c r="B84" s="901" t="s">
        <v>605</v>
      </c>
      <c r="C84" s="902"/>
      <c r="D84" s="902"/>
      <c r="E84" s="902"/>
      <c r="F84" s="902"/>
      <c r="G84" s="902"/>
      <c r="H84" s="902"/>
      <c r="I84" s="902"/>
      <c r="J84" s="902"/>
      <c r="K84" s="902"/>
      <c r="L84" s="902"/>
      <c r="M84" s="902"/>
      <c r="N84" s="902"/>
      <c r="O84" s="902"/>
      <c r="P84" s="903"/>
      <c r="Q84" s="904">
        <v>82</v>
      </c>
      <c r="R84" s="858"/>
      <c r="S84" s="858"/>
      <c r="T84" s="858"/>
      <c r="U84" s="858"/>
      <c r="V84" s="858">
        <v>68</v>
      </c>
      <c r="W84" s="858"/>
      <c r="X84" s="858"/>
      <c r="Y84" s="858"/>
      <c r="Z84" s="858"/>
      <c r="AA84" s="858">
        <v>14</v>
      </c>
      <c r="AB84" s="858"/>
      <c r="AC84" s="858"/>
      <c r="AD84" s="858"/>
      <c r="AE84" s="858"/>
      <c r="AF84" s="858">
        <v>14</v>
      </c>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18</v>
      </c>
      <c r="B85" s="901" t="s">
        <v>606</v>
      </c>
      <c r="C85" s="902"/>
      <c r="D85" s="902"/>
      <c r="E85" s="902"/>
      <c r="F85" s="902"/>
      <c r="G85" s="902"/>
      <c r="H85" s="902"/>
      <c r="I85" s="902"/>
      <c r="J85" s="902"/>
      <c r="K85" s="902"/>
      <c r="L85" s="902"/>
      <c r="M85" s="902"/>
      <c r="N85" s="902"/>
      <c r="O85" s="902"/>
      <c r="P85" s="903"/>
      <c r="Q85" s="904">
        <v>225844</v>
      </c>
      <c r="R85" s="858"/>
      <c r="S85" s="858"/>
      <c r="T85" s="858"/>
      <c r="U85" s="858"/>
      <c r="V85" s="858">
        <v>215538</v>
      </c>
      <c r="W85" s="858"/>
      <c r="X85" s="858"/>
      <c r="Y85" s="858"/>
      <c r="Z85" s="858"/>
      <c r="AA85" s="858">
        <v>10306</v>
      </c>
      <c r="AB85" s="858"/>
      <c r="AC85" s="858"/>
      <c r="AD85" s="858"/>
      <c r="AE85" s="858"/>
      <c r="AF85" s="858">
        <v>10306</v>
      </c>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19</v>
      </c>
      <c r="B86" s="901" t="s">
        <v>607</v>
      </c>
      <c r="C86" s="902"/>
      <c r="D86" s="902"/>
      <c r="E86" s="902"/>
      <c r="F86" s="902"/>
      <c r="G86" s="902"/>
      <c r="H86" s="902"/>
      <c r="I86" s="902"/>
      <c r="J86" s="902"/>
      <c r="K86" s="902"/>
      <c r="L86" s="902"/>
      <c r="M86" s="902"/>
      <c r="N86" s="902"/>
      <c r="O86" s="902"/>
      <c r="P86" s="903"/>
      <c r="Q86" s="904">
        <v>1031</v>
      </c>
      <c r="R86" s="858"/>
      <c r="S86" s="858"/>
      <c r="T86" s="858"/>
      <c r="U86" s="858"/>
      <c r="V86" s="858">
        <v>904</v>
      </c>
      <c r="W86" s="858"/>
      <c r="X86" s="858"/>
      <c r="Y86" s="858"/>
      <c r="Z86" s="858"/>
      <c r="AA86" s="858">
        <v>127</v>
      </c>
      <c r="AB86" s="858"/>
      <c r="AC86" s="858"/>
      <c r="AD86" s="858"/>
      <c r="AE86" s="858"/>
      <c r="AF86" s="858">
        <v>1810</v>
      </c>
      <c r="AG86" s="858"/>
      <c r="AH86" s="858"/>
      <c r="AI86" s="858"/>
      <c r="AJ86" s="858"/>
      <c r="AK86" s="858">
        <v>79</v>
      </c>
      <c r="AL86" s="858"/>
      <c r="AM86" s="858"/>
      <c r="AN86" s="858"/>
      <c r="AO86" s="858"/>
      <c r="AP86" s="858">
        <v>1399</v>
      </c>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388</v>
      </c>
      <c r="B88" s="817" t="s">
        <v>428</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12632</v>
      </c>
      <c r="AG88" s="872"/>
      <c r="AH88" s="872"/>
      <c r="AI88" s="872"/>
      <c r="AJ88" s="872"/>
      <c r="AK88" s="869"/>
      <c r="AL88" s="869"/>
      <c r="AM88" s="869"/>
      <c r="AN88" s="869"/>
      <c r="AO88" s="869"/>
      <c r="AP88" s="872">
        <v>1423</v>
      </c>
      <c r="AQ88" s="872"/>
      <c r="AR88" s="872"/>
      <c r="AS88" s="872"/>
      <c r="AT88" s="872"/>
      <c r="AU88" s="872"/>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817" t="s">
        <v>429</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v>5</v>
      </c>
      <c r="CS102" s="880"/>
      <c r="CT102" s="880"/>
      <c r="CU102" s="880"/>
      <c r="CV102" s="919"/>
      <c r="CW102" s="918">
        <v>12</v>
      </c>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430</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431</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5" t="s">
        <v>434</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435</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40" t="s">
        <v>436</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437</v>
      </c>
      <c r="AB109" s="921"/>
      <c r="AC109" s="921"/>
      <c r="AD109" s="921"/>
      <c r="AE109" s="922"/>
      <c r="AF109" s="920" t="s">
        <v>438</v>
      </c>
      <c r="AG109" s="921"/>
      <c r="AH109" s="921"/>
      <c r="AI109" s="921"/>
      <c r="AJ109" s="922"/>
      <c r="AK109" s="920" t="s">
        <v>303</v>
      </c>
      <c r="AL109" s="921"/>
      <c r="AM109" s="921"/>
      <c r="AN109" s="921"/>
      <c r="AO109" s="922"/>
      <c r="AP109" s="920" t="s">
        <v>439</v>
      </c>
      <c r="AQ109" s="921"/>
      <c r="AR109" s="921"/>
      <c r="AS109" s="921"/>
      <c r="AT109" s="923"/>
      <c r="AU109" s="940" t="s">
        <v>436</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437</v>
      </c>
      <c r="BR109" s="921"/>
      <c r="BS109" s="921"/>
      <c r="BT109" s="921"/>
      <c r="BU109" s="922"/>
      <c r="BV109" s="920" t="s">
        <v>438</v>
      </c>
      <c r="BW109" s="921"/>
      <c r="BX109" s="921"/>
      <c r="BY109" s="921"/>
      <c r="BZ109" s="922"/>
      <c r="CA109" s="920" t="s">
        <v>303</v>
      </c>
      <c r="CB109" s="921"/>
      <c r="CC109" s="921"/>
      <c r="CD109" s="921"/>
      <c r="CE109" s="922"/>
      <c r="CF109" s="941" t="s">
        <v>439</v>
      </c>
      <c r="CG109" s="941"/>
      <c r="CH109" s="941"/>
      <c r="CI109" s="941"/>
      <c r="CJ109" s="941"/>
      <c r="CK109" s="920" t="s">
        <v>440</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437</v>
      </c>
      <c r="DH109" s="921"/>
      <c r="DI109" s="921"/>
      <c r="DJ109" s="921"/>
      <c r="DK109" s="922"/>
      <c r="DL109" s="920" t="s">
        <v>438</v>
      </c>
      <c r="DM109" s="921"/>
      <c r="DN109" s="921"/>
      <c r="DO109" s="921"/>
      <c r="DP109" s="922"/>
      <c r="DQ109" s="920" t="s">
        <v>303</v>
      </c>
      <c r="DR109" s="921"/>
      <c r="DS109" s="921"/>
      <c r="DT109" s="921"/>
      <c r="DU109" s="922"/>
      <c r="DV109" s="920" t="s">
        <v>439</v>
      </c>
      <c r="DW109" s="921"/>
      <c r="DX109" s="921"/>
      <c r="DY109" s="921"/>
      <c r="DZ109" s="923"/>
    </row>
    <row r="110" spans="1:131" s="226" customFormat="1" ht="26.25" customHeight="1" x14ac:dyDescent="0.15">
      <c r="A110" s="924" t="s">
        <v>441</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948148</v>
      </c>
      <c r="AB110" s="928"/>
      <c r="AC110" s="928"/>
      <c r="AD110" s="928"/>
      <c r="AE110" s="929"/>
      <c r="AF110" s="930">
        <v>921608</v>
      </c>
      <c r="AG110" s="928"/>
      <c r="AH110" s="928"/>
      <c r="AI110" s="928"/>
      <c r="AJ110" s="929"/>
      <c r="AK110" s="930">
        <v>949904</v>
      </c>
      <c r="AL110" s="928"/>
      <c r="AM110" s="928"/>
      <c r="AN110" s="928"/>
      <c r="AO110" s="929"/>
      <c r="AP110" s="931">
        <v>20</v>
      </c>
      <c r="AQ110" s="932"/>
      <c r="AR110" s="932"/>
      <c r="AS110" s="932"/>
      <c r="AT110" s="933"/>
      <c r="AU110" s="934" t="s">
        <v>73</v>
      </c>
      <c r="AV110" s="935"/>
      <c r="AW110" s="935"/>
      <c r="AX110" s="935"/>
      <c r="AY110" s="935"/>
      <c r="AZ110" s="957" t="s">
        <v>442</v>
      </c>
      <c r="BA110" s="925"/>
      <c r="BB110" s="925"/>
      <c r="BC110" s="925"/>
      <c r="BD110" s="925"/>
      <c r="BE110" s="925"/>
      <c r="BF110" s="925"/>
      <c r="BG110" s="925"/>
      <c r="BH110" s="925"/>
      <c r="BI110" s="925"/>
      <c r="BJ110" s="925"/>
      <c r="BK110" s="925"/>
      <c r="BL110" s="925"/>
      <c r="BM110" s="925"/>
      <c r="BN110" s="925"/>
      <c r="BO110" s="925"/>
      <c r="BP110" s="926"/>
      <c r="BQ110" s="958">
        <v>9506074</v>
      </c>
      <c r="BR110" s="959"/>
      <c r="BS110" s="959"/>
      <c r="BT110" s="959"/>
      <c r="BU110" s="959"/>
      <c r="BV110" s="959">
        <v>9004855</v>
      </c>
      <c r="BW110" s="959"/>
      <c r="BX110" s="959"/>
      <c r="BY110" s="959"/>
      <c r="BZ110" s="959"/>
      <c r="CA110" s="959">
        <v>8660417</v>
      </c>
      <c r="CB110" s="959"/>
      <c r="CC110" s="959"/>
      <c r="CD110" s="959"/>
      <c r="CE110" s="959"/>
      <c r="CF110" s="972">
        <v>182.4</v>
      </c>
      <c r="CG110" s="973"/>
      <c r="CH110" s="973"/>
      <c r="CI110" s="973"/>
      <c r="CJ110" s="973"/>
      <c r="CK110" s="974" t="s">
        <v>443</v>
      </c>
      <c r="CL110" s="975"/>
      <c r="CM110" s="957" t="s">
        <v>444</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445</v>
      </c>
      <c r="DH110" s="959"/>
      <c r="DI110" s="959"/>
      <c r="DJ110" s="959"/>
      <c r="DK110" s="959"/>
      <c r="DL110" s="959" t="s">
        <v>445</v>
      </c>
      <c r="DM110" s="959"/>
      <c r="DN110" s="959"/>
      <c r="DO110" s="959"/>
      <c r="DP110" s="959"/>
      <c r="DQ110" s="959" t="s">
        <v>445</v>
      </c>
      <c r="DR110" s="959"/>
      <c r="DS110" s="959"/>
      <c r="DT110" s="959"/>
      <c r="DU110" s="959"/>
      <c r="DV110" s="960" t="s">
        <v>445</v>
      </c>
      <c r="DW110" s="960"/>
      <c r="DX110" s="960"/>
      <c r="DY110" s="960"/>
      <c r="DZ110" s="961"/>
    </row>
    <row r="111" spans="1:131" s="226" customFormat="1" ht="26.25" customHeight="1" x14ac:dyDescent="0.15">
      <c r="A111" s="962" t="s">
        <v>446</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445</v>
      </c>
      <c r="AB111" s="966"/>
      <c r="AC111" s="966"/>
      <c r="AD111" s="966"/>
      <c r="AE111" s="967"/>
      <c r="AF111" s="968" t="s">
        <v>445</v>
      </c>
      <c r="AG111" s="966"/>
      <c r="AH111" s="966"/>
      <c r="AI111" s="966"/>
      <c r="AJ111" s="967"/>
      <c r="AK111" s="968" t="s">
        <v>418</v>
      </c>
      <c r="AL111" s="966"/>
      <c r="AM111" s="966"/>
      <c r="AN111" s="966"/>
      <c r="AO111" s="967"/>
      <c r="AP111" s="969" t="s">
        <v>447</v>
      </c>
      <c r="AQ111" s="970"/>
      <c r="AR111" s="970"/>
      <c r="AS111" s="970"/>
      <c r="AT111" s="971"/>
      <c r="AU111" s="936"/>
      <c r="AV111" s="937"/>
      <c r="AW111" s="937"/>
      <c r="AX111" s="937"/>
      <c r="AY111" s="937"/>
      <c r="AZ111" s="950" t="s">
        <v>448</v>
      </c>
      <c r="BA111" s="951"/>
      <c r="BB111" s="951"/>
      <c r="BC111" s="951"/>
      <c r="BD111" s="951"/>
      <c r="BE111" s="951"/>
      <c r="BF111" s="951"/>
      <c r="BG111" s="951"/>
      <c r="BH111" s="951"/>
      <c r="BI111" s="951"/>
      <c r="BJ111" s="951"/>
      <c r="BK111" s="951"/>
      <c r="BL111" s="951"/>
      <c r="BM111" s="951"/>
      <c r="BN111" s="951"/>
      <c r="BO111" s="951"/>
      <c r="BP111" s="952"/>
      <c r="BQ111" s="953">
        <v>72194</v>
      </c>
      <c r="BR111" s="954"/>
      <c r="BS111" s="954"/>
      <c r="BT111" s="954"/>
      <c r="BU111" s="954"/>
      <c r="BV111" s="954">
        <v>135708</v>
      </c>
      <c r="BW111" s="954"/>
      <c r="BX111" s="954"/>
      <c r="BY111" s="954"/>
      <c r="BZ111" s="954"/>
      <c r="CA111" s="954">
        <v>102864</v>
      </c>
      <c r="CB111" s="954"/>
      <c r="CC111" s="954"/>
      <c r="CD111" s="954"/>
      <c r="CE111" s="954"/>
      <c r="CF111" s="948">
        <v>2.2000000000000002</v>
      </c>
      <c r="CG111" s="949"/>
      <c r="CH111" s="949"/>
      <c r="CI111" s="949"/>
      <c r="CJ111" s="949"/>
      <c r="CK111" s="976"/>
      <c r="CL111" s="977"/>
      <c r="CM111" s="950" t="s">
        <v>449</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445</v>
      </c>
      <c r="DH111" s="954"/>
      <c r="DI111" s="954"/>
      <c r="DJ111" s="954"/>
      <c r="DK111" s="954"/>
      <c r="DL111" s="954" t="s">
        <v>450</v>
      </c>
      <c r="DM111" s="954"/>
      <c r="DN111" s="954"/>
      <c r="DO111" s="954"/>
      <c r="DP111" s="954"/>
      <c r="DQ111" s="954" t="s">
        <v>450</v>
      </c>
      <c r="DR111" s="954"/>
      <c r="DS111" s="954"/>
      <c r="DT111" s="954"/>
      <c r="DU111" s="954"/>
      <c r="DV111" s="955" t="s">
        <v>447</v>
      </c>
      <c r="DW111" s="955"/>
      <c r="DX111" s="955"/>
      <c r="DY111" s="955"/>
      <c r="DZ111" s="956"/>
    </row>
    <row r="112" spans="1:131" s="226" customFormat="1" ht="26.25" customHeight="1" x14ac:dyDescent="0.15">
      <c r="A112" s="980" t="s">
        <v>451</v>
      </c>
      <c r="B112" s="981"/>
      <c r="C112" s="951" t="s">
        <v>452</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445</v>
      </c>
      <c r="AB112" s="987"/>
      <c r="AC112" s="987"/>
      <c r="AD112" s="987"/>
      <c r="AE112" s="988"/>
      <c r="AF112" s="989" t="s">
        <v>445</v>
      </c>
      <c r="AG112" s="987"/>
      <c r="AH112" s="987"/>
      <c r="AI112" s="987"/>
      <c r="AJ112" s="988"/>
      <c r="AK112" s="989" t="s">
        <v>445</v>
      </c>
      <c r="AL112" s="987"/>
      <c r="AM112" s="987"/>
      <c r="AN112" s="987"/>
      <c r="AO112" s="988"/>
      <c r="AP112" s="990" t="s">
        <v>175</v>
      </c>
      <c r="AQ112" s="991"/>
      <c r="AR112" s="991"/>
      <c r="AS112" s="991"/>
      <c r="AT112" s="992"/>
      <c r="AU112" s="936"/>
      <c r="AV112" s="937"/>
      <c r="AW112" s="937"/>
      <c r="AX112" s="937"/>
      <c r="AY112" s="937"/>
      <c r="AZ112" s="950" t="s">
        <v>453</v>
      </c>
      <c r="BA112" s="951"/>
      <c r="BB112" s="951"/>
      <c r="BC112" s="951"/>
      <c r="BD112" s="951"/>
      <c r="BE112" s="951"/>
      <c r="BF112" s="951"/>
      <c r="BG112" s="951"/>
      <c r="BH112" s="951"/>
      <c r="BI112" s="951"/>
      <c r="BJ112" s="951"/>
      <c r="BK112" s="951"/>
      <c r="BL112" s="951"/>
      <c r="BM112" s="951"/>
      <c r="BN112" s="951"/>
      <c r="BO112" s="951"/>
      <c r="BP112" s="952"/>
      <c r="BQ112" s="953">
        <v>2361858</v>
      </c>
      <c r="BR112" s="954"/>
      <c r="BS112" s="954"/>
      <c r="BT112" s="954"/>
      <c r="BU112" s="954"/>
      <c r="BV112" s="954">
        <v>2231774</v>
      </c>
      <c r="BW112" s="954"/>
      <c r="BX112" s="954"/>
      <c r="BY112" s="954"/>
      <c r="BZ112" s="954"/>
      <c r="CA112" s="954">
        <v>2095843</v>
      </c>
      <c r="CB112" s="954"/>
      <c r="CC112" s="954"/>
      <c r="CD112" s="954"/>
      <c r="CE112" s="954"/>
      <c r="CF112" s="948">
        <v>44.1</v>
      </c>
      <c r="CG112" s="949"/>
      <c r="CH112" s="949"/>
      <c r="CI112" s="949"/>
      <c r="CJ112" s="949"/>
      <c r="CK112" s="976"/>
      <c r="CL112" s="977"/>
      <c r="CM112" s="950" t="s">
        <v>454</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175</v>
      </c>
      <c r="DH112" s="954"/>
      <c r="DI112" s="954"/>
      <c r="DJ112" s="954"/>
      <c r="DK112" s="954"/>
      <c r="DL112" s="954" t="s">
        <v>175</v>
      </c>
      <c r="DM112" s="954"/>
      <c r="DN112" s="954"/>
      <c r="DO112" s="954"/>
      <c r="DP112" s="954"/>
      <c r="DQ112" s="954" t="s">
        <v>445</v>
      </c>
      <c r="DR112" s="954"/>
      <c r="DS112" s="954"/>
      <c r="DT112" s="954"/>
      <c r="DU112" s="954"/>
      <c r="DV112" s="955" t="s">
        <v>175</v>
      </c>
      <c r="DW112" s="955"/>
      <c r="DX112" s="955"/>
      <c r="DY112" s="955"/>
      <c r="DZ112" s="956"/>
    </row>
    <row r="113" spans="1:130" s="226" customFormat="1" ht="26.25" customHeight="1" x14ac:dyDescent="0.15">
      <c r="A113" s="982"/>
      <c r="B113" s="983"/>
      <c r="C113" s="951" t="s">
        <v>455</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203598</v>
      </c>
      <c r="AB113" s="966"/>
      <c r="AC113" s="966"/>
      <c r="AD113" s="966"/>
      <c r="AE113" s="967"/>
      <c r="AF113" s="968">
        <v>192449</v>
      </c>
      <c r="AG113" s="966"/>
      <c r="AH113" s="966"/>
      <c r="AI113" s="966"/>
      <c r="AJ113" s="967"/>
      <c r="AK113" s="968">
        <v>182901</v>
      </c>
      <c r="AL113" s="966"/>
      <c r="AM113" s="966"/>
      <c r="AN113" s="966"/>
      <c r="AO113" s="967"/>
      <c r="AP113" s="969">
        <v>3.9</v>
      </c>
      <c r="AQ113" s="970"/>
      <c r="AR113" s="970"/>
      <c r="AS113" s="970"/>
      <c r="AT113" s="971"/>
      <c r="AU113" s="936"/>
      <c r="AV113" s="937"/>
      <c r="AW113" s="937"/>
      <c r="AX113" s="937"/>
      <c r="AY113" s="937"/>
      <c r="AZ113" s="950" t="s">
        <v>456</v>
      </c>
      <c r="BA113" s="951"/>
      <c r="BB113" s="951"/>
      <c r="BC113" s="951"/>
      <c r="BD113" s="951"/>
      <c r="BE113" s="951"/>
      <c r="BF113" s="951"/>
      <c r="BG113" s="951"/>
      <c r="BH113" s="951"/>
      <c r="BI113" s="951"/>
      <c r="BJ113" s="951"/>
      <c r="BK113" s="951"/>
      <c r="BL113" s="951"/>
      <c r="BM113" s="951"/>
      <c r="BN113" s="951"/>
      <c r="BO113" s="951"/>
      <c r="BP113" s="952"/>
      <c r="BQ113" s="953">
        <v>89551</v>
      </c>
      <c r="BR113" s="954"/>
      <c r="BS113" s="954"/>
      <c r="BT113" s="954"/>
      <c r="BU113" s="954"/>
      <c r="BV113" s="954">
        <v>207285</v>
      </c>
      <c r="BW113" s="954"/>
      <c r="BX113" s="954"/>
      <c r="BY113" s="954"/>
      <c r="BZ113" s="954"/>
      <c r="CA113" s="954">
        <v>190663</v>
      </c>
      <c r="CB113" s="954"/>
      <c r="CC113" s="954"/>
      <c r="CD113" s="954"/>
      <c r="CE113" s="954"/>
      <c r="CF113" s="948">
        <v>4</v>
      </c>
      <c r="CG113" s="949"/>
      <c r="CH113" s="949"/>
      <c r="CI113" s="949"/>
      <c r="CJ113" s="949"/>
      <c r="CK113" s="976"/>
      <c r="CL113" s="977"/>
      <c r="CM113" s="950" t="s">
        <v>457</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445</v>
      </c>
      <c r="DH113" s="987"/>
      <c r="DI113" s="987"/>
      <c r="DJ113" s="987"/>
      <c r="DK113" s="988"/>
      <c r="DL113" s="989" t="s">
        <v>175</v>
      </c>
      <c r="DM113" s="987"/>
      <c r="DN113" s="987"/>
      <c r="DO113" s="987"/>
      <c r="DP113" s="988"/>
      <c r="DQ113" s="989" t="s">
        <v>175</v>
      </c>
      <c r="DR113" s="987"/>
      <c r="DS113" s="987"/>
      <c r="DT113" s="987"/>
      <c r="DU113" s="988"/>
      <c r="DV113" s="990" t="s">
        <v>175</v>
      </c>
      <c r="DW113" s="991"/>
      <c r="DX113" s="991"/>
      <c r="DY113" s="991"/>
      <c r="DZ113" s="992"/>
    </row>
    <row r="114" spans="1:130" s="226" customFormat="1" ht="26.25" customHeight="1" x14ac:dyDescent="0.15">
      <c r="A114" s="982"/>
      <c r="B114" s="983"/>
      <c r="C114" s="951" t="s">
        <v>458</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v>734</v>
      </c>
      <c r="AB114" s="987"/>
      <c r="AC114" s="987"/>
      <c r="AD114" s="987"/>
      <c r="AE114" s="988"/>
      <c r="AF114" s="989">
        <v>725</v>
      </c>
      <c r="AG114" s="987"/>
      <c r="AH114" s="987"/>
      <c r="AI114" s="987"/>
      <c r="AJ114" s="988"/>
      <c r="AK114" s="989">
        <v>12804</v>
      </c>
      <c r="AL114" s="987"/>
      <c r="AM114" s="987"/>
      <c r="AN114" s="987"/>
      <c r="AO114" s="988"/>
      <c r="AP114" s="990">
        <v>0.3</v>
      </c>
      <c r="AQ114" s="991"/>
      <c r="AR114" s="991"/>
      <c r="AS114" s="991"/>
      <c r="AT114" s="992"/>
      <c r="AU114" s="936"/>
      <c r="AV114" s="937"/>
      <c r="AW114" s="937"/>
      <c r="AX114" s="937"/>
      <c r="AY114" s="937"/>
      <c r="AZ114" s="950" t="s">
        <v>459</v>
      </c>
      <c r="BA114" s="951"/>
      <c r="BB114" s="951"/>
      <c r="BC114" s="951"/>
      <c r="BD114" s="951"/>
      <c r="BE114" s="951"/>
      <c r="BF114" s="951"/>
      <c r="BG114" s="951"/>
      <c r="BH114" s="951"/>
      <c r="BI114" s="951"/>
      <c r="BJ114" s="951"/>
      <c r="BK114" s="951"/>
      <c r="BL114" s="951"/>
      <c r="BM114" s="951"/>
      <c r="BN114" s="951"/>
      <c r="BO114" s="951"/>
      <c r="BP114" s="952"/>
      <c r="BQ114" s="953">
        <v>952475</v>
      </c>
      <c r="BR114" s="954"/>
      <c r="BS114" s="954"/>
      <c r="BT114" s="954"/>
      <c r="BU114" s="954"/>
      <c r="BV114" s="954">
        <v>936453</v>
      </c>
      <c r="BW114" s="954"/>
      <c r="BX114" s="954"/>
      <c r="BY114" s="954"/>
      <c r="BZ114" s="954"/>
      <c r="CA114" s="954">
        <v>841016</v>
      </c>
      <c r="CB114" s="954"/>
      <c r="CC114" s="954"/>
      <c r="CD114" s="954"/>
      <c r="CE114" s="954"/>
      <c r="CF114" s="948">
        <v>17.7</v>
      </c>
      <c r="CG114" s="949"/>
      <c r="CH114" s="949"/>
      <c r="CI114" s="949"/>
      <c r="CJ114" s="949"/>
      <c r="CK114" s="976"/>
      <c r="CL114" s="977"/>
      <c r="CM114" s="950" t="s">
        <v>460</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175</v>
      </c>
      <c r="DH114" s="987"/>
      <c r="DI114" s="987"/>
      <c r="DJ114" s="987"/>
      <c r="DK114" s="988"/>
      <c r="DL114" s="989" t="s">
        <v>445</v>
      </c>
      <c r="DM114" s="987"/>
      <c r="DN114" s="987"/>
      <c r="DO114" s="987"/>
      <c r="DP114" s="988"/>
      <c r="DQ114" s="989" t="s">
        <v>445</v>
      </c>
      <c r="DR114" s="987"/>
      <c r="DS114" s="987"/>
      <c r="DT114" s="987"/>
      <c r="DU114" s="988"/>
      <c r="DV114" s="990" t="s">
        <v>175</v>
      </c>
      <c r="DW114" s="991"/>
      <c r="DX114" s="991"/>
      <c r="DY114" s="991"/>
      <c r="DZ114" s="992"/>
    </row>
    <row r="115" spans="1:130" s="226" customFormat="1" ht="26.25" customHeight="1" x14ac:dyDescent="0.15">
      <c r="A115" s="982"/>
      <c r="B115" s="983"/>
      <c r="C115" s="951" t="s">
        <v>461</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v>6497</v>
      </c>
      <c r="AB115" s="966"/>
      <c r="AC115" s="966"/>
      <c r="AD115" s="966"/>
      <c r="AE115" s="967"/>
      <c r="AF115" s="968">
        <v>4799</v>
      </c>
      <c r="AG115" s="966"/>
      <c r="AH115" s="966"/>
      <c r="AI115" s="966"/>
      <c r="AJ115" s="967"/>
      <c r="AK115" s="968">
        <v>1803</v>
      </c>
      <c r="AL115" s="966"/>
      <c r="AM115" s="966"/>
      <c r="AN115" s="966"/>
      <c r="AO115" s="967"/>
      <c r="AP115" s="969">
        <v>0</v>
      </c>
      <c r="AQ115" s="970"/>
      <c r="AR115" s="970"/>
      <c r="AS115" s="970"/>
      <c r="AT115" s="971"/>
      <c r="AU115" s="936"/>
      <c r="AV115" s="937"/>
      <c r="AW115" s="937"/>
      <c r="AX115" s="937"/>
      <c r="AY115" s="937"/>
      <c r="AZ115" s="950" t="s">
        <v>462</v>
      </c>
      <c r="BA115" s="951"/>
      <c r="BB115" s="951"/>
      <c r="BC115" s="951"/>
      <c r="BD115" s="951"/>
      <c r="BE115" s="951"/>
      <c r="BF115" s="951"/>
      <c r="BG115" s="951"/>
      <c r="BH115" s="951"/>
      <c r="BI115" s="951"/>
      <c r="BJ115" s="951"/>
      <c r="BK115" s="951"/>
      <c r="BL115" s="951"/>
      <c r="BM115" s="951"/>
      <c r="BN115" s="951"/>
      <c r="BO115" s="951"/>
      <c r="BP115" s="952"/>
      <c r="BQ115" s="953" t="s">
        <v>450</v>
      </c>
      <c r="BR115" s="954"/>
      <c r="BS115" s="954"/>
      <c r="BT115" s="954"/>
      <c r="BU115" s="954"/>
      <c r="BV115" s="954" t="s">
        <v>175</v>
      </c>
      <c r="BW115" s="954"/>
      <c r="BX115" s="954"/>
      <c r="BY115" s="954"/>
      <c r="BZ115" s="954"/>
      <c r="CA115" s="954" t="s">
        <v>175</v>
      </c>
      <c r="CB115" s="954"/>
      <c r="CC115" s="954"/>
      <c r="CD115" s="954"/>
      <c r="CE115" s="954"/>
      <c r="CF115" s="948" t="s">
        <v>445</v>
      </c>
      <c r="CG115" s="949"/>
      <c r="CH115" s="949"/>
      <c r="CI115" s="949"/>
      <c r="CJ115" s="949"/>
      <c r="CK115" s="976"/>
      <c r="CL115" s="977"/>
      <c r="CM115" s="950" t="s">
        <v>463</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175</v>
      </c>
      <c r="DH115" s="987"/>
      <c r="DI115" s="987"/>
      <c r="DJ115" s="987"/>
      <c r="DK115" s="988"/>
      <c r="DL115" s="989" t="s">
        <v>175</v>
      </c>
      <c r="DM115" s="987"/>
      <c r="DN115" s="987"/>
      <c r="DO115" s="987"/>
      <c r="DP115" s="988"/>
      <c r="DQ115" s="989" t="s">
        <v>445</v>
      </c>
      <c r="DR115" s="987"/>
      <c r="DS115" s="987"/>
      <c r="DT115" s="987"/>
      <c r="DU115" s="988"/>
      <c r="DV115" s="990" t="s">
        <v>175</v>
      </c>
      <c r="DW115" s="991"/>
      <c r="DX115" s="991"/>
      <c r="DY115" s="991"/>
      <c r="DZ115" s="992"/>
    </row>
    <row r="116" spans="1:130" s="226" customFormat="1" ht="26.25" customHeight="1" x14ac:dyDescent="0.15">
      <c r="A116" s="984"/>
      <c r="B116" s="985"/>
      <c r="C116" s="993" t="s">
        <v>464</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t="s">
        <v>445</v>
      </c>
      <c r="AB116" s="987"/>
      <c r="AC116" s="987"/>
      <c r="AD116" s="987"/>
      <c r="AE116" s="988"/>
      <c r="AF116" s="989" t="s">
        <v>175</v>
      </c>
      <c r="AG116" s="987"/>
      <c r="AH116" s="987"/>
      <c r="AI116" s="987"/>
      <c r="AJ116" s="988"/>
      <c r="AK116" s="989" t="s">
        <v>175</v>
      </c>
      <c r="AL116" s="987"/>
      <c r="AM116" s="987"/>
      <c r="AN116" s="987"/>
      <c r="AO116" s="988"/>
      <c r="AP116" s="990" t="s">
        <v>175</v>
      </c>
      <c r="AQ116" s="991"/>
      <c r="AR116" s="991"/>
      <c r="AS116" s="991"/>
      <c r="AT116" s="992"/>
      <c r="AU116" s="936"/>
      <c r="AV116" s="937"/>
      <c r="AW116" s="937"/>
      <c r="AX116" s="937"/>
      <c r="AY116" s="937"/>
      <c r="AZ116" s="995" t="s">
        <v>465</v>
      </c>
      <c r="BA116" s="996"/>
      <c r="BB116" s="996"/>
      <c r="BC116" s="996"/>
      <c r="BD116" s="996"/>
      <c r="BE116" s="996"/>
      <c r="BF116" s="996"/>
      <c r="BG116" s="996"/>
      <c r="BH116" s="996"/>
      <c r="BI116" s="996"/>
      <c r="BJ116" s="996"/>
      <c r="BK116" s="996"/>
      <c r="BL116" s="996"/>
      <c r="BM116" s="996"/>
      <c r="BN116" s="996"/>
      <c r="BO116" s="996"/>
      <c r="BP116" s="997"/>
      <c r="BQ116" s="953" t="s">
        <v>450</v>
      </c>
      <c r="BR116" s="954"/>
      <c r="BS116" s="954"/>
      <c r="BT116" s="954"/>
      <c r="BU116" s="954"/>
      <c r="BV116" s="954" t="s">
        <v>445</v>
      </c>
      <c r="BW116" s="954"/>
      <c r="BX116" s="954"/>
      <c r="BY116" s="954"/>
      <c r="BZ116" s="954"/>
      <c r="CA116" s="954" t="s">
        <v>175</v>
      </c>
      <c r="CB116" s="954"/>
      <c r="CC116" s="954"/>
      <c r="CD116" s="954"/>
      <c r="CE116" s="954"/>
      <c r="CF116" s="948" t="s">
        <v>175</v>
      </c>
      <c r="CG116" s="949"/>
      <c r="CH116" s="949"/>
      <c r="CI116" s="949"/>
      <c r="CJ116" s="949"/>
      <c r="CK116" s="976"/>
      <c r="CL116" s="977"/>
      <c r="CM116" s="950" t="s">
        <v>466</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445</v>
      </c>
      <c r="DH116" s="987"/>
      <c r="DI116" s="987"/>
      <c r="DJ116" s="987"/>
      <c r="DK116" s="988"/>
      <c r="DL116" s="989" t="s">
        <v>175</v>
      </c>
      <c r="DM116" s="987"/>
      <c r="DN116" s="987"/>
      <c r="DO116" s="987"/>
      <c r="DP116" s="988"/>
      <c r="DQ116" s="989" t="s">
        <v>445</v>
      </c>
      <c r="DR116" s="987"/>
      <c r="DS116" s="987"/>
      <c r="DT116" s="987"/>
      <c r="DU116" s="988"/>
      <c r="DV116" s="990" t="s">
        <v>175</v>
      </c>
      <c r="DW116" s="991"/>
      <c r="DX116" s="991"/>
      <c r="DY116" s="991"/>
      <c r="DZ116" s="992"/>
    </row>
    <row r="117" spans="1:130" s="226" customFormat="1" ht="26.25" customHeight="1" x14ac:dyDescent="0.15">
      <c r="A117" s="940" t="s">
        <v>187</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467</v>
      </c>
      <c r="Z117" s="922"/>
      <c r="AA117" s="1006">
        <v>1158977</v>
      </c>
      <c r="AB117" s="1007"/>
      <c r="AC117" s="1007"/>
      <c r="AD117" s="1007"/>
      <c r="AE117" s="1008"/>
      <c r="AF117" s="1009">
        <v>1119581</v>
      </c>
      <c r="AG117" s="1007"/>
      <c r="AH117" s="1007"/>
      <c r="AI117" s="1007"/>
      <c r="AJ117" s="1008"/>
      <c r="AK117" s="1009">
        <v>1147412</v>
      </c>
      <c r="AL117" s="1007"/>
      <c r="AM117" s="1007"/>
      <c r="AN117" s="1007"/>
      <c r="AO117" s="1008"/>
      <c r="AP117" s="1010"/>
      <c r="AQ117" s="1011"/>
      <c r="AR117" s="1011"/>
      <c r="AS117" s="1011"/>
      <c r="AT117" s="1012"/>
      <c r="AU117" s="936"/>
      <c r="AV117" s="937"/>
      <c r="AW117" s="937"/>
      <c r="AX117" s="937"/>
      <c r="AY117" s="937"/>
      <c r="AZ117" s="1002" t="s">
        <v>468</v>
      </c>
      <c r="BA117" s="1003"/>
      <c r="BB117" s="1003"/>
      <c r="BC117" s="1003"/>
      <c r="BD117" s="1003"/>
      <c r="BE117" s="1003"/>
      <c r="BF117" s="1003"/>
      <c r="BG117" s="1003"/>
      <c r="BH117" s="1003"/>
      <c r="BI117" s="1003"/>
      <c r="BJ117" s="1003"/>
      <c r="BK117" s="1003"/>
      <c r="BL117" s="1003"/>
      <c r="BM117" s="1003"/>
      <c r="BN117" s="1003"/>
      <c r="BO117" s="1003"/>
      <c r="BP117" s="1004"/>
      <c r="BQ117" s="953" t="s">
        <v>175</v>
      </c>
      <c r="BR117" s="954"/>
      <c r="BS117" s="954"/>
      <c r="BT117" s="954"/>
      <c r="BU117" s="954"/>
      <c r="BV117" s="954" t="s">
        <v>469</v>
      </c>
      <c r="BW117" s="954"/>
      <c r="BX117" s="954"/>
      <c r="BY117" s="954"/>
      <c r="BZ117" s="954"/>
      <c r="CA117" s="954" t="s">
        <v>175</v>
      </c>
      <c r="CB117" s="954"/>
      <c r="CC117" s="954"/>
      <c r="CD117" s="954"/>
      <c r="CE117" s="954"/>
      <c r="CF117" s="948" t="s">
        <v>175</v>
      </c>
      <c r="CG117" s="949"/>
      <c r="CH117" s="949"/>
      <c r="CI117" s="949"/>
      <c r="CJ117" s="949"/>
      <c r="CK117" s="976"/>
      <c r="CL117" s="977"/>
      <c r="CM117" s="950" t="s">
        <v>470</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175</v>
      </c>
      <c r="DH117" s="987"/>
      <c r="DI117" s="987"/>
      <c r="DJ117" s="987"/>
      <c r="DK117" s="988"/>
      <c r="DL117" s="989" t="s">
        <v>175</v>
      </c>
      <c r="DM117" s="987"/>
      <c r="DN117" s="987"/>
      <c r="DO117" s="987"/>
      <c r="DP117" s="988"/>
      <c r="DQ117" s="989" t="s">
        <v>175</v>
      </c>
      <c r="DR117" s="987"/>
      <c r="DS117" s="987"/>
      <c r="DT117" s="987"/>
      <c r="DU117" s="988"/>
      <c r="DV117" s="990" t="s">
        <v>175</v>
      </c>
      <c r="DW117" s="991"/>
      <c r="DX117" s="991"/>
      <c r="DY117" s="991"/>
      <c r="DZ117" s="992"/>
    </row>
    <row r="118" spans="1:130" s="226" customFormat="1" ht="26.25" customHeight="1" x14ac:dyDescent="0.15">
      <c r="A118" s="940" t="s">
        <v>440</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437</v>
      </c>
      <c r="AB118" s="921"/>
      <c r="AC118" s="921"/>
      <c r="AD118" s="921"/>
      <c r="AE118" s="922"/>
      <c r="AF118" s="920" t="s">
        <v>438</v>
      </c>
      <c r="AG118" s="921"/>
      <c r="AH118" s="921"/>
      <c r="AI118" s="921"/>
      <c r="AJ118" s="922"/>
      <c r="AK118" s="920" t="s">
        <v>303</v>
      </c>
      <c r="AL118" s="921"/>
      <c r="AM118" s="921"/>
      <c r="AN118" s="921"/>
      <c r="AO118" s="922"/>
      <c r="AP118" s="998" t="s">
        <v>439</v>
      </c>
      <c r="AQ118" s="999"/>
      <c r="AR118" s="999"/>
      <c r="AS118" s="999"/>
      <c r="AT118" s="1000"/>
      <c r="AU118" s="936"/>
      <c r="AV118" s="937"/>
      <c r="AW118" s="937"/>
      <c r="AX118" s="937"/>
      <c r="AY118" s="937"/>
      <c r="AZ118" s="1001" t="s">
        <v>471</v>
      </c>
      <c r="BA118" s="993"/>
      <c r="BB118" s="993"/>
      <c r="BC118" s="993"/>
      <c r="BD118" s="993"/>
      <c r="BE118" s="993"/>
      <c r="BF118" s="993"/>
      <c r="BG118" s="993"/>
      <c r="BH118" s="993"/>
      <c r="BI118" s="993"/>
      <c r="BJ118" s="993"/>
      <c r="BK118" s="993"/>
      <c r="BL118" s="993"/>
      <c r="BM118" s="993"/>
      <c r="BN118" s="993"/>
      <c r="BO118" s="993"/>
      <c r="BP118" s="994"/>
      <c r="BQ118" s="1027" t="s">
        <v>175</v>
      </c>
      <c r="BR118" s="1028"/>
      <c r="BS118" s="1028"/>
      <c r="BT118" s="1028"/>
      <c r="BU118" s="1028"/>
      <c r="BV118" s="1028" t="s">
        <v>390</v>
      </c>
      <c r="BW118" s="1028"/>
      <c r="BX118" s="1028"/>
      <c r="BY118" s="1028"/>
      <c r="BZ118" s="1028"/>
      <c r="CA118" s="1028" t="s">
        <v>472</v>
      </c>
      <c r="CB118" s="1028"/>
      <c r="CC118" s="1028"/>
      <c r="CD118" s="1028"/>
      <c r="CE118" s="1028"/>
      <c r="CF118" s="948" t="s">
        <v>175</v>
      </c>
      <c r="CG118" s="949"/>
      <c r="CH118" s="949"/>
      <c r="CI118" s="949"/>
      <c r="CJ118" s="949"/>
      <c r="CK118" s="976"/>
      <c r="CL118" s="977"/>
      <c r="CM118" s="950" t="s">
        <v>473</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474</v>
      </c>
      <c r="DH118" s="987"/>
      <c r="DI118" s="987"/>
      <c r="DJ118" s="987"/>
      <c r="DK118" s="988"/>
      <c r="DL118" s="989" t="s">
        <v>175</v>
      </c>
      <c r="DM118" s="987"/>
      <c r="DN118" s="987"/>
      <c r="DO118" s="987"/>
      <c r="DP118" s="988"/>
      <c r="DQ118" s="989" t="s">
        <v>390</v>
      </c>
      <c r="DR118" s="987"/>
      <c r="DS118" s="987"/>
      <c r="DT118" s="987"/>
      <c r="DU118" s="988"/>
      <c r="DV118" s="990" t="s">
        <v>390</v>
      </c>
      <c r="DW118" s="991"/>
      <c r="DX118" s="991"/>
      <c r="DY118" s="991"/>
      <c r="DZ118" s="992"/>
    </row>
    <row r="119" spans="1:130" s="226" customFormat="1" ht="26.25" customHeight="1" x14ac:dyDescent="0.15">
      <c r="A119" s="1084" t="s">
        <v>443</v>
      </c>
      <c r="B119" s="975"/>
      <c r="C119" s="957" t="s">
        <v>444</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390</v>
      </c>
      <c r="AB119" s="928"/>
      <c r="AC119" s="928"/>
      <c r="AD119" s="928"/>
      <c r="AE119" s="929"/>
      <c r="AF119" s="930" t="s">
        <v>390</v>
      </c>
      <c r="AG119" s="928"/>
      <c r="AH119" s="928"/>
      <c r="AI119" s="928"/>
      <c r="AJ119" s="929"/>
      <c r="AK119" s="930" t="s">
        <v>390</v>
      </c>
      <c r="AL119" s="928"/>
      <c r="AM119" s="928"/>
      <c r="AN119" s="928"/>
      <c r="AO119" s="929"/>
      <c r="AP119" s="931" t="s">
        <v>390</v>
      </c>
      <c r="AQ119" s="932"/>
      <c r="AR119" s="932"/>
      <c r="AS119" s="932"/>
      <c r="AT119" s="933"/>
      <c r="AU119" s="938"/>
      <c r="AV119" s="939"/>
      <c r="AW119" s="939"/>
      <c r="AX119" s="939"/>
      <c r="AY119" s="939"/>
      <c r="AZ119" s="247" t="s">
        <v>187</v>
      </c>
      <c r="BA119" s="247"/>
      <c r="BB119" s="247"/>
      <c r="BC119" s="247"/>
      <c r="BD119" s="247"/>
      <c r="BE119" s="247"/>
      <c r="BF119" s="247"/>
      <c r="BG119" s="247"/>
      <c r="BH119" s="247"/>
      <c r="BI119" s="247"/>
      <c r="BJ119" s="247"/>
      <c r="BK119" s="247"/>
      <c r="BL119" s="247"/>
      <c r="BM119" s="247"/>
      <c r="BN119" s="247"/>
      <c r="BO119" s="1005" t="s">
        <v>475</v>
      </c>
      <c r="BP119" s="1033"/>
      <c r="BQ119" s="1027">
        <v>12982152</v>
      </c>
      <c r="BR119" s="1028"/>
      <c r="BS119" s="1028"/>
      <c r="BT119" s="1028"/>
      <c r="BU119" s="1028"/>
      <c r="BV119" s="1028">
        <v>12516075</v>
      </c>
      <c r="BW119" s="1028"/>
      <c r="BX119" s="1028"/>
      <c r="BY119" s="1028"/>
      <c r="BZ119" s="1028"/>
      <c r="CA119" s="1028">
        <v>11890803</v>
      </c>
      <c r="CB119" s="1028"/>
      <c r="CC119" s="1028"/>
      <c r="CD119" s="1028"/>
      <c r="CE119" s="1028"/>
      <c r="CF119" s="1029"/>
      <c r="CG119" s="1030"/>
      <c r="CH119" s="1030"/>
      <c r="CI119" s="1030"/>
      <c r="CJ119" s="1031"/>
      <c r="CK119" s="978"/>
      <c r="CL119" s="979"/>
      <c r="CM119" s="1001" t="s">
        <v>476</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v>72194</v>
      </c>
      <c r="DH119" s="1014"/>
      <c r="DI119" s="1014"/>
      <c r="DJ119" s="1014"/>
      <c r="DK119" s="1015"/>
      <c r="DL119" s="1013">
        <v>135708</v>
      </c>
      <c r="DM119" s="1014"/>
      <c r="DN119" s="1014"/>
      <c r="DO119" s="1014"/>
      <c r="DP119" s="1015"/>
      <c r="DQ119" s="1013">
        <v>102864</v>
      </c>
      <c r="DR119" s="1014"/>
      <c r="DS119" s="1014"/>
      <c r="DT119" s="1014"/>
      <c r="DU119" s="1015"/>
      <c r="DV119" s="1016">
        <v>2.2000000000000002</v>
      </c>
      <c r="DW119" s="1017"/>
      <c r="DX119" s="1017"/>
      <c r="DY119" s="1017"/>
      <c r="DZ119" s="1018"/>
    </row>
    <row r="120" spans="1:130" s="226" customFormat="1" ht="26.25" customHeight="1" x14ac:dyDescent="0.15">
      <c r="A120" s="1085"/>
      <c r="B120" s="977"/>
      <c r="C120" s="950" t="s">
        <v>449</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175</v>
      </c>
      <c r="AB120" s="987"/>
      <c r="AC120" s="987"/>
      <c r="AD120" s="987"/>
      <c r="AE120" s="988"/>
      <c r="AF120" s="989" t="s">
        <v>175</v>
      </c>
      <c r="AG120" s="987"/>
      <c r="AH120" s="987"/>
      <c r="AI120" s="987"/>
      <c r="AJ120" s="988"/>
      <c r="AK120" s="989" t="s">
        <v>175</v>
      </c>
      <c r="AL120" s="987"/>
      <c r="AM120" s="987"/>
      <c r="AN120" s="987"/>
      <c r="AO120" s="988"/>
      <c r="AP120" s="990" t="s">
        <v>390</v>
      </c>
      <c r="AQ120" s="991"/>
      <c r="AR120" s="991"/>
      <c r="AS120" s="991"/>
      <c r="AT120" s="992"/>
      <c r="AU120" s="1019" t="s">
        <v>477</v>
      </c>
      <c r="AV120" s="1020"/>
      <c r="AW120" s="1020"/>
      <c r="AX120" s="1020"/>
      <c r="AY120" s="1021"/>
      <c r="AZ120" s="957" t="s">
        <v>478</v>
      </c>
      <c r="BA120" s="925"/>
      <c r="BB120" s="925"/>
      <c r="BC120" s="925"/>
      <c r="BD120" s="925"/>
      <c r="BE120" s="925"/>
      <c r="BF120" s="925"/>
      <c r="BG120" s="925"/>
      <c r="BH120" s="925"/>
      <c r="BI120" s="925"/>
      <c r="BJ120" s="925"/>
      <c r="BK120" s="925"/>
      <c r="BL120" s="925"/>
      <c r="BM120" s="925"/>
      <c r="BN120" s="925"/>
      <c r="BO120" s="925"/>
      <c r="BP120" s="926"/>
      <c r="BQ120" s="958">
        <v>10085284</v>
      </c>
      <c r="BR120" s="959"/>
      <c r="BS120" s="959"/>
      <c r="BT120" s="959"/>
      <c r="BU120" s="959"/>
      <c r="BV120" s="959">
        <v>10594326</v>
      </c>
      <c r="BW120" s="959"/>
      <c r="BX120" s="959"/>
      <c r="BY120" s="959"/>
      <c r="BZ120" s="959"/>
      <c r="CA120" s="959">
        <v>11561685</v>
      </c>
      <c r="CB120" s="959"/>
      <c r="CC120" s="959"/>
      <c r="CD120" s="959"/>
      <c r="CE120" s="959"/>
      <c r="CF120" s="972">
        <v>243.5</v>
      </c>
      <c r="CG120" s="973"/>
      <c r="CH120" s="973"/>
      <c r="CI120" s="973"/>
      <c r="CJ120" s="973"/>
      <c r="CK120" s="1034" t="s">
        <v>479</v>
      </c>
      <c r="CL120" s="1035"/>
      <c r="CM120" s="1035"/>
      <c r="CN120" s="1035"/>
      <c r="CO120" s="1036"/>
      <c r="CP120" s="1042" t="s">
        <v>412</v>
      </c>
      <c r="CQ120" s="1043"/>
      <c r="CR120" s="1043"/>
      <c r="CS120" s="1043"/>
      <c r="CT120" s="1043"/>
      <c r="CU120" s="1043"/>
      <c r="CV120" s="1043"/>
      <c r="CW120" s="1043"/>
      <c r="CX120" s="1043"/>
      <c r="CY120" s="1043"/>
      <c r="CZ120" s="1043"/>
      <c r="DA120" s="1043"/>
      <c r="DB120" s="1043"/>
      <c r="DC120" s="1043"/>
      <c r="DD120" s="1043"/>
      <c r="DE120" s="1043"/>
      <c r="DF120" s="1044"/>
      <c r="DG120" s="958">
        <v>1616301</v>
      </c>
      <c r="DH120" s="959"/>
      <c r="DI120" s="959"/>
      <c r="DJ120" s="959"/>
      <c r="DK120" s="959"/>
      <c r="DL120" s="959">
        <v>1560395</v>
      </c>
      <c r="DM120" s="959"/>
      <c r="DN120" s="959"/>
      <c r="DO120" s="959"/>
      <c r="DP120" s="959"/>
      <c r="DQ120" s="959">
        <v>1491484</v>
      </c>
      <c r="DR120" s="959"/>
      <c r="DS120" s="959"/>
      <c r="DT120" s="959"/>
      <c r="DU120" s="959"/>
      <c r="DV120" s="960">
        <v>31.4</v>
      </c>
      <c r="DW120" s="960"/>
      <c r="DX120" s="960"/>
      <c r="DY120" s="960"/>
      <c r="DZ120" s="961"/>
    </row>
    <row r="121" spans="1:130" s="226" customFormat="1" ht="26.25" customHeight="1" x14ac:dyDescent="0.15">
      <c r="A121" s="1085"/>
      <c r="B121" s="977"/>
      <c r="C121" s="1002" t="s">
        <v>480</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175</v>
      </c>
      <c r="AB121" s="987"/>
      <c r="AC121" s="987"/>
      <c r="AD121" s="987"/>
      <c r="AE121" s="988"/>
      <c r="AF121" s="989" t="s">
        <v>175</v>
      </c>
      <c r="AG121" s="987"/>
      <c r="AH121" s="987"/>
      <c r="AI121" s="987"/>
      <c r="AJ121" s="988"/>
      <c r="AK121" s="989" t="s">
        <v>390</v>
      </c>
      <c r="AL121" s="987"/>
      <c r="AM121" s="987"/>
      <c r="AN121" s="987"/>
      <c r="AO121" s="988"/>
      <c r="AP121" s="990" t="s">
        <v>175</v>
      </c>
      <c r="AQ121" s="991"/>
      <c r="AR121" s="991"/>
      <c r="AS121" s="991"/>
      <c r="AT121" s="992"/>
      <c r="AU121" s="1022"/>
      <c r="AV121" s="1023"/>
      <c r="AW121" s="1023"/>
      <c r="AX121" s="1023"/>
      <c r="AY121" s="1024"/>
      <c r="AZ121" s="950" t="s">
        <v>481</v>
      </c>
      <c r="BA121" s="951"/>
      <c r="BB121" s="951"/>
      <c r="BC121" s="951"/>
      <c r="BD121" s="951"/>
      <c r="BE121" s="951"/>
      <c r="BF121" s="951"/>
      <c r="BG121" s="951"/>
      <c r="BH121" s="951"/>
      <c r="BI121" s="951"/>
      <c r="BJ121" s="951"/>
      <c r="BK121" s="951"/>
      <c r="BL121" s="951"/>
      <c r="BM121" s="951"/>
      <c r="BN121" s="951"/>
      <c r="BO121" s="951"/>
      <c r="BP121" s="952"/>
      <c r="BQ121" s="953">
        <v>155010</v>
      </c>
      <c r="BR121" s="954"/>
      <c r="BS121" s="954"/>
      <c r="BT121" s="954"/>
      <c r="BU121" s="954"/>
      <c r="BV121" s="954">
        <v>137919</v>
      </c>
      <c r="BW121" s="954"/>
      <c r="BX121" s="954"/>
      <c r="BY121" s="954"/>
      <c r="BZ121" s="954"/>
      <c r="CA121" s="954">
        <v>120538</v>
      </c>
      <c r="CB121" s="954"/>
      <c r="CC121" s="954"/>
      <c r="CD121" s="954"/>
      <c r="CE121" s="954"/>
      <c r="CF121" s="948">
        <v>2.5</v>
      </c>
      <c r="CG121" s="949"/>
      <c r="CH121" s="949"/>
      <c r="CI121" s="949"/>
      <c r="CJ121" s="949"/>
      <c r="CK121" s="1037"/>
      <c r="CL121" s="1038"/>
      <c r="CM121" s="1038"/>
      <c r="CN121" s="1038"/>
      <c r="CO121" s="1039"/>
      <c r="CP121" s="1047" t="s">
        <v>482</v>
      </c>
      <c r="CQ121" s="1048"/>
      <c r="CR121" s="1048"/>
      <c r="CS121" s="1048"/>
      <c r="CT121" s="1048"/>
      <c r="CU121" s="1048"/>
      <c r="CV121" s="1048"/>
      <c r="CW121" s="1048"/>
      <c r="CX121" s="1048"/>
      <c r="CY121" s="1048"/>
      <c r="CZ121" s="1048"/>
      <c r="DA121" s="1048"/>
      <c r="DB121" s="1048"/>
      <c r="DC121" s="1048"/>
      <c r="DD121" s="1048"/>
      <c r="DE121" s="1048"/>
      <c r="DF121" s="1049"/>
      <c r="DG121" s="953">
        <v>379732</v>
      </c>
      <c r="DH121" s="954"/>
      <c r="DI121" s="954"/>
      <c r="DJ121" s="954"/>
      <c r="DK121" s="954"/>
      <c r="DL121" s="954">
        <v>354537</v>
      </c>
      <c r="DM121" s="954"/>
      <c r="DN121" s="954"/>
      <c r="DO121" s="954"/>
      <c r="DP121" s="954"/>
      <c r="DQ121" s="954">
        <v>330345</v>
      </c>
      <c r="DR121" s="954"/>
      <c r="DS121" s="954"/>
      <c r="DT121" s="954"/>
      <c r="DU121" s="954"/>
      <c r="DV121" s="955">
        <v>7</v>
      </c>
      <c r="DW121" s="955"/>
      <c r="DX121" s="955"/>
      <c r="DY121" s="955"/>
      <c r="DZ121" s="956"/>
    </row>
    <row r="122" spans="1:130" s="226" customFormat="1" ht="26.25" customHeight="1" x14ac:dyDescent="0.15">
      <c r="A122" s="1085"/>
      <c r="B122" s="977"/>
      <c r="C122" s="950" t="s">
        <v>460</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175</v>
      </c>
      <c r="AB122" s="987"/>
      <c r="AC122" s="987"/>
      <c r="AD122" s="987"/>
      <c r="AE122" s="988"/>
      <c r="AF122" s="989" t="s">
        <v>175</v>
      </c>
      <c r="AG122" s="987"/>
      <c r="AH122" s="987"/>
      <c r="AI122" s="987"/>
      <c r="AJ122" s="988"/>
      <c r="AK122" s="989" t="s">
        <v>390</v>
      </c>
      <c r="AL122" s="987"/>
      <c r="AM122" s="987"/>
      <c r="AN122" s="987"/>
      <c r="AO122" s="988"/>
      <c r="AP122" s="990" t="s">
        <v>474</v>
      </c>
      <c r="AQ122" s="991"/>
      <c r="AR122" s="991"/>
      <c r="AS122" s="991"/>
      <c r="AT122" s="992"/>
      <c r="AU122" s="1022"/>
      <c r="AV122" s="1023"/>
      <c r="AW122" s="1023"/>
      <c r="AX122" s="1023"/>
      <c r="AY122" s="1024"/>
      <c r="AZ122" s="1001" t="s">
        <v>483</v>
      </c>
      <c r="BA122" s="993"/>
      <c r="BB122" s="993"/>
      <c r="BC122" s="993"/>
      <c r="BD122" s="993"/>
      <c r="BE122" s="993"/>
      <c r="BF122" s="993"/>
      <c r="BG122" s="993"/>
      <c r="BH122" s="993"/>
      <c r="BI122" s="993"/>
      <c r="BJ122" s="993"/>
      <c r="BK122" s="993"/>
      <c r="BL122" s="993"/>
      <c r="BM122" s="993"/>
      <c r="BN122" s="993"/>
      <c r="BO122" s="993"/>
      <c r="BP122" s="994"/>
      <c r="BQ122" s="1027">
        <v>8363619</v>
      </c>
      <c r="BR122" s="1028"/>
      <c r="BS122" s="1028"/>
      <c r="BT122" s="1028"/>
      <c r="BU122" s="1028"/>
      <c r="BV122" s="1028">
        <v>7882988</v>
      </c>
      <c r="BW122" s="1028"/>
      <c r="BX122" s="1028"/>
      <c r="BY122" s="1028"/>
      <c r="BZ122" s="1028"/>
      <c r="CA122" s="1028">
        <v>7440321</v>
      </c>
      <c r="CB122" s="1028"/>
      <c r="CC122" s="1028"/>
      <c r="CD122" s="1028"/>
      <c r="CE122" s="1028"/>
      <c r="CF122" s="1045">
        <v>156.69999999999999</v>
      </c>
      <c r="CG122" s="1046"/>
      <c r="CH122" s="1046"/>
      <c r="CI122" s="1046"/>
      <c r="CJ122" s="1046"/>
      <c r="CK122" s="1037"/>
      <c r="CL122" s="1038"/>
      <c r="CM122" s="1038"/>
      <c r="CN122" s="1038"/>
      <c r="CO122" s="1039"/>
      <c r="CP122" s="1047" t="s">
        <v>484</v>
      </c>
      <c r="CQ122" s="1048"/>
      <c r="CR122" s="1048"/>
      <c r="CS122" s="1048"/>
      <c r="CT122" s="1048"/>
      <c r="CU122" s="1048"/>
      <c r="CV122" s="1048"/>
      <c r="CW122" s="1048"/>
      <c r="CX122" s="1048"/>
      <c r="CY122" s="1048"/>
      <c r="CZ122" s="1048"/>
      <c r="DA122" s="1048"/>
      <c r="DB122" s="1048"/>
      <c r="DC122" s="1048"/>
      <c r="DD122" s="1048"/>
      <c r="DE122" s="1048"/>
      <c r="DF122" s="1049"/>
      <c r="DG122" s="953">
        <v>306111</v>
      </c>
      <c r="DH122" s="954"/>
      <c r="DI122" s="954"/>
      <c r="DJ122" s="954"/>
      <c r="DK122" s="954"/>
      <c r="DL122" s="954">
        <v>252605</v>
      </c>
      <c r="DM122" s="954"/>
      <c r="DN122" s="954"/>
      <c r="DO122" s="954"/>
      <c r="DP122" s="954"/>
      <c r="DQ122" s="954">
        <v>209031</v>
      </c>
      <c r="DR122" s="954"/>
      <c r="DS122" s="954"/>
      <c r="DT122" s="954"/>
      <c r="DU122" s="954"/>
      <c r="DV122" s="955">
        <v>4.4000000000000004</v>
      </c>
      <c r="DW122" s="955"/>
      <c r="DX122" s="955"/>
      <c r="DY122" s="955"/>
      <c r="DZ122" s="956"/>
    </row>
    <row r="123" spans="1:130" s="226" customFormat="1" ht="26.25" customHeight="1" x14ac:dyDescent="0.15">
      <c r="A123" s="1085"/>
      <c r="B123" s="977"/>
      <c r="C123" s="950" t="s">
        <v>466</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175</v>
      </c>
      <c r="AB123" s="987"/>
      <c r="AC123" s="987"/>
      <c r="AD123" s="987"/>
      <c r="AE123" s="988"/>
      <c r="AF123" s="989" t="s">
        <v>175</v>
      </c>
      <c r="AG123" s="987"/>
      <c r="AH123" s="987"/>
      <c r="AI123" s="987"/>
      <c r="AJ123" s="988"/>
      <c r="AK123" s="989" t="s">
        <v>390</v>
      </c>
      <c r="AL123" s="987"/>
      <c r="AM123" s="987"/>
      <c r="AN123" s="987"/>
      <c r="AO123" s="988"/>
      <c r="AP123" s="990" t="s">
        <v>175</v>
      </c>
      <c r="AQ123" s="991"/>
      <c r="AR123" s="991"/>
      <c r="AS123" s="991"/>
      <c r="AT123" s="992"/>
      <c r="AU123" s="1025"/>
      <c r="AV123" s="1026"/>
      <c r="AW123" s="1026"/>
      <c r="AX123" s="1026"/>
      <c r="AY123" s="1026"/>
      <c r="AZ123" s="247" t="s">
        <v>187</v>
      </c>
      <c r="BA123" s="247"/>
      <c r="BB123" s="247"/>
      <c r="BC123" s="247"/>
      <c r="BD123" s="247"/>
      <c r="BE123" s="247"/>
      <c r="BF123" s="247"/>
      <c r="BG123" s="247"/>
      <c r="BH123" s="247"/>
      <c r="BI123" s="247"/>
      <c r="BJ123" s="247"/>
      <c r="BK123" s="247"/>
      <c r="BL123" s="247"/>
      <c r="BM123" s="247"/>
      <c r="BN123" s="247"/>
      <c r="BO123" s="1005" t="s">
        <v>485</v>
      </c>
      <c r="BP123" s="1033"/>
      <c r="BQ123" s="1091">
        <v>18603913</v>
      </c>
      <c r="BR123" s="1092"/>
      <c r="BS123" s="1092"/>
      <c r="BT123" s="1092"/>
      <c r="BU123" s="1092"/>
      <c r="BV123" s="1092">
        <v>18615233</v>
      </c>
      <c r="BW123" s="1092"/>
      <c r="BX123" s="1092"/>
      <c r="BY123" s="1092"/>
      <c r="BZ123" s="1092"/>
      <c r="CA123" s="1092">
        <v>19122544</v>
      </c>
      <c r="CB123" s="1092"/>
      <c r="CC123" s="1092"/>
      <c r="CD123" s="1092"/>
      <c r="CE123" s="1092"/>
      <c r="CF123" s="1029"/>
      <c r="CG123" s="1030"/>
      <c r="CH123" s="1030"/>
      <c r="CI123" s="1030"/>
      <c r="CJ123" s="1031"/>
      <c r="CK123" s="1037"/>
      <c r="CL123" s="1038"/>
      <c r="CM123" s="1038"/>
      <c r="CN123" s="1038"/>
      <c r="CO123" s="1039"/>
      <c r="CP123" s="1047" t="s">
        <v>486</v>
      </c>
      <c r="CQ123" s="1048"/>
      <c r="CR123" s="1048"/>
      <c r="CS123" s="1048"/>
      <c r="CT123" s="1048"/>
      <c r="CU123" s="1048"/>
      <c r="CV123" s="1048"/>
      <c r="CW123" s="1048"/>
      <c r="CX123" s="1048"/>
      <c r="CY123" s="1048"/>
      <c r="CZ123" s="1048"/>
      <c r="DA123" s="1048"/>
      <c r="DB123" s="1048"/>
      <c r="DC123" s="1048"/>
      <c r="DD123" s="1048"/>
      <c r="DE123" s="1048"/>
      <c r="DF123" s="1049"/>
      <c r="DG123" s="986">
        <v>58857</v>
      </c>
      <c r="DH123" s="987"/>
      <c r="DI123" s="987"/>
      <c r="DJ123" s="987"/>
      <c r="DK123" s="988"/>
      <c r="DL123" s="989">
        <v>64237</v>
      </c>
      <c r="DM123" s="987"/>
      <c r="DN123" s="987"/>
      <c r="DO123" s="987"/>
      <c r="DP123" s="988"/>
      <c r="DQ123" s="989">
        <v>64983</v>
      </c>
      <c r="DR123" s="987"/>
      <c r="DS123" s="987"/>
      <c r="DT123" s="987"/>
      <c r="DU123" s="988"/>
      <c r="DV123" s="990">
        <v>1.4</v>
      </c>
      <c r="DW123" s="991"/>
      <c r="DX123" s="991"/>
      <c r="DY123" s="991"/>
      <c r="DZ123" s="992"/>
    </row>
    <row r="124" spans="1:130" s="226" customFormat="1" ht="26.25" customHeight="1" thickBot="1" x14ac:dyDescent="0.2">
      <c r="A124" s="1085"/>
      <c r="B124" s="977"/>
      <c r="C124" s="950" t="s">
        <v>470</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390</v>
      </c>
      <c r="AB124" s="987"/>
      <c r="AC124" s="987"/>
      <c r="AD124" s="987"/>
      <c r="AE124" s="988"/>
      <c r="AF124" s="989" t="s">
        <v>175</v>
      </c>
      <c r="AG124" s="987"/>
      <c r="AH124" s="987"/>
      <c r="AI124" s="987"/>
      <c r="AJ124" s="988"/>
      <c r="AK124" s="989" t="s">
        <v>175</v>
      </c>
      <c r="AL124" s="987"/>
      <c r="AM124" s="987"/>
      <c r="AN124" s="987"/>
      <c r="AO124" s="988"/>
      <c r="AP124" s="990" t="s">
        <v>175</v>
      </c>
      <c r="AQ124" s="991"/>
      <c r="AR124" s="991"/>
      <c r="AS124" s="991"/>
      <c r="AT124" s="992"/>
      <c r="AU124" s="1087" t="s">
        <v>487</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t="s">
        <v>390</v>
      </c>
      <c r="BR124" s="1055"/>
      <c r="BS124" s="1055"/>
      <c r="BT124" s="1055"/>
      <c r="BU124" s="1055"/>
      <c r="BV124" s="1055" t="s">
        <v>469</v>
      </c>
      <c r="BW124" s="1055"/>
      <c r="BX124" s="1055"/>
      <c r="BY124" s="1055"/>
      <c r="BZ124" s="1055"/>
      <c r="CA124" s="1055" t="s">
        <v>488</v>
      </c>
      <c r="CB124" s="1055"/>
      <c r="CC124" s="1055"/>
      <c r="CD124" s="1055"/>
      <c r="CE124" s="1055"/>
      <c r="CF124" s="1056"/>
      <c r="CG124" s="1057"/>
      <c r="CH124" s="1057"/>
      <c r="CI124" s="1057"/>
      <c r="CJ124" s="1058"/>
      <c r="CK124" s="1040"/>
      <c r="CL124" s="1040"/>
      <c r="CM124" s="1040"/>
      <c r="CN124" s="1040"/>
      <c r="CO124" s="1041"/>
      <c r="CP124" s="1047" t="s">
        <v>489</v>
      </c>
      <c r="CQ124" s="1048"/>
      <c r="CR124" s="1048"/>
      <c r="CS124" s="1048"/>
      <c r="CT124" s="1048"/>
      <c r="CU124" s="1048"/>
      <c r="CV124" s="1048"/>
      <c r="CW124" s="1048"/>
      <c r="CX124" s="1048"/>
      <c r="CY124" s="1048"/>
      <c r="CZ124" s="1048"/>
      <c r="DA124" s="1048"/>
      <c r="DB124" s="1048"/>
      <c r="DC124" s="1048"/>
      <c r="DD124" s="1048"/>
      <c r="DE124" s="1048"/>
      <c r="DF124" s="1049"/>
      <c r="DG124" s="1032">
        <v>857</v>
      </c>
      <c r="DH124" s="1014"/>
      <c r="DI124" s="1014"/>
      <c r="DJ124" s="1014"/>
      <c r="DK124" s="1015"/>
      <c r="DL124" s="1013" t="s">
        <v>175</v>
      </c>
      <c r="DM124" s="1014"/>
      <c r="DN124" s="1014"/>
      <c r="DO124" s="1014"/>
      <c r="DP124" s="1015"/>
      <c r="DQ124" s="1013" t="s">
        <v>175</v>
      </c>
      <c r="DR124" s="1014"/>
      <c r="DS124" s="1014"/>
      <c r="DT124" s="1014"/>
      <c r="DU124" s="1015"/>
      <c r="DV124" s="1016" t="s">
        <v>469</v>
      </c>
      <c r="DW124" s="1017"/>
      <c r="DX124" s="1017"/>
      <c r="DY124" s="1017"/>
      <c r="DZ124" s="1018"/>
    </row>
    <row r="125" spans="1:130" s="226" customFormat="1" ht="26.25" customHeight="1" x14ac:dyDescent="0.15">
      <c r="A125" s="1085"/>
      <c r="B125" s="977"/>
      <c r="C125" s="950" t="s">
        <v>473</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390</v>
      </c>
      <c r="AB125" s="987"/>
      <c r="AC125" s="987"/>
      <c r="AD125" s="987"/>
      <c r="AE125" s="988"/>
      <c r="AF125" s="989" t="s">
        <v>390</v>
      </c>
      <c r="AG125" s="987"/>
      <c r="AH125" s="987"/>
      <c r="AI125" s="987"/>
      <c r="AJ125" s="988"/>
      <c r="AK125" s="989" t="s">
        <v>390</v>
      </c>
      <c r="AL125" s="987"/>
      <c r="AM125" s="987"/>
      <c r="AN125" s="987"/>
      <c r="AO125" s="988"/>
      <c r="AP125" s="990" t="s">
        <v>390</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490</v>
      </c>
      <c r="CL125" s="1035"/>
      <c r="CM125" s="1035"/>
      <c r="CN125" s="1035"/>
      <c r="CO125" s="1036"/>
      <c r="CP125" s="957" t="s">
        <v>491</v>
      </c>
      <c r="CQ125" s="925"/>
      <c r="CR125" s="925"/>
      <c r="CS125" s="925"/>
      <c r="CT125" s="925"/>
      <c r="CU125" s="925"/>
      <c r="CV125" s="925"/>
      <c r="CW125" s="925"/>
      <c r="CX125" s="925"/>
      <c r="CY125" s="925"/>
      <c r="CZ125" s="925"/>
      <c r="DA125" s="925"/>
      <c r="DB125" s="925"/>
      <c r="DC125" s="925"/>
      <c r="DD125" s="925"/>
      <c r="DE125" s="925"/>
      <c r="DF125" s="926"/>
      <c r="DG125" s="958" t="s">
        <v>175</v>
      </c>
      <c r="DH125" s="959"/>
      <c r="DI125" s="959"/>
      <c r="DJ125" s="959"/>
      <c r="DK125" s="959"/>
      <c r="DL125" s="959" t="s">
        <v>175</v>
      </c>
      <c r="DM125" s="959"/>
      <c r="DN125" s="959"/>
      <c r="DO125" s="959"/>
      <c r="DP125" s="959"/>
      <c r="DQ125" s="959" t="s">
        <v>390</v>
      </c>
      <c r="DR125" s="959"/>
      <c r="DS125" s="959"/>
      <c r="DT125" s="959"/>
      <c r="DU125" s="959"/>
      <c r="DV125" s="960" t="s">
        <v>390</v>
      </c>
      <c r="DW125" s="960"/>
      <c r="DX125" s="960"/>
      <c r="DY125" s="960"/>
      <c r="DZ125" s="961"/>
    </row>
    <row r="126" spans="1:130" s="226" customFormat="1" ht="26.25" customHeight="1" thickBot="1" x14ac:dyDescent="0.2">
      <c r="A126" s="1085"/>
      <c r="B126" s="977"/>
      <c r="C126" s="950" t="s">
        <v>476</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v>6497</v>
      </c>
      <c r="AB126" s="987"/>
      <c r="AC126" s="987"/>
      <c r="AD126" s="987"/>
      <c r="AE126" s="988"/>
      <c r="AF126" s="989">
        <v>4799</v>
      </c>
      <c r="AG126" s="987"/>
      <c r="AH126" s="987"/>
      <c r="AI126" s="987"/>
      <c r="AJ126" s="988"/>
      <c r="AK126" s="989">
        <v>1803</v>
      </c>
      <c r="AL126" s="987"/>
      <c r="AM126" s="987"/>
      <c r="AN126" s="987"/>
      <c r="AO126" s="988"/>
      <c r="AP126" s="990">
        <v>0</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492</v>
      </c>
      <c r="CQ126" s="951"/>
      <c r="CR126" s="951"/>
      <c r="CS126" s="951"/>
      <c r="CT126" s="951"/>
      <c r="CU126" s="951"/>
      <c r="CV126" s="951"/>
      <c r="CW126" s="951"/>
      <c r="CX126" s="951"/>
      <c r="CY126" s="951"/>
      <c r="CZ126" s="951"/>
      <c r="DA126" s="951"/>
      <c r="DB126" s="951"/>
      <c r="DC126" s="951"/>
      <c r="DD126" s="951"/>
      <c r="DE126" s="951"/>
      <c r="DF126" s="952"/>
      <c r="DG126" s="953" t="s">
        <v>390</v>
      </c>
      <c r="DH126" s="954"/>
      <c r="DI126" s="954"/>
      <c r="DJ126" s="954"/>
      <c r="DK126" s="954"/>
      <c r="DL126" s="954" t="s">
        <v>175</v>
      </c>
      <c r="DM126" s="954"/>
      <c r="DN126" s="954"/>
      <c r="DO126" s="954"/>
      <c r="DP126" s="954"/>
      <c r="DQ126" s="954" t="s">
        <v>474</v>
      </c>
      <c r="DR126" s="954"/>
      <c r="DS126" s="954"/>
      <c r="DT126" s="954"/>
      <c r="DU126" s="954"/>
      <c r="DV126" s="955" t="s">
        <v>175</v>
      </c>
      <c r="DW126" s="955"/>
      <c r="DX126" s="955"/>
      <c r="DY126" s="955"/>
      <c r="DZ126" s="956"/>
    </row>
    <row r="127" spans="1:130" s="226" customFormat="1" ht="26.25" customHeight="1" x14ac:dyDescent="0.15">
      <c r="A127" s="1086"/>
      <c r="B127" s="979"/>
      <c r="C127" s="1001" t="s">
        <v>493</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175</v>
      </c>
      <c r="AB127" s="987"/>
      <c r="AC127" s="987"/>
      <c r="AD127" s="987"/>
      <c r="AE127" s="988"/>
      <c r="AF127" s="989" t="s">
        <v>390</v>
      </c>
      <c r="AG127" s="987"/>
      <c r="AH127" s="987"/>
      <c r="AI127" s="987"/>
      <c r="AJ127" s="988"/>
      <c r="AK127" s="989" t="s">
        <v>175</v>
      </c>
      <c r="AL127" s="987"/>
      <c r="AM127" s="987"/>
      <c r="AN127" s="987"/>
      <c r="AO127" s="988"/>
      <c r="AP127" s="990" t="s">
        <v>175</v>
      </c>
      <c r="AQ127" s="991"/>
      <c r="AR127" s="991"/>
      <c r="AS127" s="991"/>
      <c r="AT127" s="992"/>
      <c r="AU127" s="228"/>
      <c r="AV127" s="228"/>
      <c r="AW127" s="228"/>
      <c r="AX127" s="1059" t="s">
        <v>494</v>
      </c>
      <c r="AY127" s="1060"/>
      <c r="AZ127" s="1060"/>
      <c r="BA127" s="1060"/>
      <c r="BB127" s="1060"/>
      <c r="BC127" s="1060"/>
      <c r="BD127" s="1060"/>
      <c r="BE127" s="1061"/>
      <c r="BF127" s="1062" t="s">
        <v>495</v>
      </c>
      <c r="BG127" s="1060"/>
      <c r="BH127" s="1060"/>
      <c r="BI127" s="1060"/>
      <c r="BJ127" s="1060"/>
      <c r="BK127" s="1060"/>
      <c r="BL127" s="1061"/>
      <c r="BM127" s="1062" t="s">
        <v>496</v>
      </c>
      <c r="BN127" s="1060"/>
      <c r="BO127" s="1060"/>
      <c r="BP127" s="1060"/>
      <c r="BQ127" s="1060"/>
      <c r="BR127" s="1060"/>
      <c r="BS127" s="1061"/>
      <c r="BT127" s="1062" t="s">
        <v>497</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498</v>
      </c>
      <c r="CQ127" s="951"/>
      <c r="CR127" s="951"/>
      <c r="CS127" s="951"/>
      <c r="CT127" s="951"/>
      <c r="CU127" s="951"/>
      <c r="CV127" s="951"/>
      <c r="CW127" s="951"/>
      <c r="CX127" s="951"/>
      <c r="CY127" s="951"/>
      <c r="CZ127" s="951"/>
      <c r="DA127" s="951"/>
      <c r="DB127" s="951"/>
      <c r="DC127" s="951"/>
      <c r="DD127" s="951"/>
      <c r="DE127" s="951"/>
      <c r="DF127" s="952"/>
      <c r="DG127" s="953" t="s">
        <v>175</v>
      </c>
      <c r="DH127" s="954"/>
      <c r="DI127" s="954"/>
      <c r="DJ127" s="954"/>
      <c r="DK127" s="954"/>
      <c r="DL127" s="954" t="s">
        <v>175</v>
      </c>
      <c r="DM127" s="954"/>
      <c r="DN127" s="954"/>
      <c r="DO127" s="954"/>
      <c r="DP127" s="954"/>
      <c r="DQ127" s="954" t="s">
        <v>175</v>
      </c>
      <c r="DR127" s="954"/>
      <c r="DS127" s="954"/>
      <c r="DT127" s="954"/>
      <c r="DU127" s="954"/>
      <c r="DV127" s="955" t="s">
        <v>175</v>
      </c>
      <c r="DW127" s="955"/>
      <c r="DX127" s="955"/>
      <c r="DY127" s="955"/>
      <c r="DZ127" s="956"/>
    </row>
    <row r="128" spans="1:130" s="226" customFormat="1" ht="26.25" customHeight="1" thickBot="1" x14ac:dyDescent="0.2">
      <c r="A128" s="1069" t="s">
        <v>499</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500</v>
      </c>
      <c r="X128" s="1071"/>
      <c r="Y128" s="1071"/>
      <c r="Z128" s="1072"/>
      <c r="AA128" s="1073">
        <v>26584</v>
      </c>
      <c r="AB128" s="1074"/>
      <c r="AC128" s="1074"/>
      <c r="AD128" s="1074"/>
      <c r="AE128" s="1075"/>
      <c r="AF128" s="1076">
        <v>19669</v>
      </c>
      <c r="AG128" s="1074"/>
      <c r="AH128" s="1074"/>
      <c r="AI128" s="1074"/>
      <c r="AJ128" s="1075"/>
      <c r="AK128" s="1076">
        <v>19669</v>
      </c>
      <c r="AL128" s="1074"/>
      <c r="AM128" s="1074"/>
      <c r="AN128" s="1074"/>
      <c r="AO128" s="1075"/>
      <c r="AP128" s="1077"/>
      <c r="AQ128" s="1078"/>
      <c r="AR128" s="1078"/>
      <c r="AS128" s="1078"/>
      <c r="AT128" s="1079"/>
      <c r="AU128" s="228"/>
      <c r="AV128" s="228"/>
      <c r="AW128" s="228"/>
      <c r="AX128" s="924" t="s">
        <v>501</v>
      </c>
      <c r="AY128" s="925"/>
      <c r="AZ128" s="925"/>
      <c r="BA128" s="925"/>
      <c r="BB128" s="925"/>
      <c r="BC128" s="925"/>
      <c r="BD128" s="925"/>
      <c r="BE128" s="926"/>
      <c r="BF128" s="1080" t="s">
        <v>175</v>
      </c>
      <c r="BG128" s="1081"/>
      <c r="BH128" s="1081"/>
      <c r="BI128" s="1081"/>
      <c r="BJ128" s="1081"/>
      <c r="BK128" s="1081"/>
      <c r="BL128" s="1082"/>
      <c r="BM128" s="1080">
        <v>14.65</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502</v>
      </c>
      <c r="CQ128" s="754"/>
      <c r="CR128" s="754"/>
      <c r="CS128" s="754"/>
      <c r="CT128" s="754"/>
      <c r="CU128" s="754"/>
      <c r="CV128" s="754"/>
      <c r="CW128" s="754"/>
      <c r="CX128" s="754"/>
      <c r="CY128" s="754"/>
      <c r="CZ128" s="754"/>
      <c r="DA128" s="754"/>
      <c r="DB128" s="754"/>
      <c r="DC128" s="754"/>
      <c r="DD128" s="754"/>
      <c r="DE128" s="754"/>
      <c r="DF128" s="1064"/>
      <c r="DG128" s="1065" t="s">
        <v>390</v>
      </c>
      <c r="DH128" s="1066"/>
      <c r="DI128" s="1066"/>
      <c r="DJ128" s="1066"/>
      <c r="DK128" s="1066"/>
      <c r="DL128" s="1066" t="s">
        <v>175</v>
      </c>
      <c r="DM128" s="1066"/>
      <c r="DN128" s="1066"/>
      <c r="DO128" s="1066"/>
      <c r="DP128" s="1066"/>
      <c r="DQ128" s="1066" t="s">
        <v>390</v>
      </c>
      <c r="DR128" s="1066"/>
      <c r="DS128" s="1066"/>
      <c r="DT128" s="1066"/>
      <c r="DU128" s="1066"/>
      <c r="DV128" s="1067" t="s">
        <v>390</v>
      </c>
      <c r="DW128" s="1067"/>
      <c r="DX128" s="1067"/>
      <c r="DY128" s="1067"/>
      <c r="DZ128" s="1068"/>
    </row>
    <row r="129" spans="1:131" s="226" customFormat="1" ht="26.25" customHeight="1" x14ac:dyDescent="0.15">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503</v>
      </c>
      <c r="X129" s="1099"/>
      <c r="Y129" s="1099"/>
      <c r="Z129" s="1100"/>
      <c r="AA129" s="986">
        <v>5286466</v>
      </c>
      <c r="AB129" s="987"/>
      <c r="AC129" s="987"/>
      <c r="AD129" s="987"/>
      <c r="AE129" s="988"/>
      <c r="AF129" s="989">
        <v>5385089</v>
      </c>
      <c r="AG129" s="987"/>
      <c r="AH129" s="987"/>
      <c r="AI129" s="987"/>
      <c r="AJ129" s="988"/>
      <c r="AK129" s="989">
        <v>5591366</v>
      </c>
      <c r="AL129" s="987"/>
      <c r="AM129" s="987"/>
      <c r="AN129" s="987"/>
      <c r="AO129" s="988"/>
      <c r="AP129" s="1101"/>
      <c r="AQ129" s="1102"/>
      <c r="AR129" s="1102"/>
      <c r="AS129" s="1102"/>
      <c r="AT129" s="1103"/>
      <c r="AU129" s="229"/>
      <c r="AV129" s="229"/>
      <c r="AW129" s="229"/>
      <c r="AX129" s="1093" t="s">
        <v>504</v>
      </c>
      <c r="AY129" s="951"/>
      <c r="AZ129" s="951"/>
      <c r="BA129" s="951"/>
      <c r="BB129" s="951"/>
      <c r="BC129" s="951"/>
      <c r="BD129" s="951"/>
      <c r="BE129" s="952"/>
      <c r="BF129" s="1094" t="s">
        <v>390</v>
      </c>
      <c r="BG129" s="1095"/>
      <c r="BH129" s="1095"/>
      <c r="BI129" s="1095"/>
      <c r="BJ129" s="1095"/>
      <c r="BK129" s="1095"/>
      <c r="BL129" s="1096"/>
      <c r="BM129" s="1094">
        <v>19.649999999999999</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2" t="s">
        <v>505</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506</v>
      </c>
      <c r="X130" s="1099"/>
      <c r="Y130" s="1099"/>
      <c r="Z130" s="1100"/>
      <c r="AA130" s="986">
        <v>898380</v>
      </c>
      <c r="AB130" s="987"/>
      <c r="AC130" s="987"/>
      <c r="AD130" s="987"/>
      <c r="AE130" s="988"/>
      <c r="AF130" s="989">
        <v>870903</v>
      </c>
      <c r="AG130" s="987"/>
      <c r="AH130" s="987"/>
      <c r="AI130" s="987"/>
      <c r="AJ130" s="988"/>
      <c r="AK130" s="989">
        <v>842531</v>
      </c>
      <c r="AL130" s="987"/>
      <c r="AM130" s="987"/>
      <c r="AN130" s="987"/>
      <c r="AO130" s="988"/>
      <c r="AP130" s="1101"/>
      <c r="AQ130" s="1102"/>
      <c r="AR130" s="1102"/>
      <c r="AS130" s="1102"/>
      <c r="AT130" s="1103"/>
      <c r="AU130" s="229"/>
      <c r="AV130" s="229"/>
      <c r="AW130" s="229"/>
      <c r="AX130" s="1093" t="s">
        <v>507</v>
      </c>
      <c r="AY130" s="951"/>
      <c r="AZ130" s="951"/>
      <c r="BA130" s="951"/>
      <c r="BB130" s="951"/>
      <c r="BC130" s="951"/>
      <c r="BD130" s="951"/>
      <c r="BE130" s="952"/>
      <c r="BF130" s="1129">
        <v>5.4</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508</v>
      </c>
      <c r="X131" s="1136"/>
      <c r="Y131" s="1136"/>
      <c r="Z131" s="1137"/>
      <c r="AA131" s="1032">
        <v>4388086</v>
      </c>
      <c r="AB131" s="1014"/>
      <c r="AC131" s="1014"/>
      <c r="AD131" s="1014"/>
      <c r="AE131" s="1015"/>
      <c r="AF131" s="1013">
        <v>4514186</v>
      </c>
      <c r="AG131" s="1014"/>
      <c r="AH131" s="1014"/>
      <c r="AI131" s="1014"/>
      <c r="AJ131" s="1015"/>
      <c r="AK131" s="1013">
        <v>4748835</v>
      </c>
      <c r="AL131" s="1014"/>
      <c r="AM131" s="1014"/>
      <c r="AN131" s="1014"/>
      <c r="AO131" s="1015"/>
      <c r="AP131" s="1138"/>
      <c r="AQ131" s="1139"/>
      <c r="AR131" s="1139"/>
      <c r="AS131" s="1139"/>
      <c r="AT131" s="1140"/>
      <c r="AU131" s="229"/>
      <c r="AV131" s="229"/>
      <c r="AW131" s="229"/>
      <c r="AX131" s="1111" t="s">
        <v>509</v>
      </c>
      <c r="AY131" s="754"/>
      <c r="AZ131" s="754"/>
      <c r="BA131" s="754"/>
      <c r="BB131" s="754"/>
      <c r="BC131" s="754"/>
      <c r="BD131" s="754"/>
      <c r="BE131" s="1064"/>
      <c r="BF131" s="1112" t="s">
        <v>175</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8" t="s">
        <v>510</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511</v>
      </c>
      <c r="W132" s="1122"/>
      <c r="X132" s="1122"/>
      <c r="Y132" s="1122"/>
      <c r="Z132" s="1123"/>
      <c r="AA132" s="1124">
        <v>5.3329173589999996</v>
      </c>
      <c r="AB132" s="1125"/>
      <c r="AC132" s="1125"/>
      <c r="AD132" s="1125"/>
      <c r="AE132" s="1126"/>
      <c r="AF132" s="1127">
        <v>5.0730962350000004</v>
      </c>
      <c r="AG132" s="1125"/>
      <c r="AH132" s="1125"/>
      <c r="AI132" s="1125"/>
      <c r="AJ132" s="1126"/>
      <c r="AK132" s="1127">
        <v>6.0059361930000001</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512</v>
      </c>
      <c r="W133" s="1105"/>
      <c r="X133" s="1105"/>
      <c r="Y133" s="1105"/>
      <c r="Z133" s="1106"/>
      <c r="AA133" s="1107">
        <v>5.4</v>
      </c>
      <c r="AB133" s="1108"/>
      <c r="AC133" s="1108"/>
      <c r="AD133" s="1108"/>
      <c r="AE133" s="1109"/>
      <c r="AF133" s="1107">
        <v>5.3</v>
      </c>
      <c r="AG133" s="1108"/>
      <c r="AH133" s="1108"/>
      <c r="AI133" s="1108"/>
      <c r="AJ133" s="1109"/>
      <c r="AK133" s="1107">
        <v>5.4</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M8zGkRwXQ1vIPOysCCW3V5ME7cLEjNt2Vb58bXseR6tNEaUNKc+xbfpSeI/LJo0c/EAFZnqsb6HhYH0VKVhl0w==" saltValue="qub3FIoS6pY8//tDLy9Ul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513</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A7PJ5wZspBJYjQM9VMhqzK3vYae0cmIYAmJpzf86XVp0ZS1gpdQLrm0LCJVJmEk9BurfEzNwU906Awsu89tew==" saltValue="Nsw6WWXsgntkgGCTzeEcR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515</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516</v>
      </c>
      <c r="AP7" s="268"/>
      <c r="AQ7" s="269" t="s">
        <v>517</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518</v>
      </c>
      <c r="AQ8" s="275" t="s">
        <v>519</v>
      </c>
      <c r="AR8" s="276" t="s">
        <v>520</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521</v>
      </c>
      <c r="AL9" s="1145"/>
      <c r="AM9" s="1145"/>
      <c r="AN9" s="1146"/>
      <c r="AO9" s="277">
        <v>1519942</v>
      </c>
      <c r="AP9" s="277">
        <v>174927</v>
      </c>
      <c r="AQ9" s="278">
        <v>163770</v>
      </c>
      <c r="AR9" s="279">
        <v>6.8</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522</v>
      </c>
      <c r="AL10" s="1145"/>
      <c r="AM10" s="1145"/>
      <c r="AN10" s="1146"/>
      <c r="AO10" s="280">
        <v>246898</v>
      </c>
      <c r="AP10" s="280">
        <v>28415</v>
      </c>
      <c r="AQ10" s="281">
        <v>24683</v>
      </c>
      <c r="AR10" s="282">
        <v>15.1</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523</v>
      </c>
      <c r="AL11" s="1145"/>
      <c r="AM11" s="1145"/>
      <c r="AN11" s="1146"/>
      <c r="AO11" s="280" t="s">
        <v>524</v>
      </c>
      <c r="AP11" s="280" t="s">
        <v>524</v>
      </c>
      <c r="AQ11" s="281">
        <v>5136</v>
      </c>
      <c r="AR11" s="282" t="s">
        <v>524</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525</v>
      </c>
      <c r="AL12" s="1145"/>
      <c r="AM12" s="1145"/>
      <c r="AN12" s="1146"/>
      <c r="AO12" s="280" t="s">
        <v>524</v>
      </c>
      <c r="AP12" s="280" t="s">
        <v>524</v>
      </c>
      <c r="AQ12" s="281" t="s">
        <v>524</v>
      </c>
      <c r="AR12" s="282" t="s">
        <v>524</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526</v>
      </c>
      <c r="AL13" s="1145"/>
      <c r="AM13" s="1145"/>
      <c r="AN13" s="1146"/>
      <c r="AO13" s="280">
        <v>213894</v>
      </c>
      <c r="AP13" s="280">
        <v>24617</v>
      </c>
      <c r="AQ13" s="281">
        <v>6255</v>
      </c>
      <c r="AR13" s="282">
        <v>293.60000000000002</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527</v>
      </c>
      <c r="AL14" s="1145"/>
      <c r="AM14" s="1145"/>
      <c r="AN14" s="1146"/>
      <c r="AO14" s="280" t="s">
        <v>524</v>
      </c>
      <c r="AP14" s="280" t="s">
        <v>524</v>
      </c>
      <c r="AQ14" s="281">
        <v>3424</v>
      </c>
      <c r="AR14" s="282" t="s">
        <v>524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528</v>
      </c>
      <c r="AL15" s="1148"/>
      <c r="AM15" s="1148"/>
      <c r="AN15" s="1149"/>
      <c r="AO15" s="280">
        <v>-116659</v>
      </c>
      <c r="AP15" s="280">
        <v>-13426</v>
      </c>
      <c r="AQ15" s="281">
        <v>-13292</v>
      </c>
      <c r="AR15" s="282">
        <v>1</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187</v>
      </c>
      <c r="AL16" s="1148"/>
      <c r="AM16" s="1148"/>
      <c r="AN16" s="1149"/>
      <c r="AO16" s="280">
        <v>1864075</v>
      </c>
      <c r="AP16" s="280">
        <v>214533</v>
      </c>
      <c r="AQ16" s="281">
        <v>189976</v>
      </c>
      <c r="AR16" s="282">
        <v>12.9</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529</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530</v>
      </c>
      <c r="AP20" s="289" t="s">
        <v>531</v>
      </c>
      <c r="AQ20" s="290" t="s">
        <v>532</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533</v>
      </c>
      <c r="AL21" s="1151"/>
      <c r="AM21" s="1151"/>
      <c r="AN21" s="1152"/>
      <c r="AO21" s="293">
        <v>17.61</v>
      </c>
      <c r="AP21" s="294">
        <v>16.39</v>
      </c>
      <c r="AQ21" s="295">
        <v>1.22</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534</v>
      </c>
      <c r="AL22" s="1151"/>
      <c r="AM22" s="1151"/>
      <c r="AN22" s="1152"/>
      <c r="AO22" s="298">
        <v>92.4</v>
      </c>
      <c r="AP22" s="299">
        <v>95.8</v>
      </c>
      <c r="AQ22" s="300">
        <v>-3.4</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1" t="s">
        <v>535</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x14ac:dyDescent="0.15">
      <c r="A27" s="305"/>
      <c r="AO27" s="258"/>
      <c r="AP27" s="258"/>
      <c r="AQ27" s="258"/>
      <c r="AR27" s="258"/>
      <c r="AS27" s="258"/>
      <c r="AT27" s="258"/>
    </row>
    <row r="28" spans="1:46" ht="17.25" x14ac:dyDescent="0.15">
      <c r="A28" s="259" t="s">
        <v>536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537</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516</v>
      </c>
      <c r="AP30" s="268"/>
      <c r="AQ30" s="269" t="s">
        <v>517</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518</v>
      </c>
      <c r="AQ31" s="275" t="s">
        <v>519</v>
      </c>
      <c r="AR31" s="276" t="s">
        <v>520</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538</v>
      </c>
      <c r="AL32" s="1159"/>
      <c r="AM32" s="1159"/>
      <c r="AN32" s="1160"/>
      <c r="AO32" s="308">
        <v>949904</v>
      </c>
      <c r="AP32" s="308">
        <v>109323</v>
      </c>
      <c r="AQ32" s="309">
        <v>115605</v>
      </c>
      <c r="AR32" s="310">
        <v>-5.4</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539</v>
      </c>
      <c r="AL33" s="1159"/>
      <c r="AM33" s="1159"/>
      <c r="AN33" s="1160"/>
      <c r="AO33" s="308" t="s">
        <v>524</v>
      </c>
      <c r="AP33" s="308" t="s">
        <v>524</v>
      </c>
      <c r="AQ33" s="309">
        <v>170</v>
      </c>
      <c r="AR33" s="310" t="s">
        <v>524</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540</v>
      </c>
      <c r="AL34" s="1159"/>
      <c r="AM34" s="1159"/>
      <c r="AN34" s="1160"/>
      <c r="AO34" s="308" t="s">
        <v>524</v>
      </c>
      <c r="AP34" s="308" t="s">
        <v>524</v>
      </c>
      <c r="AQ34" s="309">
        <v>200</v>
      </c>
      <c r="AR34" s="310" t="s">
        <v>524</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541</v>
      </c>
      <c r="AL35" s="1159"/>
      <c r="AM35" s="1159"/>
      <c r="AN35" s="1160"/>
      <c r="AO35" s="308">
        <v>182901</v>
      </c>
      <c r="AP35" s="308">
        <v>21050</v>
      </c>
      <c r="AQ35" s="309">
        <v>23913</v>
      </c>
      <c r="AR35" s="310">
        <v>-12</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542</v>
      </c>
      <c r="AL36" s="1159"/>
      <c r="AM36" s="1159"/>
      <c r="AN36" s="1160"/>
      <c r="AO36" s="308">
        <v>12804</v>
      </c>
      <c r="AP36" s="308">
        <v>1474</v>
      </c>
      <c r="AQ36" s="309">
        <v>3903</v>
      </c>
      <c r="AR36" s="310">
        <v>-62.2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543</v>
      </c>
      <c r="AL37" s="1159"/>
      <c r="AM37" s="1159"/>
      <c r="AN37" s="1160"/>
      <c r="AO37" s="308">
        <v>1803</v>
      </c>
      <c r="AP37" s="308">
        <v>208</v>
      </c>
      <c r="AQ37" s="309">
        <v>982</v>
      </c>
      <c r="AR37" s="310">
        <v>-78.8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544</v>
      </c>
      <c r="AL38" s="1162"/>
      <c r="AM38" s="1162"/>
      <c r="AN38" s="1163"/>
      <c r="AO38" s="311" t="s">
        <v>524</v>
      </c>
      <c r="AP38" s="311" t="s">
        <v>524</v>
      </c>
      <c r="AQ38" s="312">
        <v>19</v>
      </c>
      <c r="AR38" s="300" t="s">
        <v>524</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545</v>
      </c>
      <c r="AL39" s="1162"/>
      <c r="AM39" s="1162"/>
      <c r="AN39" s="1163"/>
      <c r="AO39" s="308">
        <v>-19669</v>
      </c>
      <c r="AP39" s="308">
        <v>-2264</v>
      </c>
      <c r="AQ39" s="309">
        <v>-4902</v>
      </c>
      <c r="AR39" s="310">
        <v>-53.8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546</v>
      </c>
      <c r="AL40" s="1159"/>
      <c r="AM40" s="1159"/>
      <c r="AN40" s="1160"/>
      <c r="AO40" s="308">
        <v>-842531</v>
      </c>
      <c r="AP40" s="308">
        <v>-96965</v>
      </c>
      <c r="AQ40" s="309">
        <v>-94813</v>
      </c>
      <c r="AR40" s="310">
        <v>2.2999999999999998</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296</v>
      </c>
      <c r="AL41" s="1165"/>
      <c r="AM41" s="1165"/>
      <c r="AN41" s="1166"/>
      <c r="AO41" s="308">
        <v>285212</v>
      </c>
      <c r="AP41" s="308">
        <v>32824</v>
      </c>
      <c r="AQ41" s="309">
        <v>45077</v>
      </c>
      <c r="AR41" s="310">
        <v>-27.2</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547</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549</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516</v>
      </c>
      <c r="AN49" s="1155" t="s">
        <v>550</v>
      </c>
      <c r="AO49" s="1156"/>
      <c r="AP49" s="1156"/>
      <c r="AQ49" s="1156"/>
      <c r="AR49" s="115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551</v>
      </c>
      <c r="AO50" s="325" t="s">
        <v>552</v>
      </c>
      <c r="AP50" s="326" t="s">
        <v>553</v>
      </c>
      <c r="AQ50" s="327" t="s">
        <v>554</v>
      </c>
      <c r="AR50" s="328" t="s">
        <v>555</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556</v>
      </c>
      <c r="AL51" s="321"/>
      <c r="AM51" s="329">
        <v>1719681</v>
      </c>
      <c r="AN51" s="330">
        <v>178298</v>
      </c>
      <c r="AO51" s="331">
        <v>-15.1</v>
      </c>
      <c r="AP51" s="332">
        <v>202870</v>
      </c>
      <c r="AQ51" s="333">
        <v>20.100000000000001</v>
      </c>
      <c r="AR51" s="334">
        <v>-35.200000000000003</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557</v>
      </c>
      <c r="AM52" s="337">
        <v>1026957</v>
      </c>
      <c r="AN52" s="338">
        <v>106476</v>
      </c>
      <c r="AO52" s="339">
        <v>-29.3</v>
      </c>
      <c r="AP52" s="340">
        <v>79735</v>
      </c>
      <c r="AQ52" s="341">
        <v>0.5</v>
      </c>
      <c r="AR52" s="342">
        <v>-29.8</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558</v>
      </c>
      <c r="AL53" s="321"/>
      <c r="AM53" s="329">
        <v>1101050</v>
      </c>
      <c r="AN53" s="330">
        <v>117133</v>
      </c>
      <c r="AO53" s="331">
        <v>-34.299999999999997</v>
      </c>
      <c r="AP53" s="332">
        <v>167497</v>
      </c>
      <c r="AQ53" s="333">
        <v>-17.399999999999999</v>
      </c>
      <c r="AR53" s="334">
        <v>-16.899999999999999</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557</v>
      </c>
      <c r="AM54" s="337">
        <v>885355</v>
      </c>
      <c r="AN54" s="338">
        <v>94187</v>
      </c>
      <c r="AO54" s="339">
        <v>-11.5</v>
      </c>
      <c r="AP54" s="340">
        <v>82571</v>
      </c>
      <c r="AQ54" s="341">
        <v>3.6</v>
      </c>
      <c r="AR54" s="342">
        <v>-15.1</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559</v>
      </c>
      <c r="AL55" s="321"/>
      <c r="AM55" s="329">
        <v>1299964</v>
      </c>
      <c r="AN55" s="330">
        <v>142602</v>
      </c>
      <c r="AO55" s="331">
        <v>21.7</v>
      </c>
      <c r="AP55" s="332">
        <v>190274</v>
      </c>
      <c r="AQ55" s="333">
        <v>13.6</v>
      </c>
      <c r="AR55" s="334">
        <v>8.1</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557</v>
      </c>
      <c r="AM56" s="337">
        <v>837121</v>
      </c>
      <c r="AN56" s="338">
        <v>91830</v>
      </c>
      <c r="AO56" s="339">
        <v>-2.5</v>
      </c>
      <c r="AP56" s="340">
        <v>88584</v>
      </c>
      <c r="AQ56" s="341">
        <v>7.3</v>
      </c>
      <c r="AR56" s="342">
        <v>-9.8000000000000007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560</v>
      </c>
      <c r="AL57" s="321"/>
      <c r="AM57" s="329">
        <v>2046018</v>
      </c>
      <c r="AN57" s="330">
        <v>229864</v>
      </c>
      <c r="AO57" s="331">
        <v>61.2</v>
      </c>
      <c r="AP57" s="332">
        <v>200194</v>
      </c>
      <c r="AQ57" s="333">
        <v>5.2</v>
      </c>
      <c r="AR57" s="334">
        <v>56</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557</v>
      </c>
      <c r="AM58" s="337">
        <v>1508462</v>
      </c>
      <c r="AN58" s="338">
        <v>169471</v>
      </c>
      <c r="AO58" s="339">
        <v>84.5</v>
      </c>
      <c r="AP58" s="340">
        <v>106422</v>
      </c>
      <c r="AQ58" s="341">
        <v>20.100000000000001</v>
      </c>
      <c r="AR58" s="342">
        <v>64.400000000000006</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561</v>
      </c>
      <c r="AL59" s="321"/>
      <c r="AM59" s="329">
        <v>1278714</v>
      </c>
      <c r="AN59" s="330">
        <v>147165</v>
      </c>
      <c r="AO59" s="331">
        <v>-36</v>
      </c>
      <c r="AP59" s="332">
        <v>196914</v>
      </c>
      <c r="AQ59" s="333">
        <v>-1.6</v>
      </c>
      <c r="AR59" s="334">
        <v>-34.4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557</v>
      </c>
      <c r="AM60" s="337">
        <v>1004363</v>
      </c>
      <c r="AN60" s="338">
        <v>115590</v>
      </c>
      <c r="AO60" s="339">
        <v>-31.8</v>
      </c>
      <c r="AP60" s="340">
        <v>98966</v>
      </c>
      <c r="AQ60" s="341">
        <v>-7</v>
      </c>
      <c r="AR60" s="342">
        <v>-24.8</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562</v>
      </c>
      <c r="AL61" s="343"/>
      <c r="AM61" s="344">
        <v>1489085</v>
      </c>
      <c r="AN61" s="345">
        <v>163012</v>
      </c>
      <c r="AO61" s="346">
        <v>-0.5</v>
      </c>
      <c r="AP61" s="347">
        <v>191550</v>
      </c>
      <c r="AQ61" s="348">
        <v>4</v>
      </c>
      <c r="AR61" s="334">
        <v>-4.5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557</v>
      </c>
      <c r="AM62" s="337">
        <v>1052452</v>
      </c>
      <c r="AN62" s="338">
        <v>115511</v>
      </c>
      <c r="AO62" s="339">
        <v>1.9</v>
      </c>
      <c r="AP62" s="340">
        <v>91256</v>
      </c>
      <c r="AQ62" s="341">
        <v>4.9000000000000004</v>
      </c>
      <c r="AR62" s="342">
        <v>-3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rnqKA1J6TVJ/9jJu+SwOKYfl6HBLKEh4ufwy1NKeZ1G1baHOS9omcZRk3Ovjmpy85fGfryOYcT7Aii1hJisRHA==" saltValue="y14R2NWTJZhADsmKhFjkI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564</v>
      </c>
    </row>
    <row r="120" spans="125:125" ht="13.5" hidden="1" customHeight="1" x14ac:dyDescent="0.15"/>
    <row r="121" spans="125:125" ht="13.5" hidden="1" customHeight="1" x14ac:dyDescent="0.15">
      <c r="DU121" s="255"/>
    </row>
  </sheetData>
  <sheetProtection algorithmName="SHA-512" hashValue="vHl28ok/8COqtJ1euHc9elrIyhd5DD8VI7l2btm0c7rfhFfmocgUExHXoWk7H7oJpnHEfhLv92NXstLjZ63Byg==" saltValue="SfYnAGP8dDAmH+iWySfE6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565</v>
      </c>
    </row>
  </sheetData>
  <sheetProtection algorithmName="SHA-512" hashValue="n5eGXgFS61WpFvu4zFmFC00tBprKHG4AON/kTbd5jrbeG6dAz7fGEXxEqGY9QGLIPFmacpexdIq6UdBERzkStA==" saltValue="ByS6IVMY0En0JNbQoZnkS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67" t="s">
        <v>3</v>
      </c>
      <c r="D47" s="1167"/>
      <c r="E47" s="1168"/>
      <c r="F47" s="11">
        <v>59.84</v>
      </c>
      <c r="G47" s="12">
        <v>66.260000000000005</v>
      </c>
      <c r="H47" s="12">
        <v>75.19</v>
      </c>
      <c r="I47" s="12">
        <v>82.27</v>
      </c>
      <c r="J47" s="13">
        <v>94.92</v>
      </c>
    </row>
    <row r="48" spans="2:10" ht="57.75" customHeight="1" x14ac:dyDescent="0.15">
      <c r="B48" s="14"/>
      <c r="C48" s="1169" t="s">
        <v>4</v>
      </c>
      <c r="D48" s="1169"/>
      <c r="E48" s="1170"/>
      <c r="F48" s="15">
        <v>7.84</v>
      </c>
      <c r="G48" s="16">
        <v>13.76</v>
      </c>
      <c r="H48" s="16">
        <v>9.4700000000000006</v>
      </c>
      <c r="I48" s="16">
        <v>13.83</v>
      </c>
      <c r="J48" s="17">
        <v>21.6</v>
      </c>
    </row>
    <row r="49" spans="2:10" ht="57.75" customHeight="1" thickBot="1" x14ac:dyDescent="0.2">
      <c r="B49" s="18"/>
      <c r="C49" s="1171" t="s">
        <v>5</v>
      </c>
      <c r="D49" s="1171"/>
      <c r="E49" s="1172"/>
      <c r="F49" s="19">
        <v>11.49</v>
      </c>
      <c r="G49" s="20">
        <v>9.77</v>
      </c>
      <c r="H49" s="20">
        <v>2.5</v>
      </c>
      <c r="I49" s="20">
        <v>13</v>
      </c>
      <c r="J49" s="21">
        <v>23.95</v>
      </c>
    </row>
    <row r="50" spans="2:10" x14ac:dyDescent="0.15"/>
  </sheetData>
  <sheetProtection algorithmName="SHA-512" hashValue="oYdLlFnD39kqvv4Rk4HlLT0NcaBlfI+bpP3qrrWGVEDjbtAWY9x4yItq6JoGNBYIFuP3rvDUp3qh+WMLT9xZjA==" saltValue="+Ntz3r/yCvmNkUM6Eyvq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2023-03-12T05:01:26Z</cp:lastPrinted>
  <dcterms:created xsi:type="dcterms:W3CDTF">2023-02-20T07:00:53Z</dcterms:created>
  <dcterms:modified xsi:type="dcterms:W3CDTF">2023-10-06T00:17:56Z</dcterms:modified>
  <cp:category/>
</cp:coreProperties>
</file>