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charts/chart10.xml" ContentType="application/vnd.openxmlformats-officedocument.drawingml.chart+xml"/>
  <Override PartName="/xl/theme/themeOverride4.xml" ContentType="application/vnd.openxmlformats-officedocument.themeOverride+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4 HP公表\HP公表用\"/>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公会計指標分析・財政指標組合せ分析表 (2)" sheetId="22" r:id="rId17"/>
    <sheet name="施設類型別ストック情報分析表① (2)" sheetId="23" r:id="rId18"/>
    <sheet name="施設類型別ストック情報分析表② (2)" sheetId="24" r:id="rId19"/>
    <sheet name="データシート" sheetId="9" state="hidden"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W36" i="10"/>
  <c r="BW37" i="10" s="1"/>
  <c r="BW38" i="10" s="1"/>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<sst xmlns="http://schemas.openxmlformats.org/spreadsheetml/2006/main" count="1236" uniqueCount="637">
  <si>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</si>
  <si>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</si>
  <si>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</si>
  <si>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</si>
  <si>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</si>
  <si>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</si>
  <si>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</si>
  <si>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</si>
  <si>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</si>
  <si>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</si>
  <si>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</si>
  <si>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</si>
  <si>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</si>
  <si>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</si>
  <si>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</si>
  <si>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</si>
  <si>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</si>
  <si>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</si>
  <si>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</si>
  <si>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</si>
  <si>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</si>
  <si>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</si>
  <si>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</si>
  <si>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</si>
  <si>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</si>
  <si>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</si>
  <si>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</si>
  <si>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</si>
  <si>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</si>
  <si>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</si>
  <si>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</si>
  <si>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</si>
  <si>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</si>
  <si>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</si>
  <si>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</si>
  <si>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</si>
  <si>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</si>
  <si>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</si>
  <si>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</si>
  <si>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</si>
  <si>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</si>
  <si>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</si>
  <si>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</si>
  <si>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</si>
  <si>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</si>
  <si>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</si>
  <si>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</si>
  <si>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</si>
  <si>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</si>
  <si>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</si>
  <si>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</si>
  <si>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</si>
  <si>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</si>
  <si>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</si>
  <si>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</si>
  <si>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</si>
  <si>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</si>
  <si>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</si>
  <si>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</si>
  <si>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</si>
  <si>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</si>
  <si>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</si>
  <si>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</si>
  <si>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</si>
  <si>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</si>
  <si>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</si>
  <si>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</si>
  <si>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</si>
  <si>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</si>
  <si>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</si>
  <si>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</si>
  <si>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</si>
  <si>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</si>
  <si>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</si>
  <si>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</si>
  <si>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</si>
  <si>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</si>
  <si>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</si>
  <si>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</si>
  <si>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</si>
  <si>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</si>
  <si>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</si>
  <si>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</si>
  <si>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</si>
  <si>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</si>
  <si>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</si>
  <si>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</si>
  <si>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</si>
  <si>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</si>
  <si>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</si>
  <si>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</si>
  <si>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</si>
  <si>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</si>
  <si>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</si>
  <si>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</si>
  <si>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</si>
  <si>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</si>
  <si>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</si>
  <si>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</si>
  <si>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</si>
  <si>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</si>
  <si>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</si>
  <si>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</si>
  <si>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</si>
  <si>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</si>
  <si>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</si>
  <si>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</si>
  <si>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</si>
  <si>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</si>
  <si>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</si>
  <si>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</si>
  <si>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</si>
  <si>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</si>
  <si>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</si>
  <si>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</si>
  <si>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</si>
  <si>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</si>
  <si>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</si>
  <si>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</si>
  <si>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</si>
  <si>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</si>
  <si>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</si>
  <si>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</si>
  <si>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</si>
  <si>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</si>
  <si>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</si>
  <si>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</si>
  <si>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</si>
  <si>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</si>
  <si>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</si>
  <si>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</si>
  <si>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</si>
  <si>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</si>
  <si>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</si>
  <si>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</si>
  <si>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</si>
  <si>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</si>
  <si>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</si>
  <si>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</si>
  <si>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</si>
  <si>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</si>
  <si>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</si>
  <si>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</si>
  <si>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</si>
  <si>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</si>
  <si>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</si>
  <si>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</si>
  <si>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</si>
  <si>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</si>
  <si>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</si>
  <si>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</si>
  <si>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</si>
  <si>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</si>
  <si>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</si>
  <si>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</si>
  <si>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</si>
  <si>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</si>
  <si>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</si>
  <si>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</si>
  <si>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</si>
  <si>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</si>
  <si>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</si>
  <si>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</si>
  <si>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</si>
  <si>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</si>
  <si>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</si>
  <si>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</si>
  <si>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</si>
  <si>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</si>
  <si>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</si>
  <si>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</si>
  <si>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</si>
  <si>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</si>
  <si>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</si>
  <si>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</si>
  <si>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</si>
  <si>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</si>
  <si>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</si>
  <si>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</si>
  <si>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</si>
  <si>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</si>
  <si>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</si>
  <si>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</si>
  <si>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</si>
  <si>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</si>
  <si>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</si>
  <si>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</si>
  <si>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</si>
  <si>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</si>
  <si>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</si>
  <si>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</si>
  <si>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</si>
  <si>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</si>
  <si>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</si>
  <si>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</si>
  <si>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</si>
  <si>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</si>
  <si>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</si>
  <si>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</si>
  <si>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</si>
  <si>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</si>
  <si>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</si>
  <si>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</si>
  <si>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</si>
  <si>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</si>
  <si>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</si>
  <si>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</si>
  <si>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</si>
  <si>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</si>
  <si>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</si>
  <si>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</si>
  <si>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</si>
  <si>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</si>
  <si>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</si>
  <si>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</si>
  <si>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</si>
  <si>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</si>
  <si>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</si>
  <si>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愛媛県上島町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</si>
  <si>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</si>
  <si>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</si>
  <si>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</si>
  <si>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</si>
  <si>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</si>
  <si>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</si>
  <si>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</si>
  <si>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</si>
  <si>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</si>
  <si>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</si>
  <si>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</si>
  <si>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</si>
  <si>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</si>
  <si>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</si>
  <si>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</si>
  <si>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</si>
  <si>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</si>
  <si>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</si>
  <si>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</si>
  <si>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</si>
  <si>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</si>
  <si>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</si>
  <si>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</si>
  <si>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</si>
  <si>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</si>
  <si>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</si>
  <si>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</si>
  <si>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</si>
  <si>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</si>
  <si>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</si>
  <si>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</si>
  <si>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</si>
  <si>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</si>
  <si>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</si>
  <si>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</si>
  <si>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</si>
  <si>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</si>
  <si>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</si>
  <si>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</si>
  <si>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</si>
  <si>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</si>
  <si>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</si>
  <si>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</si>
  <si>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</si>
  <si>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</si>
  <si>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</si>
  <si>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</si>
  <si>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</si>
  <si>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</si>
  <si>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</si>
  <si>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</si>
  <si>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</si>
  <si>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</si>
  <si>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</si>
  <si>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</si>
  <si>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</si>
  <si>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</si>
  <si>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</si>
  <si>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</si>
  <si>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</si>
  <si>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</si>
  <si>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</si>
  <si>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</si>
  <si>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</si>
  <si>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</si>
  <si>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</si>
  <si>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</si>
  <si>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</si>
  <si>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</si>
  <si>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</si>
  <si>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</si>
  <si>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</si>
  <si>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</si>
  <si>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</si>
  <si>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</si>
  <si>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</si>
  <si>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</si>
  <si>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</si>
  <si>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</si>
  <si>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</si>
  <si>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</si>
  <si>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</si>
  <si>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</si>
  <si>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</si>
  <si>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</si>
  <si>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</si>
  <si>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</si>
  <si>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</si>
  <si>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</si>
  <si>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</si>
  <si>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</si>
  <si>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</si>
  <si>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</si>
  <si>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</si>
  <si>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</si>
  <si>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</si>
  <si>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</si>
  <si>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</si>
  <si>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</si>
  <si>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</si>
  <si>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</si>
  <si>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</si>
  <si>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</si>
  <si>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</si>
  <si>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</si>
  <si>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</si>
  <si>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</si>
  <si>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</si>
  <si>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</si>
  <si>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</si>
  <si>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</si>
  <si>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</si>
  <si>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</si>
  <si>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</si>
  <si>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</si>
  <si>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</si>
  <si>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</si>
  <si>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</si>
  <si>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</si>
  <si>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</si>
  <si>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</si>
  <si>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</si>
  <si>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</si>
  <si>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</si>
  <si>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</si>
  <si>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</si>
  <si>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</si>
  <si>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</si>
  <si>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</si>
  <si>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</si>
  <si>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</si>
  <si>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</si>
  <si>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</si>
  <si>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</si>
  <si>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</si>
  <si>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</si>
  <si>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</si>
  <si>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</si>
  <si>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</si>
  <si>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</si>
  <si>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</si>
  <si>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</si>
  <si>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</si>
  <si>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</si>
  <si>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</si>
  <si>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</si>
  <si>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</si>
  <si>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</si>
  <si>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</si>
  <si>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</si>
  <si>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</si>
  <si>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</si>
  <si>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</si>
  <si>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愛媛県上島町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</si>
  <si>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</si>
  <si>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</si>
  <si>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</si>
  <si>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</si>
  <si>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</si>
  <si>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</si>
  <si>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</si>
  <si>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</si>
  <si>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</si>
  <si>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</si>
  <si>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</si>
  <si>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</si>
  <si>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</si>
  <si>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</si>
  <si>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</si>
  <si>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</si>
  <si>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</si>
  <si>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</si>
  <si>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</si>
  <si>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</si>
  <si>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ＣＡＴＶ事業会計</t>
    <phoneticPr fontId="5"/>
  </si>
  <si>
    <t>へき地出張診療所事業会計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</si>
  <si>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</si>
  <si>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</si>
  <si>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</si>
  <si>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</si>
  <si>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</si>
  <si>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</si>
  <si>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</si>
  <si>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</si>
  <si>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</si>
  <si>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</si>
  <si>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</si>
  <si>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</si>
  <si>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</si>
  <si>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</si>
  <si>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</si>
  <si>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</si>
  <si>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介護サービス事業会計</t>
    <phoneticPr fontId="5"/>
  </si>
  <si>
    <t>国民健康保険診療所事業会計</t>
    <phoneticPr fontId="5"/>
  </si>
  <si>
    <t>特別養護老人ホーム事業会計</t>
    <phoneticPr fontId="5"/>
  </si>
  <si>
    <t>後期高齢者医療事業会計</t>
    <phoneticPr fontId="5"/>
  </si>
  <si>
    <t>上水道事業会計</t>
    <phoneticPr fontId="5"/>
  </si>
  <si>
    <t>法適用企業</t>
    <phoneticPr fontId="5"/>
  </si>
  <si>
    <t>簡易水道事業会計</t>
    <phoneticPr fontId="5"/>
  </si>
  <si>
    <t>法非適用企業</t>
    <phoneticPr fontId="5"/>
  </si>
  <si>
    <t>公共下水道事業会計</t>
    <phoneticPr fontId="5"/>
  </si>
  <si>
    <t>法非適用企業</t>
    <phoneticPr fontId="5"/>
  </si>
  <si>
    <t>農業集落排水事業会計</t>
    <phoneticPr fontId="5"/>
  </si>
  <si>
    <t>法非適用企業</t>
    <phoneticPr fontId="5"/>
  </si>
  <si>
    <t>浄化槽事業会計</t>
    <phoneticPr fontId="5"/>
  </si>
  <si>
    <t>船舶事業会計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</si>
  <si>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</si>
  <si>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</si>
  <si>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</si>
  <si>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</si>
  <si>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</si>
  <si>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</si>
  <si>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</si>
  <si>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</si>
  <si>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</si>
  <si>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</si>
  <si>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</si>
  <si>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</si>
  <si>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</si>
  <si>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</si>
  <si>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</si>
  <si>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</si>
  <si>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</si>
  <si>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</si>
  <si>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</si>
  <si>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</si>
  <si>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</si>
  <si>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</si>
  <si>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</si>
  <si>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</si>
  <si>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</si>
  <si>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</si>
  <si>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</si>
  <si>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</si>
  <si>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</si>
  <si>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</si>
  <si>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</si>
  <si>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</si>
  <si>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</si>
  <si>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</si>
  <si>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</si>
  <si>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</si>
  <si>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</si>
  <si>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</si>
  <si>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</si>
  <si>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</si>
  <si>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</si>
  <si>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</si>
  <si>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</si>
  <si>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</si>
  <si>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</si>
  <si>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</si>
  <si>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</si>
  <si>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</si>
  <si>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</si>
  <si>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</si>
  <si>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</si>
  <si>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</si>
  <si>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</si>
  <si>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</si>
  <si>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</si>
  <si>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</si>
  <si>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</si>
  <si>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</si>
  <si>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</si>
  <si>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</si>
  <si>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</si>
  <si>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</si>
  <si>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</si>
  <si>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</si>
  <si>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</si>
  <si>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</si>
  <si>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</si>
  <si>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</si>
  <si>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</si>
  <si>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</si>
  <si>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</si>
  <si>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</si>
  <si>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</si>
  <si>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</si>
  <si>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</si>
  <si>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</si>
  <si>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</si>
  <si>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</si>
  <si>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国民健康保険診療所事業会計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</si>
  <si>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</si>
  <si>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</si>
  <si>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</si>
  <si>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</si>
  <si>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</si>
  <si>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</si>
  <si>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</si>
  <si>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</si>
  <si>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</si>
  <si>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</si>
  <si>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</si>
  <si>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</si>
  <si>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</si>
  <si>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</si>
  <si>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</si>
  <si>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</si>
  <si>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</si>
  <si>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</si>
  <si>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</si>
  <si>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</si>
  <si>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</si>
  <si>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</si>
  <si>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</si>
  <si>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</si>
  <si>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</si>
  <si>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</si>
  <si>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</si>
  <si>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</si>
  <si>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</si>
  <si>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</si>
  <si>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</si>
  <si>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</si>
  <si>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</si>
  <si>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</si>
  <si>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</si>
  <si>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</si>
  <si>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</si>
  <si>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</si>
  <si>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</si>
  <si>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</si>
  <si>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</si>
  <si>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</si>
  <si>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</si>
  <si>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</si>
  <si>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</si>
  <si>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</si>
  <si>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</si>
  <si>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</si>
  <si>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</si>
  <si>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</si>
  <si>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</si>
  <si>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</si>
  <si>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</si>
  <si>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</si>
  <si>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</si>
  <si>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</si>
  <si>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</si>
  <si>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</si>
  <si>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</si>
  <si>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</si>
  <si>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</si>
  <si>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</si>
  <si>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</si>
  <si>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</si>
  <si>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</si>
  <si>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</si>
  <si>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</si>
  <si>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</si>
  <si>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</si>
  <si>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</si>
  <si>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</si>
  <si>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</si>
  <si>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</si>
  <si>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</si>
  <si>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</si>
  <si>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</si>
  <si>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</si>
  <si>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</si>
  <si>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</si>
  <si>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</si>
  <si>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</si>
  <si>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</si>
  <si>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</si>
  <si>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2.37</t>
  </si>
  <si>
    <t>▲ 5.47</t>
  </si>
  <si>
    <t>▲ 3.66</t>
  </si>
  <si>
    <t>上水道事業会計</t>
  </si>
  <si>
    <t>一般会計</t>
  </si>
  <si>
    <t>船舶事業会計</t>
  </si>
  <si>
    <t>国民健康保険事業会計</t>
  </si>
  <si>
    <t>介護保険事業会計</t>
  </si>
  <si>
    <t>特別養護老人ホーム事業会計</t>
  </si>
  <si>
    <t>公共下水道事業会計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</si>
  <si>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</si>
  <si>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</si>
  <si>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</si>
  <si>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</si>
  <si>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</si>
  <si>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</si>
  <si>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</si>
  <si>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</si>
  <si>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</si>
  <si>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</si>
  <si>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いわぎ物産センター</t>
    <rPh sb="3" eb="5">
      <t>ブッサン</t>
    </rPh>
    <phoneticPr fontId="2"/>
  </si>
  <si>
    <t>株式会社いきなスポレク</t>
    <rPh sb="0" eb="4">
      <t>カブシキカイシャ</t>
    </rPh>
    <phoneticPr fontId="2"/>
  </si>
  <si>
    <t>ふるさと整備基金</t>
    <rPh sb="4" eb="8">
      <t>セイビキキン</t>
    </rPh>
    <phoneticPr fontId="5"/>
  </si>
  <si>
    <t>地域振興基金</t>
    <rPh sb="0" eb="4">
      <t>チイキシンコウ</t>
    </rPh>
    <rPh sb="4" eb="6">
      <t>キキン</t>
    </rPh>
    <phoneticPr fontId="5"/>
  </si>
  <si>
    <t>水と土保全基金</t>
    <rPh sb="0" eb="1">
      <t>ミズ</t>
    </rPh>
    <rPh sb="2" eb="3">
      <t>ツチ</t>
    </rPh>
    <rPh sb="3" eb="5">
      <t>ホゼン</t>
    </rPh>
    <rPh sb="5" eb="7">
      <t>キキン</t>
    </rPh>
    <phoneticPr fontId="5"/>
  </si>
  <si>
    <t>ふるさと振興基金</t>
    <rPh sb="4" eb="6">
      <t>シンコウ</t>
    </rPh>
    <rPh sb="6" eb="8">
      <t>キキン</t>
    </rPh>
    <phoneticPr fontId="5"/>
  </si>
  <si>
    <t>森林環境譲与税基金</t>
    <rPh sb="0" eb="7">
      <t>シンリンカンキョウジョウヨゼイ</t>
    </rPh>
    <rPh sb="7" eb="9">
      <t>キキン</t>
    </rPh>
    <phoneticPr fontId="5"/>
  </si>
  <si>
    <t>愛媛県市町総合事務組合（退職手当事業分）</t>
    <rPh sb="0" eb="3">
      <t>エヒメケン</t>
    </rPh>
    <rPh sb="3" eb="4">
      <t>シ</t>
    </rPh>
    <rPh sb="4" eb="5">
      <t>マチ</t>
    </rPh>
    <rPh sb="5" eb="7">
      <t>ソウゴウ</t>
    </rPh>
    <rPh sb="7" eb="9">
      <t>ジム</t>
    </rPh>
    <rPh sb="9" eb="11">
      <t>クミアイ</t>
    </rPh>
    <rPh sb="12" eb="16">
      <t>タイショクテアテ</t>
    </rPh>
    <rPh sb="16" eb="18">
      <t>ジギョウ</t>
    </rPh>
    <rPh sb="18" eb="19">
      <t>ブン</t>
    </rPh>
    <phoneticPr fontId="2"/>
  </si>
  <si>
    <t>愛媛県市町総合事務組合（消防補償事業分）</t>
    <rPh sb="0" eb="3">
      <t>エヒメケン</t>
    </rPh>
    <rPh sb="3" eb="4">
      <t>シ</t>
    </rPh>
    <rPh sb="4" eb="5">
      <t>マチ</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</si>
  <si>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マチ</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</si>
  <si>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マチ</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</si>
  <si>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マチ</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</si>
  <si>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マチ</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</si>
  <si>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9">
      <t>タイノウセイリ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</si>
  <si>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9">
      <t>イッパンカイケイ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</si>
  <si>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</si>
  <si>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</si>
  <si>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</si>
  <si>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</si>
  <si>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</si>
  <si>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</si>
  <si>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</si>
  <si>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</si>
  <si>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</si>
  <si>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令和３年度の将来負担比率は、地方債現在高の減少や普通交付税額の増加などにより、前年度と比べて５．７ポイント減少している。実質公債費比率は元利償還金額の減少や普通交付税額の増加により、単年度では０．６ポイント改善した。３ヵ年平均では前年度から増減はなかったものの、類似団体に比べ高い水準で推移していることから、計画的な財政運営が求められる。今後は、人口減少等により税収や普通交付税、臨時財政対策債などの一般財源が不足していくことが予想され、厳しい財政状況が見込まれることから、将来負担に配慮した計画的な地方債発行や交付税措置のある地方債の優先活用など、一般財源における公債費を抑制しつつ、事務事業の見直しによる財政規模に応じた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</si>
  <si>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</si>
  <si>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</si>
  <si>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</si>
  <si>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については類似団体よりも低い水準であり、公共施設の大規模改修等がすぐに必要な状況にはないが、増加傾向にあるため、計画的な老朽化対策が必要になってくる。今後は、岩城橋開通（令和３年度）により４つの島が陸続きになることから、公共施設等総合管理計画に基づき、予防保全による施設の長寿命化や公共施設等の適正化に努め、施設更新・管理費用の抑制をするなど将来にわたって、町の持続的な発展のために必要な財源の確保を図る。また、老朽化対策による地方債の発行等により、将来負担比率の悪化が懸念されるため、交付税措置のある地方債の優先活用など、将来負担比率への影響にも配慮しながら、健全な財政運営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</si>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</sst>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FA4F-4359-A250-E8F92CBD56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159640</c:v>
                </c:pt>
                <c:pt idx="1">
                  <c:v>177205</c:v>
                </c:pt>
                <c:pt idx="2">
                  <c:v>168713</c:v>
                </c:pt>
                <c:pt idx="3">
                  <c:v>252371</c:v>
                </c:pt>
                <c:pt idx="4">
                  <c:v>231471</c:v>
                </c:pt>
              </c:numCache>
            </c:numRef>
          </c:val>
          <c:smooth val="0"/>
          <c:extLst>
            <c:ext xmlns:c16="http://schemas.microsoft.com/office/drawing/2014/chart" uri="{C3380CC4-5D6E-409C-BE32-E72D297353CC}">
              <c16:uniqueId val="{00000001-FA4F-4359-A250-E8F92CBD56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(2)'!$AN$73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{5E597B52-2A6E-4043-AD2A-E68A640CE00B}</c15:txfldGUID>
                      <c15:f>'公会計指標分析・財政指標組合せ分析表 (2)'!$BP$72</c15:f>
                      <c15:dlblFieldTableCache>
                        <c:ptCount val="1"/>
                        <c:pt idx="0">
                          <c:v>H29</c:v>
                        </c:pt>
                      </c15:dlblFieldTableCache>
                    </c15:dlblFTEntry>
                  </c15:dlblFieldTable>
                  <c15:showDataLabelsRange val="0"/>
                </c:ext>
                <c:ext xmlns:c16="http://schemas.microsoft.com/office/drawing/2014/chart" uri="{C3380CC4-5D6E-409C-BE32-E72D297353CC}">
                  <c16:uniqueId val="{00000000-EB6B-485F-8848-D469DADADE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{382921C0-72BD-45A4-818B-4A32F365A67C}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6B-485F-8848-D469DADADE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{B6B238FE-07CD-42F8-B2E1-3C1014244176}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6B-485F-8848-D469DADADE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{0BE91EFE-4366-41FC-B89B-9A27CB2B9EEA}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6B-485F-8848-D469DADADE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{456AE32A-6C45-4B15-96B9-0198E257A1C7}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6B-485F-8848-D469DADADEE0}"/>
                </c:ext>
              </c:extLst>
            </c:dLbl>
            <c:dLbl>
              <c:idx val="8"/>
              <c:tx>
                <c:strRef>
                  <c:f>'公会計指標分析・財政指標組合せ分析表 (2)'!$BX$72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{66DE755C-98D3-4D51-A793-2109CA88C861}</c15:txfldGUID>
                      <c15:f>'公会計指標分析・財政指標組合せ分析表 (2)'!$BX$72</c15:f>
                      <c15:dlblFieldTableCache>
                        <c:ptCount val="1"/>
                        <c:pt idx="0">
                          <c:v>H30</c:v>
                        </c:pt>
                      </c15:dlblFieldTableCache>
                    </c15:dlblFTEntry>
                  </c15:dlblFieldTable>
                  <c15:showDataLabelsRange val="0"/>
                </c:ext>
                <c:ext xmlns:c16="http://schemas.microsoft.com/office/drawing/2014/chart" uri="{C3380CC4-5D6E-409C-BE32-E72D297353CC}">
                  <c16:uniqueId val="{00000005-EB6B-485F-8848-D469DADADEE0}"/>
                </c:ext>
              </c:extLst>
            </c:dLbl>
            <c:dLbl>
              <c:idx val="16"/>
              <c:tx>
                <c:strRef>
                  <c:f>'公会計指標分析・財政指標組合せ分析表 (2)'!$CF$72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{BB20BD14-2AFC-415E-BCB5-9DBF70A552BA}</c15:txfldGUID>
                      <c15:f>'公会計指標分析・財政指標組合せ分析表 (2)'!$CF$72</c15:f>
                      <c15:dlblFieldTableCache>
                        <c:ptCount val="1"/>
                        <c:pt idx="0">
                          <c:v>R01</c:v>
                        </c:pt>
                      </c15:dlblFieldTableCache>
                    </c15:dlblFTEntry>
                  </c15:dlblFieldTable>
                  <c15:showDataLabelsRange val="0"/>
                </c:ext>
                <c:ext xmlns:c16="http://schemas.microsoft.com/office/drawing/2014/chart" uri="{C3380CC4-5D6E-409C-BE32-E72D297353CC}">
                  <c16:uniqueId val="{00000006-EB6B-485F-8848-D469DADADEE0}"/>
                </c:ext>
              </c:extLst>
            </c:dLbl>
            <c:dLbl>
              <c:idx val="24"/>
              <c:tx>
                <c:strRef>
                  <c:f>'公会計指標分析・財政指標組合せ分析表 (2)'!$CN$72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{857B8768-58C5-4B9D-BC09-512114B80BC7}</c15:txfldGUID>
                      <c15:f>'公会計指標分析・財政指標組合せ分析表 (2)'!$CN$72</c15:f>
                      <c15:dlblFieldTableCache>
                        <c:ptCount val="1"/>
                        <c:pt idx="0">
                          <c:v>R02</c:v>
                        </c:pt>
                      </c15:dlblFieldTableCache>
                    </c15:dlblFTEntry>
                  </c15:dlblFieldTable>
                  <c15:showDataLabelsRange val="0"/>
                </c:ext>
                <c:ext xmlns:c16="http://schemas.microsoft.com/office/drawing/2014/chart" uri="{C3380CC4-5D6E-409C-BE32-E72D297353CC}">
                  <c16:uniqueId val="{00000007-EB6B-485F-8848-D469DADADEE0}"/>
                </c:ext>
              </c:extLst>
            </c:dLbl>
            <c:dLbl>
              <c:idx val="32"/>
              <c:tx>
                <c:strRef>
                  <c:f>'公会計指標分析・財政指標組合せ分析表 (2)'!$CV$72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{D3C44FA5-B05D-4D96-8C40-39772DE3F2A6}</c15:txfldGUID>
                      <c15:f>'公会計指標分析・財政指標組合せ分析表 (2)'!$CV$72</c15:f>
                      <c15:dlblFieldTableCache>
                        <c:ptCount val="1"/>
                        <c:pt idx="0">
                          <c:v>R03</c:v>
                        </c:pt>
                      </c15:dlblFieldTableCache>
                    </c15:dlblFTEntry>
                  </c15:dlblFieldTable>
                  <c15:showDataLabelsRange val="0"/>
                </c:ext>
                <c:ext xmlns:c16="http://schemas.microsoft.com/office/drawing/2014/chart" uri="{C3380CC4-5D6E-409C-BE32-E72D297353CC}">
                  <c16:uniqueId val="{00000008-EB6B-485F-8848-D469DADADE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(2)'!$BP$75:$DC$75</c:f>
              <c:numCache>
                <c:formatCode>#,##0.0;"▲ "#,##0.0</c:formatCode>
                <c:ptCount val="40"/>
                <c:pt idx="0">
                  <c:v>10.6</c:v>
                </c:pt>
                <c:pt idx="8">
                  <c:v>11.4</c:v>
                </c:pt>
                <c:pt idx="16">
                  <c:v>12.3</c:v>
                </c:pt>
                <c:pt idx="24">
                  <c:v>12.9</c:v>
                </c:pt>
                <c:pt idx="32">
                  <c:v>13</c:v>
                </c:pt>
              </c:numCache>
            </c:numRef>
          </c:xVal>
          <c:yVal>
            <c:numRef>
              <c:f>'公会計指標分析・財政指標組合せ分析表 (2)'!$BP$73:$DC$73</c:f>
              <c:numCache>
                <c:formatCode>#,##0.0;"▲ "#,##0.0</c:formatCode>
                <c:ptCount val="40"/>
                <c:pt idx="0">
                  <c:v>27.6</c:v>
                </c:pt>
                <c:pt idx="8">
                  <c:v>29.1</c:v>
                </c:pt>
                <c:pt idx="16">
                  <c:v>44.2</c:v>
                </c:pt>
                <c:pt idx="24">
                  <c:v>44.9</c:v>
                </c:pt>
                <c:pt idx="32">
                  <c:v>39.200000000000003</c:v>
                </c:pt>
              </c:numCache>
            </c:numRef>
          </c:yVal>
          <c:smooth val="0"/>
          <c:extLst>
            <c:ext xmlns:c16="http://schemas.microsoft.com/office/drawing/2014/chart" uri="{C3380CC4-5D6E-409C-BE32-E72D297353CC}">
              <c16:uniqueId val="{00000009-EB6B-485F-8848-D469DADADEE0}"/>
            </c:ext>
          </c:extLst>
        </c:ser>
        <c:ser>
          <c:idx val="1"/>
          <c:order val="1"/>
          <c:tx>
            <c:strRef>
              <c:f>'公会計指標分析・財政指標組合せ分析表 (2)'!$AN$77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 (2)'!$BP$72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{62319E90-E55F-4879-B17B-D6D6A0460FE6}</c15:txfldGUID>
                      <c15:f>'公会計指標分析・財政指標組合せ分析表 (2)'!$BP$72</c15:f>
                      <c15:dlblFieldTableCache>
                        <c:ptCount val="1"/>
                        <c:pt idx="0">
                          <c:v>H29</c:v>
                        </c:pt>
                      </c15:dlblFieldTableCache>
                    </c15:dlblFTEntry>
                  </c15:dlblFieldTable>
                  <c15:showDataLabelsRange val="0"/>
                </c:ext>
                <c:ext xmlns:c16="http://schemas.microsoft.com/office/drawing/2014/chart" uri="{C3380CC4-5D6E-409C-BE32-E72D297353CC}">
                  <c16:uniqueId val="{0000000A-EB6B-485F-8848-D469DADADE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{2BBD913C-B155-46AE-9B0B-8EE15B0956CC}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6B-485F-8848-D469DADADE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{996F42C7-E42C-4850-B238-AA6F2B2931E2}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6B-485F-8848-D469DADADE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{7B7DA456-820E-47B5-AE34-6ACCA0A48033}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6B-485F-8848-D469DADADE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{2F9E11A2-FAA3-41F2-AC3D-E364A53B2434}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6B-485F-8848-D469DADADEE0}"/>
                </c:ext>
              </c:extLst>
            </c:dLbl>
            <c:dLbl>
              <c:idx val="8"/>
              <c:layout>
                <c:manualLayout>
                  <c:x val="-1.8235628084250128E-2"/>
                  <c:y val="-8.1337372860052048E-2"/>
                </c:manualLayout>
              </c:layout>
              <c:tx>
                <c:strRef>
                  <c:f>'公会計指標分析・財政指標組合せ分析表 (2)'!$BX$72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{39037393-BCD0-435A-90FE-9E5613F79515}</c15:txfldGUID>
                      <c15:f>'公会計指標分析・財政指標組合せ分析表 (2)'!$BX$72</c15:f>
                      <c15:dlblFieldTableCache>
                        <c:ptCount val="1"/>
                        <c:pt idx="0">
                          <c:v>H30</c:v>
                        </c:pt>
                      </c15:dlblFieldTableCache>
                    </c15:dlblFTEntry>
                  </c15:dlblFieldTable>
                  <c15:showDataLabelsRange val="0"/>
                </c:ext>
                <c:ext xmlns:c16="http://schemas.microsoft.com/office/drawing/2014/chart" uri="{C3380CC4-5D6E-409C-BE32-E72D297353CC}">
                  <c16:uniqueId val="{0000000F-EB6B-485F-8848-D469DADADEE0}"/>
                </c:ext>
              </c:extLst>
            </c:dLbl>
            <c:dLbl>
              <c:idx val="16"/>
              <c:layout>
                <c:manualLayout>
                  <c:x val="-3.1570342725075584E-2"/>
                  <c:y val="-4.3495921315535875E-2"/>
                </c:manualLayout>
              </c:layout>
              <c:tx>
                <c:strRef>
                  <c:f>'公会計指標分析・財政指標組合せ分析表 (2)'!$CF$72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{D67B6E56-ACF0-457F-9DA6-7E7E84B57752}</c15:txfldGUID>
                      <c15:f>'公会計指標分析・財政指標組合せ分析表 (2)'!$CF$72</c15:f>
                      <c15:dlblFieldTableCache>
                        <c:ptCount val="1"/>
                        <c:pt idx="0">
                          <c:v>R01</c:v>
                        </c:pt>
                      </c15:dlblFieldTableCache>
                    </c15:dlblFTEntry>
                  </c15:dlblFieldTable>
                  <c15:showDataLabelsRange val="0"/>
                </c:ext>
                <c:ext xmlns:c16="http://schemas.microsoft.com/office/drawing/2014/chart" uri="{C3380CC4-5D6E-409C-BE32-E72D297353CC}">
                  <c16:uniqueId val="{00000010-EB6B-485F-8848-D469DADADEE0}"/>
                </c:ext>
              </c:extLst>
            </c:dLbl>
            <c:dLbl>
              <c:idx val="24"/>
              <c:layout>
                <c:manualLayout>
                  <c:x val="-4.4905057365901176E-2"/>
                  <c:y val="-5.2956284201664899E-2"/>
                </c:manualLayout>
              </c:layout>
              <c:tx>
                <c:strRef>
                  <c:f>'公会計指標分析・財政指標組合せ分析表 (2)'!$CN$72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{B7183E59-02E9-4041-9DB5-D84E27662E36}</c15:txfldGUID>
                      <c15:f>'公会計指標分析・財政指標組合せ分析表 (2)'!$CN$72</c15:f>
                      <c15:dlblFieldTableCache>
                        <c:ptCount val="1"/>
                        <c:pt idx="0">
                          <c:v>R02</c:v>
                        </c:pt>
                      </c15:dlblFieldTableCache>
                    </c15:dlblFTEntry>
                  </c15:dlblFieldTable>
                  <c15:showDataLabelsRange val="0"/>
                </c:ext>
                <c:ext xmlns:c16="http://schemas.microsoft.com/office/drawing/2014/chart" uri="{C3380CC4-5D6E-409C-BE32-E72D297353CC}">
                  <c16:uniqueId val="{00000011-EB6B-485F-8848-D469DADADEE0}"/>
                </c:ext>
              </c:extLst>
            </c:dLbl>
            <c:dLbl>
              <c:idx val="32"/>
              <c:layout>
                <c:manualLayout>
                  <c:x val="-1.8235628084250128E-2"/>
                  <c:y val="-9.0797735746181094E-2"/>
                </c:manualLayout>
              </c:layout>
              <c:tx>
                <c:strRef>
                  <c:f>'公会計指標分析・財政指標組合せ分析表 (2)'!$CV$72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{F902177B-CB38-4477-A9DB-D96E7BD689BD}</c15:txfldGUID>
                      <c15:f>'公会計指標分析・財政指標組合せ分析表 (2)'!$CV$72</c15:f>
                      <c15:dlblFieldTableCache>
                        <c:ptCount val="1"/>
                        <c:pt idx="0">
                          <c:v>R03</c:v>
                        </c:pt>
                      </c15:dlblFieldTableCache>
                    </c15:dlblFTEntry>
                  </c15:dlblFieldTable>
                  <c15:showDataLabelsRange val="0"/>
                </c:ext>
                <c:ext xmlns:c16="http://schemas.microsoft.com/office/drawing/2014/chart" uri="{C3380CC4-5D6E-409C-BE32-E72D297353CC}">
                  <c16:uniqueId val="{00000012-EB6B-485F-8848-D469DADADE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(2)'!$BP$79:$DC$79</c:f>
              <c:numCache>
                <c:formatCode>#,##0.0;"▲ "#,##0.0</c:formatCode>
                <c:ptCount val="40"/>
                <c:pt idx="0">
                  <c:v>7.2</c:v>
                </c:pt>
                <c:pt idx="8">
                  <c:v>7.2</c:v>
                </c:pt>
                <c:pt idx="16">
                  <c:v>7.7</c:v>
                </c:pt>
                <c:pt idx="24">
                  <c:v>8</c:v>
                </c:pt>
                <c:pt idx="32">
                  <c:v>8</c:v>
                </c:pt>
              </c:numCache>
            </c:numRef>
          </c:xVal>
          <c:yVal>
            <c:numRef>
              <c:f>'公会計指標分析・財政指標組合せ分析表 (2)'!$BP$77:$DC$77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B6B-485F-8848-D469DADADEE0}"/>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2.66</c:v>
                </c:pt>
                <c:pt idx="1">
                  <c:v>2</c:v>
                </c:pt>
                <c:pt idx="2">
                  <c:v>1.79</c:v>
                </c:pt>
                <c:pt idx="3">
                  <c:v>1.1299999999999999</c:v>
                </c:pt>
                <c:pt idx="4">
                  <c:v>3.09</c:v>
                </c:pt>
              </c:numCache>
            </c:numRef>
          </c:val>
          <c:extLst>
            <c:ext xmlns:c16="http://schemas.microsoft.com/office/drawing/2014/chart" uri="{C3380CC4-5D6E-409C-BE32-E72D297353CC}">
              <c16:uniqueId val="{00000000-CD55-4093-8439-1BEDD1FD2F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31.55</c:v>
                </c:pt>
                <c:pt idx="1">
                  <c:v>26.61</c:v>
                </c:pt>
                <c:pt idx="2">
                  <c:v>23.61</c:v>
                </c:pt>
                <c:pt idx="3">
                  <c:v>25.65</c:v>
                </c:pt>
                <c:pt idx="4">
                  <c:v>24.54</c:v>
                </c:pt>
              </c:numCache>
            </c:numRef>
          </c:val>
          <c:extLst>
            <c:ext xmlns:c16="http://schemas.microsoft.com/office/drawing/2014/chart" uri="{C3380CC4-5D6E-409C-BE32-E72D297353CC}">
              <c16:uniqueId val="{00000001-CD55-4093-8439-1BEDD1FD2F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-2.37</c:v>
                </c:pt>
                <c:pt idx="1">
                  <c:v>-5.47</c:v>
                </c:pt>
                <c:pt idx="2">
                  <c:v>-3.66</c:v>
                </c:pt>
                <c:pt idx="3">
                  <c:v>1.78</c:v>
                </c:pt>
                <c:pt idx="4">
                  <c:v>2.0099999999999998</c:v>
                </c:pt>
              </c:numCache>
            </c:numRef>
          </c:val>
          <c:smooth val="0"/>
          <c:extLst>
            <c:ext xmlns:c16="http://schemas.microsoft.com/office/drawing/2014/chart" uri="{C3380CC4-5D6E-409C-BE32-E72D297353CC}">
              <c16:uniqueId val="{00000002-CD55-4093-8439-1BEDD1FD2F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0.15</c:v>
                </c:pt>
                <c:pt idx="4">
                  <c:v>#N/A</c:v>
                </c:pt>
                <c:pt idx="5">
                  <c:v>0.12</c:v>
                </c:pt>
                <c:pt idx="6">
                  <c:v>#N/A</c:v>
                </c:pt>
                <c:pt idx="7">
                  <c:v>0.3</c:v>
                </c:pt>
                <c:pt idx="8">
                  <c:v>#N/A</c:v>
                </c:pt>
                <c:pt idx="9">
                  <c:v>0.1</c:v>
                </c:pt>
              </c:numCache>
            </c:numRef>
          </c:val>
          <c:extLst>
            <c:ext xmlns:c16="http://schemas.microsoft.com/office/drawing/2014/chart" uri="{C3380CC4-5D6E-409C-BE32-E72D297353CC}">
              <c16:uniqueId val="{00000000-E145-4986-9112-75FAD69572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45-4986-9112-75FAD69572CC}"/>
            </c:ext>
          </c:extLst>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E145-4986-9112-75FAD69572CC}"/>
            </c:ext>
          </c:extLst>
        </c:ser>
        <c:ser>
          <c:idx val="3"/>
          <c:order val="3"/>
          <c:tx>
            <c:strRef>
              <c:f>データシート!$A$30</c:f>
              <c:strCache>
                <c:ptCount val="1"/>
                <c:pt idx="0">
                  <c:v>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0.09</c:v>
                </c:pt>
                <c:pt idx="2">
                  <c:v>#N/A</c:v>
                </c:pt>
                <c:pt idx="3">
                  <c:v>0.02</c:v>
                </c:pt>
                <c:pt idx="4">
                  <c:v>#N/A</c:v>
                </c:pt>
                <c:pt idx="5">
                  <c:v>0.02</c:v>
                </c:pt>
                <c:pt idx="6">
                  <c:v>#N/A</c:v>
                </c:pt>
                <c:pt idx="7">
                  <c:v>0.21</c:v>
                </c:pt>
                <c:pt idx="8">
                  <c:v>#N/A</c:v>
                </c:pt>
                <c:pt idx="9">
                  <c:v>0.03</c:v>
                </c:pt>
              </c:numCache>
            </c:numRef>
          </c:val>
          <c:extLst>
            <c:ext xmlns:c16="http://schemas.microsoft.com/office/drawing/2014/chart" uri="{C3380CC4-5D6E-409C-BE32-E72D297353CC}">
              <c16:uniqueId val="{00000003-E145-4986-9112-75FAD69572CC}"/>
            </c:ext>
          </c:extLst>
        </c:ser>
        <c:ser>
          <c:idx val="4"/>
          <c:order val="4"/>
          <c:tx>
            <c:strRef>
              <c:f>データシート!$A$31</c:f>
              <c:strCache>
                <c:ptCount val="1"/>
                <c:pt idx="0">
                  <c:v>特別養護老人ホーム事業会計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0.05</c:v>
                </c:pt>
                <c:pt idx="8">
                  <c:v>#N/A</c:v>
                </c:pt>
                <c:pt idx="9">
                  <c:v>0.04</c:v>
                </c:pt>
              </c:numCache>
            </c:numRef>
          </c:val>
          <c:extLst>
            <c:ext xmlns:c16="http://schemas.microsoft.com/office/drawing/2014/chart" uri="{C3380CC4-5D6E-409C-BE32-E72D297353CC}">
              <c16:uniqueId val="{00000004-E145-4986-9112-75FAD69572C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0.09</c:v>
                </c:pt>
                <c:pt idx="4">
                  <c:v>#N/A</c:v>
                </c:pt>
                <c:pt idx="5">
                  <c:v>0.17</c:v>
                </c:pt>
                <c:pt idx="6">
                  <c:v>#N/A</c:v>
                </c:pt>
                <c:pt idx="7">
                  <c:v>0.4</c:v>
                </c:pt>
                <c:pt idx="8">
                  <c:v>#N/A</c:v>
                </c:pt>
                <c:pt idx="9">
                  <c:v>0.25</c:v>
                </c:pt>
              </c:numCache>
            </c:numRef>
          </c:val>
          <c:extLst>
            <c:ext xmlns:c16="http://schemas.microsoft.com/office/drawing/2014/chart" uri="{C3380CC4-5D6E-409C-BE32-E72D297353CC}">
              <c16:uniqueId val="{00000005-E145-4986-9112-75FAD69572CC}"/>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0.6</c:v>
                </c:pt>
                <c:pt idx="4">
                  <c:v>#N/A</c:v>
                </c:pt>
                <c:pt idx="5">
                  <c:v>0.48</c:v>
                </c:pt>
                <c:pt idx="6">
                  <c:v>#N/A</c:v>
                </c:pt>
                <c:pt idx="7">
                  <c:v>0.41</c:v>
                </c:pt>
                <c:pt idx="8">
                  <c:v>#N/A</c:v>
                </c:pt>
                <c:pt idx="9">
                  <c:v>0.26</c:v>
                </c:pt>
              </c:numCache>
            </c:numRef>
          </c:val>
          <c:extLst>
            <c:ext xmlns:c16="http://schemas.microsoft.com/office/drawing/2014/chart" uri="{C3380CC4-5D6E-409C-BE32-E72D297353CC}">
              <c16:uniqueId val="{00000006-E145-4986-9112-75FAD69572CC}"/>
            </c:ext>
          </c:extLst>
        </c:ser>
        <c:ser>
          <c:idx val="7"/>
          <c:order val="7"/>
          <c:tx>
            <c:strRef>
              <c:f>データシート!$A$34</c:f>
              <c:strCache>
                <c:ptCount val="1"/>
                <c:pt idx="0">
                  <c:v>船舶事業会計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2.36</c:v>
                </c:pt>
                <c:pt idx="2">
                  <c:v>#N/A</c:v>
                </c:pt>
                <c:pt idx="3">
                  <c:v>2.72</c:v>
                </c:pt>
                <c:pt idx="4">
                  <c:v>#N/A</c:v>
                </c:pt>
                <c:pt idx="5">
                  <c:v>1.89</c:v>
                </c:pt>
                <c:pt idx="6">
                  <c:v>#N/A</c:v>
                </c:pt>
                <c:pt idx="7">
                  <c:v>1.27</c:v>
                </c:pt>
                <c:pt idx="8">
                  <c:v>#N/A</c:v>
                </c:pt>
                <c:pt idx="9">
                  <c:v>1.39</c:v>
                </c:pt>
              </c:numCache>
            </c:numRef>
          </c:val>
          <c:extLst>
            <c:ext xmlns:c16="http://schemas.microsoft.com/office/drawing/2014/chart" uri="{C3380CC4-5D6E-409C-BE32-E72D297353CC}">
              <c16:uniqueId val="{00000007-E145-4986-9112-75FAD69572C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2.62</c:v>
                </c:pt>
                <c:pt idx="2">
                  <c:v>#N/A</c:v>
                </c:pt>
                <c:pt idx="3">
                  <c:v>1.96</c:v>
                </c:pt>
                <c:pt idx="4">
                  <c:v>#N/A</c:v>
                </c:pt>
                <c:pt idx="5">
                  <c:v>1.75</c:v>
                </c:pt>
                <c:pt idx="6">
                  <c:v>#N/A</c:v>
                </c:pt>
                <c:pt idx="7">
                  <c:v>1.08</c:v>
                </c:pt>
                <c:pt idx="8">
                  <c:v>#N/A</c:v>
                </c:pt>
                <c:pt idx="9">
                  <c:v>3.05</c:v>
                </c:pt>
              </c:numCache>
            </c:numRef>
          </c:val>
          <c:extLst>
            <c:ext xmlns:c16="http://schemas.microsoft.com/office/drawing/2014/chart" uri="{C3380CC4-5D6E-409C-BE32-E72D297353CC}">
              <c16:uniqueId val="{00000008-E145-4986-9112-75FAD69572C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13.96</c:v>
                </c:pt>
                <c:pt idx="2">
                  <c:v>#N/A</c:v>
                </c:pt>
                <c:pt idx="3">
                  <c:v>13.12</c:v>
                </c:pt>
                <c:pt idx="4">
                  <c:v>#N/A</c:v>
                </c:pt>
                <c:pt idx="5">
                  <c:v>12.48</c:v>
                </c:pt>
                <c:pt idx="6">
                  <c:v>#N/A</c:v>
                </c:pt>
                <c:pt idx="7">
                  <c:v>12.52</c:v>
                </c:pt>
                <c:pt idx="8">
                  <c:v>#N/A</c:v>
                </c:pt>
                <c:pt idx="9">
                  <c:v>13.36</c:v>
                </c:pt>
              </c:numCache>
            </c:numRef>
          </c:val>
          <c:extLst>
            <c:ext xmlns:c16="http://schemas.microsoft.com/office/drawing/2014/chart" uri="{C3380CC4-5D6E-409C-BE32-E72D297353CC}">
              <c16:uniqueId val="{00000009-E145-4986-9112-75FAD69572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1087</c:v>
                </c:pt>
                <c:pt idx="5">
                  <c:v>1134</c:v>
                </c:pt>
                <c:pt idx="8">
                  <c:v>1133</c:v>
                </c:pt>
                <c:pt idx="11">
                  <c:v>1077</c:v>
                </c:pt>
                <c:pt idx="14">
                  <c:v>1021</c:v>
                </c:pt>
              </c:numCache>
            </c:numRef>
          </c:val>
          <c:extLst>
            <c:ext xmlns:c16="http://schemas.microsoft.com/office/drawing/2014/chart" uri="{C3380CC4-5D6E-409C-BE32-E72D297353CC}">
              <c16:uniqueId val="{00000000-9CC3-446D-AA2A-23BBB16836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C3-446D-AA2A-23BBB16836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C3-446D-AA2A-23BBB16836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C3-446D-AA2A-23BBB16836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253</c:v>
                </c:pt>
                <c:pt idx="3">
                  <c:v>250</c:v>
                </c:pt>
                <c:pt idx="6">
                  <c:v>256</c:v>
                </c:pt>
                <c:pt idx="9">
                  <c:v>255</c:v>
                </c:pt>
                <c:pt idx="12">
                  <c:v>272</c:v>
                </c:pt>
              </c:numCache>
            </c:numRef>
          </c:val>
          <c:extLst>
            <c:ext xmlns:c16="http://schemas.microsoft.com/office/drawing/2014/chart" uri="{C3380CC4-5D6E-409C-BE32-E72D297353CC}">
              <c16:uniqueId val="{00000004-9CC3-446D-AA2A-23BBB16836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C3-446D-AA2A-23BBB16836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C3-446D-AA2A-23BBB16836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1190</c:v>
                </c:pt>
                <c:pt idx="3">
                  <c:v>1260</c:v>
                </c:pt>
                <c:pt idx="6">
                  <c:v>1287</c:v>
                </c:pt>
                <c:pt idx="9">
                  <c:v>1235</c:v>
                </c:pt>
                <c:pt idx="12">
                  <c:v>1173</c:v>
                </c:pt>
              </c:numCache>
            </c:numRef>
          </c:val>
          <c:extLst>
            <c:ext xmlns:c16="http://schemas.microsoft.com/office/drawing/2014/chart" uri="{C3380CC4-5D6E-409C-BE32-E72D297353CC}">
              <c16:uniqueId val="{00000007-9CC3-446D-AA2A-23BBB16836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356</c:v>
                </c:pt>
                <c:pt idx="2">
                  <c:v>#N/A</c:v>
                </c:pt>
                <c:pt idx="3">
                  <c:v>#N/A</c:v>
                </c:pt>
                <c:pt idx="4">
                  <c:v>376</c:v>
                </c:pt>
                <c:pt idx="5">
                  <c:v>#N/A</c:v>
                </c:pt>
                <c:pt idx="6">
                  <c:v>#N/A</c:v>
                </c:pt>
                <c:pt idx="7">
                  <c:v>410</c:v>
                </c:pt>
                <c:pt idx="8">
                  <c:v>#N/A</c:v>
                </c:pt>
                <c:pt idx="9">
                  <c:v>#N/A</c:v>
                </c:pt>
                <c:pt idx="10">
                  <c:v>413</c:v>
                </c:pt>
                <c:pt idx="11">
                  <c:v>#N/A</c:v>
                </c:pt>
                <c:pt idx="12">
                  <c:v>#N/A</c:v>
                </c:pt>
                <c:pt idx="13">
                  <c:v>424</c:v>
                </c:pt>
                <c:pt idx="14">
                  <c:v>#N/A</c:v>
                </c:pt>
              </c:numCache>
            </c:numRef>
          </c:val>
          <c:smooth val="0"/>
          <c:extLst>
            <c:ext xmlns:c16="http://schemas.microsoft.com/office/drawing/2014/chart" uri="{C3380CC4-5D6E-409C-BE32-E72D297353CC}">
              <c16:uniqueId val="{00000008-9CC3-446D-AA2A-23BBB16836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8524</c:v>
                </c:pt>
                <c:pt idx="5">
                  <c:v>8468</c:v>
                </c:pt>
                <c:pt idx="8">
                  <c:v>7855</c:v>
                </c:pt>
                <c:pt idx="11">
                  <c:v>7690</c:v>
                </c:pt>
                <c:pt idx="14">
                  <c:v>7442</c:v>
                </c:pt>
              </c:numCache>
            </c:numRef>
          </c:val>
          <c:extLst>
            <c:ext xmlns:c16="http://schemas.microsoft.com/office/drawing/2014/chart" uri="{C3380CC4-5D6E-409C-BE32-E72D297353CC}">
              <c16:uniqueId val="{00000000-53A7-4396-B4F8-852D5CE6D9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1342</c:v>
                </c:pt>
                <c:pt idx="5">
                  <c:v>1251</c:v>
                </c:pt>
                <c:pt idx="8">
                  <c:v>1159</c:v>
                </c:pt>
                <c:pt idx="11">
                  <c:v>1078</c:v>
                </c:pt>
                <c:pt idx="14">
                  <c:v>983</c:v>
                </c:pt>
              </c:numCache>
            </c:numRef>
          </c:val>
          <c:extLst>
            <c:ext xmlns:c16="http://schemas.microsoft.com/office/drawing/2014/chart" uri="{C3380CC4-5D6E-409C-BE32-E72D297353CC}">
              <c16:uniqueId val="{00000001-53A7-4396-B4F8-852D5CE6D9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3084</c:v>
                </c:pt>
                <c:pt idx="5">
                  <c:v>2761</c:v>
                </c:pt>
                <c:pt idx="8">
                  <c:v>2380</c:v>
                </c:pt>
                <c:pt idx="11">
                  <c:v>2084</c:v>
                </c:pt>
                <c:pt idx="14">
                  <c:v>2136</c:v>
                </c:pt>
              </c:numCache>
            </c:numRef>
          </c:val>
          <c:extLst>
            <c:ext xmlns:c16="http://schemas.microsoft.com/office/drawing/2014/chart" uri="{C3380CC4-5D6E-409C-BE32-E72D297353CC}">
              <c16:uniqueId val="{00000002-53A7-4396-B4F8-852D5CE6D9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A7-4396-B4F8-852D5CE6D9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A7-4396-B4F8-852D5CE6D9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A7-4396-B4F8-852D5CE6D9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584</c:v>
                </c:pt>
                <c:pt idx="3">
                  <c:v>474</c:v>
                </c:pt>
                <c:pt idx="6">
                  <c:v>391</c:v>
                </c:pt>
                <c:pt idx="9">
                  <c:v>315</c:v>
                </c:pt>
                <c:pt idx="12">
                  <c:v>297</c:v>
                </c:pt>
              </c:numCache>
            </c:numRef>
          </c:val>
          <c:extLst>
            <c:ext xmlns:c16="http://schemas.microsoft.com/office/drawing/2014/chart" uri="{C3380CC4-5D6E-409C-BE32-E72D297353CC}">
              <c16:uniqueId val="{00000006-53A7-4396-B4F8-852D5CE6D9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3A7-4396-B4F8-852D5CE6D9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2331</c:v>
                </c:pt>
                <c:pt idx="3">
                  <c:v>2225</c:v>
                </c:pt>
                <c:pt idx="6">
                  <c:v>2082</c:v>
                </c:pt>
                <c:pt idx="9">
                  <c:v>1971</c:v>
                </c:pt>
                <c:pt idx="12">
                  <c:v>1817</c:v>
                </c:pt>
              </c:numCache>
            </c:numRef>
          </c:val>
          <c:extLst>
            <c:ext xmlns:c16="http://schemas.microsoft.com/office/drawing/2014/chart" uri="{C3380CC4-5D6E-409C-BE32-E72D297353CC}">
              <c16:uniqueId val="{00000008-53A7-4396-B4F8-852D5CE6D9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A7-4396-B4F8-852D5CE6D9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10902</c:v>
                </c:pt>
                <c:pt idx="3">
                  <c:v>10688</c:v>
                </c:pt>
                <c:pt idx="6">
                  <c:v>10263</c:v>
                </c:pt>
                <c:pt idx="9">
                  <c:v>9981</c:v>
                </c:pt>
                <c:pt idx="12">
                  <c:v>9777</c:v>
                </c:pt>
              </c:numCache>
            </c:numRef>
          </c:val>
          <c:extLst>
            <c:ext xmlns:c16="http://schemas.microsoft.com/office/drawing/2014/chart" uri="{C3380CC4-5D6E-409C-BE32-E72D297353CC}">
              <c16:uniqueId val="{0000000A-53A7-4396-B4F8-852D5CE6D9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867</c:v>
                </c:pt>
                <c:pt idx="2">
                  <c:v>#N/A</c:v>
                </c:pt>
                <c:pt idx="3">
                  <c:v>#N/A</c:v>
                </c:pt>
                <c:pt idx="4">
                  <c:v>906</c:v>
                </c:pt>
                <c:pt idx="5">
                  <c:v>#N/A</c:v>
                </c:pt>
                <c:pt idx="6">
                  <c:v>#N/A</c:v>
                </c:pt>
                <c:pt idx="7">
                  <c:v>1342</c:v>
                </c:pt>
                <c:pt idx="8">
                  <c:v>#N/A</c:v>
                </c:pt>
                <c:pt idx="9">
                  <c:v>#N/A</c:v>
                </c:pt>
                <c:pt idx="10">
                  <c:v>1415</c:v>
                </c:pt>
                <c:pt idx="11">
                  <c:v>#N/A</c:v>
                </c:pt>
                <c:pt idx="12">
                  <c:v>#N/A</c:v>
                </c:pt>
                <c:pt idx="13">
                  <c:v>1330</c:v>
                </c:pt>
                <c:pt idx="14">
                  <c:v>#N/A</c:v>
                </c:pt>
              </c:numCache>
            </c:numRef>
          </c:val>
          <c:smooth val="0"/>
          <c:extLst>
            <c:ext xmlns:c16="http://schemas.microsoft.com/office/drawing/2014/chart" uri="{C3380CC4-5D6E-409C-BE32-E72D297353CC}">
              <c16:uniqueId val="{0000000B-53A7-4396-B4F8-852D5CE6D9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964</c:v>
                </c:pt>
                <c:pt idx="1">
                  <c:v>1064</c:v>
                </c:pt>
                <c:pt idx="2">
                  <c:v>1064</c:v>
                </c:pt>
              </c:numCache>
            </c:numRef>
          </c:val>
          <c:extLst>
            <c:ext xmlns:c16="http://schemas.microsoft.com/office/drawing/2014/chart" uri="{C3380CC4-5D6E-409C-BE32-E72D297353CC}">
              <c16:uniqueId val="{00000000-1C67-4785-826A-D19ED55125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509</c:v>
                </c:pt>
                <c:pt idx="1">
                  <c:v>409</c:v>
                </c:pt>
                <c:pt idx="2">
                  <c:v>446</c:v>
                </c:pt>
              </c:numCache>
            </c:numRef>
          </c:val>
          <c:extLst>
            <c:ext xmlns:c16="http://schemas.microsoft.com/office/drawing/2014/chart" uri="{C3380CC4-5D6E-409C-BE32-E72D297353CC}">
              <c16:uniqueId val="{00000001-1C67-4785-826A-D19ED55125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762</c:v>
                </c:pt>
                <c:pt idx="1">
                  <c:v>752</c:v>
                </c:pt>
                <c:pt idx="2">
                  <c:v>757</c:v>
                </c:pt>
              </c:numCache>
            </c:numRef>
          </c:val>
          <c:extLst>
            <c:ext xmlns:c16="http://schemas.microsoft.com/office/drawing/2014/chart" uri="{C3380CC4-5D6E-409C-BE32-E72D297353CC}">
              <c16:uniqueId val="{00000002-1C67-4785-826A-D19ED551255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{8E42F4D1-EBB0-4D83-B732-9A4CF44D4145}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934-4EDF-8B2A-ADCB3BF59D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{EE6C55D1-BDF6-4352-A5DC-8269AE7F0756}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34-4EDF-8B2A-ADCB3BF59D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{E5B07F9B-9278-46EA-B637-30E7E8506308}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34-4EDF-8B2A-ADCB3BF59D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{B5083C0F-6AD0-40E4-A1E2-CAEAE1C9AFF6}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34-4EDF-8B2A-ADCB3BF59D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{51A26E6D-C30A-43E6-B855-E49799E4CFF8}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34-4EDF-8B2A-ADCB3BF59D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{2F8BFCBD-76DF-4200-8D0C-BCF55B0DBF34}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934-4EDF-8B2A-ADCB3BF59D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{2DAE98B1-9071-4AE6-85A4-7CC177CED30D}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934-4EDF-8B2A-ADCB3BF59D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{8E479DB4-EA04-46C3-93CD-01A982369840}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934-4EDF-8B2A-ADCB3BF59D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{2AE47606-07A5-4F22-8D50-95662F200E15}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934-4EDF-8B2A-ADCB3BF59D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48.3</c:v>
                </c:pt>
                <c:pt idx="16">
                  <c:v>49.8</c:v>
                </c:pt>
                <c:pt idx="24">
                  <c:v>51</c:v>
                </c:pt>
                <c:pt idx="32">
                  <c:v>52.5</c:v>
                </c:pt>
              </c:numCache>
            </c:numRef>
          </c:xVal>
          <c:yVal>
            <c:numRef>
              <c:f>公会計指標分析・財政指標組合せ分析表!$BP$51:$DC$51</c:f>
              <c:numCache>
                <c:formatCode>#,##0.0;"▲ "#,##0.0</c:formatCode>
                <c:ptCount val="40"/>
                <c:pt idx="0">
                  <c:v>27.6</c:v>
                </c:pt>
                <c:pt idx="8">
                  <c:v>29.1</c:v>
                </c:pt>
                <c:pt idx="16">
                  <c:v>44.2</c:v>
                </c:pt>
                <c:pt idx="24">
                  <c:v>44.9</c:v>
                </c:pt>
                <c:pt idx="32">
                  <c:v>39.200000000000003</c:v>
                </c:pt>
              </c:numCache>
            </c:numRef>
          </c:yVal>
          <c:smooth val="0"/>
          <c:extLst>
            <c:ext xmlns:c16="http://schemas.microsoft.com/office/drawing/2014/chart" uri="{C3380CC4-5D6E-409C-BE32-E72D297353CC}">
              <c16:uniqueId val="{00000009-C934-4EDF-8B2A-ADCB3BF59D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{00F716A9-6178-4D08-B2AB-EDE9C19CF376}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934-4EDF-8B2A-ADCB3BF59D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{98F399BE-EDDB-41E8-A1A8-E21EE7EE7038}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34-4EDF-8B2A-ADCB3BF59D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{6C76995C-B968-446A-B2CC-5426FCBFCD8F}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34-4EDF-8B2A-ADCB3BF59D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{BE361228-D8DD-4ED5-B2BD-1397FC2D1E98}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34-4EDF-8B2A-ADCB3BF59D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{8E973C36-2C77-4B87-B7FE-F5B8753BFD68}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34-4EDF-8B2A-ADCB3BF59D1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{F60F0C4F-3535-460B-ACDD-C42367C2FE15}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934-4EDF-8B2A-ADCB3BF59D1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{E19DBF55-5BD9-4CF2-9FC2-332DECF8D2F5}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934-4EDF-8B2A-ADCB3BF59D1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{389D49CD-7FD8-4A6B-A1AF-75338E21097F}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934-4EDF-8B2A-ADCB3BF59D1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{DA50629F-7EEE-4FAD-B063-E1B10C1A33A7}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934-4EDF-8B2A-ADCB3BF59D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34-4EDF-8B2A-ADCB3BF59D1E}"/>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{16F40494-6929-43E6-8F40-5A5C9859CA03}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5E1-4055-B36D-4C846B05C7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{F7E1C7AA-5B01-41D7-B79E-C108495AACD3}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E1-4055-B36D-4C846B05C7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{E060059F-C8D7-4386-B1B7-B951CE4FD580}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E1-4055-B36D-4C846B05C7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{6FEEF6F8-C0A9-46BA-9A0D-5CCB4AE127E4}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E1-4055-B36D-4C846B05C7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{C5ADD31F-7301-4D89-89C9-A17F8CB5E7C7}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E1-4055-B36D-4C846B05C7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{0976505C-F885-46B9-BB8E-278430EEAB90}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5E1-4055-B36D-4C846B05C7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{5C99E221-78CA-4737-A56F-B5F32A3CC9AF}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5E1-4055-B36D-4C846B05C76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{3328992C-14D8-45ED-96B2-F7D49A4A8589}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5E1-4055-B36D-4C846B05C7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{C578DBE1-6C33-411C-982A-61EB737A191B}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5E1-4055-B36D-4C846B05C7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11.4</c:v>
                </c:pt>
                <c:pt idx="16">
                  <c:v>12.3</c:v>
                </c:pt>
                <c:pt idx="24">
                  <c:v>12.9</c:v>
                </c:pt>
                <c:pt idx="32">
                  <c:v>13</c:v>
                </c:pt>
              </c:numCache>
            </c:numRef>
          </c:xVal>
          <c:yVal>
            <c:numRef>
              <c:f>公会計指標分析・財政指標組合せ分析表!$BP$73:$DC$73</c:f>
              <c:numCache>
                <c:formatCode>#,##0.0;"▲ "#,##0.0</c:formatCode>
                <c:ptCount val="40"/>
                <c:pt idx="0">
                  <c:v>27.6</c:v>
                </c:pt>
                <c:pt idx="8">
                  <c:v>29.1</c:v>
                </c:pt>
                <c:pt idx="16">
                  <c:v>44.2</c:v>
                </c:pt>
                <c:pt idx="24">
                  <c:v>44.9</c:v>
                </c:pt>
                <c:pt idx="32">
                  <c:v>39.200000000000003</c:v>
                </c:pt>
              </c:numCache>
            </c:numRef>
          </c:yVal>
          <c:smooth val="0"/>
          <c:extLst>
            <c:ext xmlns:c16="http://schemas.microsoft.com/office/drawing/2014/chart" uri="{C3380CC4-5D6E-409C-BE32-E72D297353CC}">
              <c16:uniqueId val="{00000009-75E1-4055-B36D-4C846B05C7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{9E004FEF-35F5-489A-BF1E-44DFC6AF826F}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5E1-4055-B36D-4C846B05C7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{B169319E-B08B-4E32-950A-C72A5C535A07}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E1-4055-B36D-4C846B05C7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{4882EBDA-EC71-47D0-ADF7-F7AAC0FED23C}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E1-4055-B36D-4C846B05C7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{94567428-DCC7-46CB-A1CC-84E1F20408F5}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E1-4055-B36D-4C846B05C7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{735349BE-56E1-4D23-BF95-13F5EA737548}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E1-4055-B36D-4C846B05C766}"/>
                </c:ext>
              </c:extLst>
            </c:dLbl>
            <c:dLbl>
              <c:idx val="8"/>
              <c:layout>
                <c:manualLayout>
                  <c:x val="-1.823562808425012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{C4CB4ACA-6F45-4FCB-81B0-2D931855C9E2}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5E1-4055-B36D-4C846B05C766}"/>
                </c:ext>
              </c:extLst>
            </c:dLbl>
            <c:dLbl>
              <c:idx val="16"/>
              <c:layout>
                <c:manualLayout>
                  <c:x val="-3.1570342725075584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{C6F01DB3-6D81-49BD-B46F-26B5E56CE059}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5E1-4055-B36D-4C846B05C766}"/>
                </c:ext>
              </c:extLst>
            </c:dLbl>
            <c:dLbl>
              <c:idx val="24"/>
              <c:layout>
                <c:manualLayout>
                  <c:x val="-4.4905057365901176E-2"/>
                  <c:y val="-5.2956284201664899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{447DC1FF-D9C0-4267-B7EE-F9EC4EC96F79}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5E1-4055-B36D-4C846B05C766}"/>
                </c:ext>
              </c:extLst>
            </c:dLbl>
            <c:dLbl>
              <c:idx val="32"/>
              <c:layout>
                <c:manualLayout>
                  <c:x val="-1.8235628084250128E-2"/>
                  <c:y val="-9.079773574618109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{81A2EBDC-167F-4AB1-B4BD-766FE8597AD8}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5E1-4055-B36D-4C846B05C7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5E1-4055-B36D-4C846B05C766}"/>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(2)'!$AN$51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{46078140-2223-424D-8019-66CB3474D6A3}</c15:txfldGUID>
                      <c15:f>'公会計指標分析・財政指標組合せ分析表 (2)'!$BP$50</c15:f>
                      <c15:dlblFieldTableCache>
                        <c:ptCount val="1"/>
                        <c:pt idx="0">
                          <c:v>H29</c:v>
                        </c:pt>
                      </c15:dlblFieldTableCache>
                    </c15:dlblFTEntry>
                  </c15:dlblFieldTable>
                  <c15:showDataLabelsRange val="0"/>
                </c:ext>
                <c:ext xmlns:c16="http://schemas.microsoft.com/office/drawing/2014/chart" uri="{C3380CC4-5D6E-409C-BE32-E72D297353CC}">
                  <c16:uniqueId val="{00000000-A1FA-44EF-AF22-91F4E446F2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{1768AA33-C168-484A-AE60-B7CDF78E38A1}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FA-44EF-AF22-91F4E446F2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{ADDF542C-10FE-4FE8-8DE2-8E768AA8FDAA}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FA-44EF-AF22-91F4E446F2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{234C3D0D-E2CA-49E8-8040-E6351F613AEA}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FA-44EF-AF22-91F4E446F2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{B38843FF-A5D5-4F0C-8BDA-13019545BF07}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FA-44EF-AF22-91F4E446F28B}"/>
                </c:ext>
              </c:extLst>
            </c:dLbl>
            <c:dLbl>
              <c:idx val="8"/>
              <c:tx>
                <c:strRef>
                  <c:f>'公会計指標分析・財政指標組合せ分析表 (2)'!$BX$50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{91540D2D-66EA-47BF-86DA-7F1E9B8A33AD}</c15:txfldGUID>
                      <c15:f>'公会計指標分析・財政指標組合せ分析表 (2)'!$BX$50</c15:f>
                      <c15:dlblFieldTableCache>
                        <c:ptCount val="1"/>
                        <c:pt idx="0">
                          <c:v>H30</c:v>
                        </c:pt>
                      </c15:dlblFieldTableCache>
                    </c15:dlblFTEntry>
                  </c15:dlblFieldTable>
                  <c15:showDataLabelsRange val="0"/>
                </c:ext>
                <c:ext xmlns:c16="http://schemas.microsoft.com/office/drawing/2014/chart" uri="{C3380CC4-5D6E-409C-BE32-E72D297353CC}">
                  <c16:uniqueId val="{00000005-A1FA-44EF-AF22-91F4E446F28B}"/>
                </c:ext>
              </c:extLst>
            </c:dLbl>
            <c:dLbl>
              <c:idx val="16"/>
              <c:tx>
                <c:strRef>
                  <c:f>'公会計指標分析・財政指標組合せ分析表 (2)'!$CF$50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{C0E531B1-78EF-4181-9DA1-64D7865D54AC}</c15:txfldGUID>
                      <c15:f>'公会計指標分析・財政指標組合せ分析表 (2)'!$CF$50</c15:f>
                      <c15:dlblFieldTableCache>
                        <c:ptCount val="1"/>
                        <c:pt idx="0">
                          <c:v>R01</c:v>
                        </c:pt>
                      </c15:dlblFieldTableCache>
                    </c15:dlblFTEntry>
                  </c15:dlblFieldTable>
                  <c15:showDataLabelsRange val="0"/>
                </c:ext>
                <c:ext xmlns:c16="http://schemas.microsoft.com/office/drawing/2014/chart" uri="{C3380CC4-5D6E-409C-BE32-E72D297353CC}">
                  <c16:uniqueId val="{00000006-A1FA-44EF-AF22-91F4E446F28B}"/>
                </c:ext>
              </c:extLst>
            </c:dLbl>
            <c:dLbl>
              <c:idx val="24"/>
              <c:tx>
                <c:strRef>
                  <c:f>'公会計指標分析・財政指標組合せ分析表 (2)'!$CN$50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{A514398B-4EF4-4185-BAE2-7A64570E01D4}</c15:txfldGUID>
                      <c15:f>'公会計指標分析・財政指標組合せ分析表 (2)'!$CN$50</c15:f>
                      <c15:dlblFieldTableCache>
                        <c:ptCount val="1"/>
                        <c:pt idx="0">
                          <c:v>R02</c:v>
                        </c:pt>
                      </c15:dlblFieldTableCache>
                    </c15:dlblFTEntry>
                  </c15:dlblFieldTable>
                  <c15:showDataLabelsRange val="0"/>
                </c:ext>
                <c:ext xmlns:c16="http://schemas.microsoft.com/office/drawing/2014/chart" uri="{C3380CC4-5D6E-409C-BE32-E72D297353CC}">
                  <c16:uniqueId val="{00000007-A1FA-44EF-AF22-91F4E446F28B}"/>
                </c:ext>
              </c:extLst>
            </c:dLbl>
            <c:dLbl>
              <c:idx val="32"/>
              <c:tx>
                <c:strRef>
                  <c:f>'公会計指標分析・財政指標組合せ分析表 (2)'!$CV$50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{05D211DA-1DBF-46BE-952B-412B61687CC9}</c15:txfldGUID>
                      <c15:f>'公会計指標分析・財政指標組合せ分析表 (2)'!$CV$50</c15:f>
                      <c15:dlblFieldTableCache>
                        <c:ptCount val="1"/>
                        <c:pt idx="0">
                          <c:v>R03</c:v>
                        </c:pt>
                      </c15:dlblFieldTableCache>
                    </c15:dlblFTEntry>
                  </c15:dlblFieldTable>
                  <c15:showDataLabelsRange val="0"/>
                </c:ext>
                <c:ext xmlns:c16="http://schemas.microsoft.com/office/drawing/2014/chart" uri="{C3380CC4-5D6E-409C-BE32-E72D297353CC}">
                  <c16:uniqueId val="{00000008-A1FA-44EF-AF22-91F4E446F2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(2)'!$BP$53:$DC$53</c:f>
              <c:numCache>
                <c:formatCode>#,##0.0;"▲ "#,##0.0</c:formatCode>
                <c:ptCount val="40"/>
                <c:pt idx="0">
                  <c:v>46.7</c:v>
                </c:pt>
                <c:pt idx="8">
                  <c:v>48.3</c:v>
                </c:pt>
                <c:pt idx="16">
                  <c:v>49.8</c:v>
                </c:pt>
                <c:pt idx="24">
                  <c:v>51</c:v>
                </c:pt>
                <c:pt idx="32">
                  <c:v>52.5</c:v>
                </c:pt>
              </c:numCache>
            </c:numRef>
          </c:xVal>
          <c:yVal>
            <c:numRef>
              <c:f>'公会計指標分析・財政指標組合せ分析表 (2)'!$BP$51:$DC$51</c:f>
              <c:numCache>
                <c:formatCode>#,##0.0;"▲ "#,##0.0</c:formatCode>
                <c:ptCount val="40"/>
                <c:pt idx="0">
                  <c:v>27.6</c:v>
                </c:pt>
                <c:pt idx="8">
                  <c:v>29.1</c:v>
                </c:pt>
                <c:pt idx="16">
                  <c:v>44.2</c:v>
                </c:pt>
                <c:pt idx="24">
                  <c:v>44.9</c:v>
                </c:pt>
                <c:pt idx="32">
                  <c:v>39.200000000000003</c:v>
                </c:pt>
              </c:numCache>
            </c:numRef>
          </c:yVal>
          <c:smooth val="0"/>
          <c:extLst>
            <c:ext xmlns:c16="http://schemas.microsoft.com/office/drawing/2014/chart" uri="{C3380CC4-5D6E-409C-BE32-E72D297353CC}">
              <c16:uniqueId val="{00000009-A1FA-44EF-AF22-91F4E446F28B}"/>
            </c:ext>
          </c:extLst>
        </c:ser>
        <c:ser>
          <c:idx val="1"/>
          <c:order val="1"/>
          <c:tx>
            <c:strRef>
              <c:f>'公会計指標分析・財政指標組合せ分析表 (2)'!$AN$55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{58B67ABB-3641-425B-93F9-3F0D3A0E10F5}</c15:txfldGUID>
                      <c15:f>'公会計指標分析・財政指標組合せ分析表 (2)'!$BP$50</c15:f>
                      <c15:dlblFieldTableCache>
                        <c:ptCount val="1"/>
                        <c:pt idx="0">
                          <c:v>H29</c:v>
                        </c:pt>
                      </c15:dlblFieldTableCache>
                    </c15:dlblFTEntry>
                  </c15:dlblFieldTable>
                  <c15:showDataLabelsRange val="0"/>
                </c:ext>
                <c:ext xmlns:c16="http://schemas.microsoft.com/office/drawing/2014/chart" uri="{C3380CC4-5D6E-409C-BE32-E72D297353CC}">
                  <c16:uniqueId val="{0000000A-A1FA-44EF-AF22-91F4E446F2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{01B7327E-8AAD-48EC-9D1D-45412876068D}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FA-44EF-AF22-91F4E446F2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{4729C496-3278-48B8-AEF2-88CD0FB88282}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FA-44EF-AF22-91F4E446F2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{C4E5DF6D-5349-48A5-9005-15223F882F48}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FA-44EF-AF22-91F4E446F2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{6A8CB9FF-8CF6-411B-9F1C-9FFF06065438}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FA-44EF-AF22-91F4E446F28B}"/>
                </c:ext>
              </c:extLst>
            </c:dLbl>
            <c:dLbl>
              <c:idx val="8"/>
              <c:tx>
                <c:strRef>
                  <c:f>'公会計指標分析・財政指標組合せ分析表 (2)'!$BX$50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{FB5FF393-F5D5-46B6-A887-34592CCEB38A}</c15:txfldGUID>
                      <c15:f>'公会計指標分析・財政指標組合せ分析表 (2)'!$BX$50</c15:f>
                      <c15:dlblFieldTableCache>
                        <c:ptCount val="1"/>
                        <c:pt idx="0">
                          <c:v>H30</c:v>
                        </c:pt>
                      </c15:dlblFieldTableCache>
                    </c15:dlblFTEntry>
                  </c15:dlblFieldTable>
                  <c15:showDataLabelsRange val="0"/>
                </c:ext>
                <c:ext xmlns:c16="http://schemas.microsoft.com/office/drawing/2014/chart" uri="{C3380CC4-5D6E-409C-BE32-E72D297353CC}">
                  <c16:uniqueId val="{0000000F-A1FA-44EF-AF22-91F4E446F28B}"/>
                </c:ext>
              </c:extLst>
            </c:dLbl>
            <c:dLbl>
              <c:idx val="16"/>
              <c:tx>
                <c:strRef>
                  <c:f>'公会計指標分析・財政指標組合せ分析表 (2)'!$CF$50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{5B95F09E-B7FA-4DCE-93BC-04FC02B6BB34}</c15:txfldGUID>
                      <c15:f>'公会計指標分析・財政指標組合せ分析表 (2)'!$CF$50</c15:f>
                      <c15:dlblFieldTableCache>
                        <c:ptCount val="1"/>
                        <c:pt idx="0">
                          <c:v>R01</c:v>
                        </c:pt>
                      </c15:dlblFieldTableCache>
                    </c15:dlblFTEntry>
                  </c15:dlblFieldTable>
                  <c15:showDataLabelsRange val="0"/>
                </c:ext>
                <c:ext xmlns:c16="http://schemas.microsoft.com/office/drawing/2014/chart" uri="{C3380CC4-5D6E-409C-BE32-E72D297353CC}">
                  <c16:uniqueId val="{00000010-A1FA-44EF-AF22-91F4E446F28B}"/>
                </c:ext>
              </c:extLst>
            </c:dLbl>
            <c:dLbl>
              <c:idx val="24"/>
              <c:tx>
                <c:strRef>
                  <c:f>'公会計指標分析・財政指標組合せ分析表 (2)'!$CN$50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{0238731A-77A1-4BF1-86C1-60586400A122}</c15:txfldGUID>
                      <c15:f>'公会計指標分析・財政指標組合せ分析表 (2)'!$CN$50</c15:f>
                      <c15:dlblFieldTableCache>
                        <c:ptCount val="1"/>
                        <c:pt idx="0">
                          <c:v>R02</c:v>
                        </c:pt>
                      </c15:dlblFieldTableCache>
                    </c15:dlblFTEntry>
                  </c15:dlblFieldTable>
                  <c15:showDataLabelsRange val="0"/>
                </c:ext>
                <c:ext xmlns:c16="http://schemas.microsoft.com/office/drawing/2014/chart" uri="{C3380CC4-5D6E-409C-BE32-E72D297353CC}">
                  <c16:uniqueId val="{00000011-A1FA-44EF-AF22-91F4E446F28B}"/>
                </c:ext>
              </c:extLst>
            </c:dLbl>
            <c:dLbl>
              <c:idx val="32"/>
              <c:tx>
                <c:strRef>
                  <c:f>'公会計指標分析・財政指標組合せ分析表 (2)'!$CV$50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{9E878E71-3214-4E6E-BF4D-BEF7BD499A68}</c15:txfldGUID>
                      <c15:f>'公会計指標分析・財政指標組合せ分析表 (2)'!$CV$50</c15:f>
                      <c15:dlblFieldTableCache>
                        <c:ptCount val="1"/>
                        <c:pt idx="0">
                          <c:v>R03</c:v>
                        </c:pt>
                      </c15:dlblFieldTableCache>
                    </c15:dlblFTEntry>
                  </c15:dlblFieldTable>
                  <c15:showDataLabelsRange val="0"/>
                </c:ext>
                <c:ext xmlns:c16="http://schemas.microsoft.com/office/drawing/2014/chart" uri="{C3380CC4-5D6E-409C-BE32-E72D297353CC}">
                  <c16:uniqueId val="{00000012-A1FA-44EF-AF22-91F4E446F2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(2)'!$BP$57:$DC$57</c:f>
              <c:numCache>
                <c:formatCode>#,##0.0;"▲ "#,##0.0</c:formatCode>
                <c:ptCount val="40"/>
                <c:pt idx="0">
                  <c:v>59.1</c:v>
                </c:pt>
                <c:pt idx="8">
                  <c:v>61.2</c:v>
                </c:pt>
                <c:pt idx="16">
                  <c:v>62.8</c:v>
                </c:pt>
                <c:pt idx="24">
                  <c:v>64.099999999999994</c:v>
                </c:pt>
                <c:pt idx="32">
                  <c:v>66.3</c:v>
                </c:pt>
              </c:numCache>
            </c:numRef>
          </c:xVal>
          <c:yVal>
            <c:numRef>
              <c:f>'公会計指標分析・財政指標組合せ分析表 (2)'!$BP$55:$DC$55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1FA-44EF-AF22-91F4E446F28B}"/>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年度に実施した防災行政無線整備事業債及び岩城地域交流施設整備事業債の償還を終えたことにより元利償還金が減少したことから、単年度実質公債費比率は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また、合併に伴う公共施設整備事業の償還を徐々に終えていることもあり、令和元年度をピークに元利償還金等は減少傾向にある。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en-US" altLang="ja-JP" sz="1400">
              <a:latin typeface="ＭＳ ゴシック" pitchFamily="49" charset="-128"/>
              <a:ea typeface="ＭＳ ゴシック" pitchFamily="49" charset="-128"/>
            </a:rPr>
            <a:t>39.2</a:t>
          </a:r>
          <a:r>
            <a:rPr kumimoji="1" lang="ja-JP" altLang="en-US" sz="1400">
              <a:latin typeface="ＭＳ ゴシック" pitchFamily="49" charset="-128"/>
              <a:ea typeface="ＭＳ ゴシック" pitchFamily="49" charset="-128"/>
            </a:rPr>
            <a:t>％で、前年度比</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ポイントの減となった。これは、地方債現在高の減や減債基金の積立を行ったことによる充当可能基金の増加が主な要因である。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交付税の減額や臨時財政対策債発行可能額の減額が懸念され、比率の増が想定されることから、施設の統廃合・組織再編による人件費の削減や徹底した経費削減等により、数値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愛媛県上島町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減債基金（３７百万円）及びその他特定目的基金（５百万円）の積み立てにより、基金全体としては４２百万円の増加となった。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を合わせると約１５億１千万円で、適正範囲（標準財政規模の１５％）で基金残高を確保しているが、公共施設の更新等による大型事業や大規模災害などの不測の事態に備えて、今後も一定の金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ふるさと整備基金・・・ふるさとの振興を円滑かつ効果的に行う経費の財源に充てることを目的としている。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地域振興基金・・・町民の連帯の強化又は地域振興に要する経費の財源に充てることを目的としている。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ふるさと振興基金・・・行政の広域化の要請に対処し、効率化と均衡のある発展を促進するため今治地区広域市町村圏の振興に関する施策の推進を図る経費の財源に充てることを目的としている。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水と土保全基金・・・土地改良施設の公益的機能を有効に発揮し、集落住民の共同活動を促進する経費の財源に充てることを目的としている。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森林環境譲与税基金・・・森林の整備及びその促進に関する施策の支援等を図る経費の財源に充てることを目的としている。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ふるさと整備基金は、ふるさと振興に係る事業の推進により４百万円取り崩したが、寄付金１１百万円を積み立てたことにより、７百万円の増となった。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地域振興基金は、奨学金貸付返還分７百万円を積み立てたが、地域振興に要する経費の財源確保のため、１０百万円を取り崩したため、３百万円の減となった。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森林環境譲与税基金の取り崩しはなく、配分額０．８百万円を積み立てた。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ふるさと整備基金は、ふるさと振興事業を推進するため、引き続き財源として活用する。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地域振興基金は、合併特例債の償還に合わせ、毎年１０百万円を地域振興事業の財源に充てる予定。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前年度同額となっており、基金の預金利息を積み立てた以外に増減はない。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普通交付税の追加交付等により基金取り崩しはなかったものの、景気の変動等による税収の減少や自然災害など不測の事態に備えるため、組織改革や業務改善による人件費の抑制、公共施設等の統廃合による物件費・公債費の縮減に努め、標準財政規模の１０％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普通交付税の追加交付分（臨時財政対策債償還基金費）を積み立てしたことにより、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徐々に減少していくものの、一般会計歳出総額に占める負担割合は高い傾向にあり、財源確保のための基金取崩しが続く見込みであるが、財政の健全な運営に資するため、標準財政規模の５％を下回らない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よりも低く、建物の老朽化は進んでいないが、岩城橋開通（令和３年度）に伴い、公共施設のあり方を検討しているところであり、令和４年３月に改訂した公共施設等総合管理計画に基づき、さらなる公共施設の適正管理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530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103188</xdr:rowOff>
    </xdr:from>
    <xdr:to>
      <xdr:col>23</xdr:col>
      <xdr:colOff>136525</xdr:colOff>
      <xdr:row>30</xdr:row>
      <xdr:rowOff>33338</xdr:rowOff>
    </xdr:to>
    <xdr:sp macro="" textlink="">
      <xdr:nvSpPr>
        <xdr:cNvPr id="81" name="楕円 80"/>
        <xdr:cNvSpPr/>
      </xdr:nvSpPr>
      <xdr:spPr>
        <a:xfrm>
          <a:off x="4711700" y="50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126065</xdr:rowOff>
    </xdr:from>
    <xdr:ext cx="405111" cy="259045"/>
    <xdr:sp macro="" textlink="">
      <xdr:nvSpPr>
        <xdr:cNvPr id="82" name="有形固定資産減価償却率該当値テキスト"/>
        <xdr:cNvSpPr txBox="1"/>
      </xdr:nvSpPr>
      <xdr:spPr>
        <a:xfrm>
          <a:off x="4813300" y="492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xdr:cNvSpPr/>
      </xdr:nvSpPr>
      <xdr:spPr>
        <a:xfrm>
          <a:off x="40005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153988</xdr:rowOff>
    </xdr:to>
    <xdr:cxnSp macro="">
      <xdr:nvCxnSpPr>
        <xdr:cNvPr id="84" name="直線コネクタ 83"/>
        <xdr:cNvCxnSpPr/>
      </xdr:nvCxnSpPr>
      <xdr:spPr>
        <a:xfrm>
          <a:off x="4051300" y="5099050"/>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127000</xdr:rowOff>
    </xdr:to>
    <xdr:cxnSp macro="">
      <xdr:nvCxnSpPr>
        <xdr:cNvPr id="86" name="直線コネクタ 85"/>
        <xdr:cNvCxnSpPr/>
      </xdr:nvCxnSpPr>
      <xdr:spPr>
        <a:xfrm>
          <a:off x="3289300" y="50774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27622</xdr:rowOff>
    </xdr:from>
    <xdr:to>
      <xdr:col>11</xdr:col>
      <xdr:colOff>187325</xdr:colOff>
      <xdr:row>29</xdr:row>
      <xdr:rowOff>129222</xdr:rowOff>
    </xdr:to>
    <xdr:sp macro="" textlink="">
      <xdr:nvSpPr>
        <xdr:cNvPr id="87" name="楕円 86"/>
        <xdr:cNvSpPr/>
      </xdr:nvSpPr>
      <xdr:spPr>
        <a:xfrm>
          <a:off x="2476500" y="49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78422</xdr:rowOff>
    </xdr:from>
    <xdr:to>
      <xdr:col>15</xdr:col>
      <xdr:colOff>136525</xdr:colOff>
      <xdr:row>29</xdr:row>
      <xdr:rowOff>105410</xdr:rowOff>
    </xdr:to>
    <xdr:cxnSp macro="">
      <xdr:nvCxnSpPr>
        <xdr:cNvPr id="88" name="直線コネクタ 87"/>
        <xdr:cNvCxnSpPr/>
      </xdr:nvCxnSpPr>
      <xdr:spPr>
        <a:xfrm>
          <a:off x="2527300" y="505047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170286</xdr:rowOff>
    </xdr:from>
    <xdr:to>
      <xdr:col>7</xdr:col>
      <xdr:colOff>187325</xdr:colOff>
      <xdr:row>29</xdr:row>
      <xdr:rowOff>100436</xdr:rowOff>
    </xdr:to>
    <xdr:sp macro="" textlink="">
      <xdr:nvSpPr>
        <xdr:cNvPr id="89" name="楕円 88"/>
        <xdr:cNvSpPr/>
      </xdr:nvSpPr>
      <xdr:spPr>
        <a:xfrm>
          <a:off x="1714500" y="4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49636</xdr:rowOff>
    </xdr:from>
    <xdr:to>
      <xdr:col>11</xdr:col>
      <xdr:colOff>136525</xdr:colOff>
      <xdr:row>29</xdr:row>
      <xdr:rowOff>78422</xdr:rowOff>
    </xdr:to>
    <xdr:cxnSp macro="">
      <xdr:nvCxnSpPr>
        <xdr:cNvPr id="90" name="直線コネクタ 89"/>
        <xdr:cNvCxnSpPr/>
      </xdr:nvCxnSpPr>
      <xdr:spPr>
        <a:xfrm>
          <a:off x="1765300" y="502168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8360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145749</xdr:rowOff>
    </xdr:from>
    <xdr:ext cx="405111" cy="259045"/>
    <xdr:sp macro="" textlink="">
      <xdr:nvSpPr>
        <xdr:cNvPr id="97" name="n_3mainValue有形固定資産減価償却率"/>
        <xdr:cNvSpPr txBox="1"/>
      </xdr:nvSpPr>
      <xdr:spPr>
        <a:xfrm>
          <a:off x="2324744" y="477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116963</xdr:rowOff>
    </xdr:from>
    <xdr:ext cx="405111" cy="259045"/>
    <xdr:sp macro="" textlink="">
      <xdr:nvSpPr>
        <xdr:cNvPr id="98" name="n_4mainValue有形固定資産減価償却率"/>
        <xdr:cNvSpPr txBox="1"/>
      </xdr:nvSpPr>
      <xdr:spPr>
        <a:xfrm>
          <a:off x="1562744" y="474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での公債費の構成比は高い状況が続いているが、償還は進んでいるため、地方債残高は減少している。そのため、債務償還比率も前年度から改善されており、将来的な負担は軽減されているが、依然として類似団体平均を上回っているため、今後も地方債の借入額と残高のバランスを見ながら、公債費の削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101868</xdr:rowOff>
    </xdr:from>
    <xdr:to>
      <xdr:col>76</xdr:col>
      <xdr:colOff>73025</xdr:colOff>
      <xdr:row>30</xdr:row>
      <xdr:rowOff>32018</xdr:rowOff>
    </xdr:to>
    <xdr:sp macro="" textlink="">
      <xdr:nvSpPr>
        <xdr:cNvPr id="143" name="楕円 142"/>
        <xdr:cNvSpPr/>
      </xdr:nvSpPr>
      <xdr:spPr>
        <a:xfrm>
          <a:off x="14744700" y="50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80295</xdr:rowOff>
    </xdr:from>
    <xdr:ext cx="469744" cy="259045"/>
    <xdr:sp macro="" textlink="">
      <xdr:nvSpPr>
        <xdr:cNvPr id="144" name="債務償還比率該当値テキスト"/>
        <xdr:cNvSpPr txBox="1"/>
      </xdr:nvSpPr>
      <xdr:spPr>
        <a:xfrm>
          <a:off x="14846300" y="50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72792</xdr:rowOff>
    </xdr:from>
    <xdr:to>
      <xdr:col>72</xdr:col>
      <xdr:colOff>123825</xdr:colOff>
      <xdr:row>31</xdr:row>
      <xdr:rowOff>2942</xdr:rowOff>
    </xdr:to>
    <xdr:sp macro="" textlink="">
      <xdr:nvSpPr>
        <xdr:cNvPr id="145" name="楕円 144"/>
        <xdr:cNvSpPr/>
      </xdr:nvSpPr>
      <xdr:spPr>
        <a:xfrm>
          <a:off x="14033500" y="52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152668</xdr:rowOff>
    </xdr:from>
    <xdr:to>
      <xdr:col>76</xdr:col>
      <xdr:colOff>22225</xdr:colOff>
      <xdr:row>30</xdr:row>
      <xdr:rowOff>123592</xdr:rowOff>
    </xdr:to>
    <xdr:cxnSp macro="">
      <xdr:nvCxnSpPr>
        <xdr:cNvPr id="146" name="直線コネクタ 145"/>
        <xdr:cNvCxnSpPr/>
      </xdr:nvCxnSpPr>
      <xdr:spPr>
        <a:xfrm flipV="1">
          <a:off x="14084300" y="5124718"/>
          <a:ext cx="711200" cy="1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129046</xdr:rowOff>
    </xdr:from>
    <xdr:to>
      <xdr:col>68</xdr:col>
      <xdr:colOff>123825</xdr:colOff>
      <xdr:row>31</xdr:row>
      <xdr:rowOff>59196</xdr:rowOff>
    </xdr:to>
    <xdr:sp macro="" textlink="">
      <xdr:nvSpPr>
        <xdr:cNvPr id="147" name="楕円 146"/>
        <xdr:cNvSpPr/>
      </xdr:nvSpPr>
      <xdr:spPr>
        <a:xfrm>
          <a:off x="13271500" y="52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123592</xdr:rowOff>
    </xdr:from>
    <xdr:to>
      <xdr:col>72</xdr:col>
      <xdr:colOff>73025</xdr:colOff>
      <xdr:row>31</xdr:row>
      <xdr:rowOff>8396</xdr:rowOff>
    </xdr:to>
    <xdr:cxnSp macro="">
      <xdr:nvCxnSpPr>
        <xdr:cNvPr id="148" name="直線コネクタ 147"/>
        <xdr:cNvCxnSpPr/>
      </xdr:nvCxnSpPr>
      <xdr:spPr>
        <a:xfrm flipV="1">
          <a:off x="13322300" y="5267092"/>
          <a:ext cx="762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120890</xdr:rowOff>
    </xdr:from>
    <xdr:to>
      <xdr:col>64</xdr:col>
      <xdr:colOff>123825</xdr:colOff>
      <xdr:row>31</xdr:row>
      <xdr:rowOff>51040</xdr:rowOff>
    </xdr:to>
    <xdr:sp macro="" textlink="">
      <xdr:nvSpPr>
        <xdr:cNvPr id="149" name="楕円 148"/>
        <xdr:cNvSpPr/>
      </xdr:nvSpPr>
      <xdr:spPr>
        <a:xfrm>
          <a:off x="12509500" y="52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240</xdr:rowOff>
    </xdr:from>
    <xdr:to>
      <xdr:col>68</xdr:col>
      <xdr:colOff>73025</xdr:colOff>
      <xdr:row>31</xdr:row>
      <xdr:rowOff>8396</xdr:rowOff>
    </xdr:to>
    <xdr:cxnSp macro="">
      <xdr:nvCxnSpPr>
        <xdr:cNvPr id="150" name="直線コネクタ 149"/>
        <xdr:cNvCxnSpPr/>
      </xdr:nvCxnSpPr>
      <xdr:spPr>
        <a:xfrm>
          <a:off x="12560300" y="5315190"/>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87545</xdr:rowOff>
    </xdr:from>
    <xdr:to>
      <xdr:col>60</xdr:col>
      <xdr:colOff>123825</xdr:colOff>
      <xdr:row>31</xdr:row>
      <xdr:rowOff>17695</xdr:rowOff>
    </xdr:to>
    <xdr:sp macro="" textlink="">
      <xdr:nvSpPr>
        <xdr:cNvPr id="151" name="楕円 150"/>
        <xdr:cNvSpPr/>
      </xdr:nvSpPr>
      <xdr:spPr>
        <a:xfrm>
          <a:off x="11747500" y="5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138345</xdr:rowOff>
    </xdr:from>
    <xdr:to>
      <xdr:col>64</xdr:col>
      <xdr:colOff>73025</xdr:colOff>
      <xdr:row>31</xdr:row>
      <xdr:rowOff>240</xdr:rowOff>
    </xdr:to>
    <xdr:cxnSp macro="">
      <xdr:nvCxnSpPr>
        <xdr:cNvPr id="152" name="直線コネクタ 151"/>
        <xdr:cNvCxnSpPr/>
      </xdr:nvCxnSpPr>
      <xdr:spPr>
        <a:xfrm>
          <a:off x="11798300" y="5281845"/>
          <a:ext cx="762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165519</xdr:rowOff>
    </xdr:from>
    <xdr:ext cx="469744" cy="259045"/>
    <xdr:sp macro="" textlink="">
      <xdr:nvSpPr>
        <xdr:cNvPr id="157" name="n_1mainValue債務償還比率"/>
        <xdr:cNvSpPr txBox="1"/>
      </xdr:nvSpPr>
      <xdr:spPr>
        <a:xfrm>
          <a:off x="13836727" y="530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50323</xdr:rowOff>
    </xdr:from>
    <xdr:ext cx="469744" cy="259045"/>
    <xdr:sp macro="" textlink="">
      <xdr:nvSpPr>
        <xdr:cNvPr id="158" name="n_2mainValue債務償還比率"/>
        <xdr:cNvSpPr txBox="1"/>
      </xdr:nvSpPr>
      <xdr:spPr>
        <a:xfrm>
          <a:off x="13087427" y="53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42167</xdr:rowOff>
    </xdr:from>
    <xdr:ext cx="469744" cy="259045"/>
    <xdr:sp macro="" textlink="">
      <xdr:nvSpPr>
        <xdr:cNvPr id="159" name="n_3mainValue債務償還比率"/>
        <xdr:cNvSpPr txBox="1"/>
      </xdr:nvSpPr>
      <xdr:spPr>
        <a:xfrm>
          <a:off x="12325427" y="53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8822</xdr:rowOff>
    </xdr:from>
    <xdr:ext cx="469744" cy="259045"/>
    <xdr:sp macro="" textlink="">
      <xdr:nvSpPr>
        <xdr:cNvPr id="160" name="n_4mainValue債務償還比率"/>
        <xdr:cNvSpPr txBox="1"/>
      </xdr:nvSpPr>
      <xdr:spPr>
        <a:xfrm>
          <a:off x="11563427" y="53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3" name="楕円 72"/>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4" name="【道路】&#10;有形固定資産減価償却率該当値テキスト"/>
        <xdr:cNvSpPr txBox="1"/>
      </xdr:nvSpPr>
      <xdr:spPr>
        <a:xfrm>
          <a:off x="4673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5" name="楕円 74"/>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20955</xdr:rowOff>
    </xdr:to>
    <xdr:cxnSp macro="">
      <xdr:nvCxnSpPr>
        <xdr:cNvPr id="76" name="直線コネクタ 75"/>
        <xdr:cNvCxnSpPr/>
      </xdr:nvCxnSpPr>
      <xdr:spPr>
        <a:xfrm>
          <a:off x="3797300" y="61912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7" name="楕円 76"/>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19050</xdr:rowOff>
    </xdr:to>
    <xdr:cxnSp macro="">
      <xdr:nvCxnSpPr>
        <xdr:cNvPr id="78" name="直線コネクタ 77"/>
        <xdr:cNvCxnSpPr/>
      </xdr:nvCxnSpPr>
      <xdr:spPr>
        <a:xfrm>
          <a:off x="2908300" y="6181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51435</xdr:rowOff>
    </xdr:to>
    <xdr:cxnSp macro="">
      <xdr:nvCxnSpPr>
        <xdr:cNvPr id="80" name="直線コネクタ 79"/>
        <xdr:cNvCxnSpPr/>
      </xdr:nvCxnSpPr>
      <xdr:spPr>
        <a:xfrm flipV="1">
          <a:off x="2019300" y="618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51435</xdr:rowOff>
    </xdr:from>
    <xdr:to>
      <xdr:col>10</xdr:col>
      <xdr:colOff>114300</xdr:colOff>
      <xdr:row>36</xdr:row>
      <xdr:rowOff>83820</xdr:rowOff>
    </xdr:to>
    <xdr:cxnSp macro="">
      <xdr:nvCxnSpPr>
        <xdr:cNvPr id="82" name="直線コネクタ 81"/>
        <xdr:cNvCxnSpPr/>
      </xdr:nvCxnSpPr>
      <xdr:spPr>
        <a:xfrm flipV="1">
          <a:off x="1130300" y="6223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7" name="n_1mainValue【道路】&#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76852</xdr:rowOff>
    </xdr:from>
    <xdr:ext cx="405111" cy="259045"/>
    <xdr:sp macro="" textlink="">
      <xdr:nvSpPr>
        <xdr:cNvPr id="88" name="n_2mainValue【道路】&#10;有形固定資産減価償却率"/>
        <xdr:cNvSpPr txBox="1"/>
      </xdr:nvSpPr>
      <xdr:spPr>
        <a:xfrm>
          <a:off x="2705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93229</xdr:rowOff>
    </xdr:from>
    <xdr:to>
      <xdr:col>55</xdr:col>
      <xdr:colOff>50800</xdr:colOff>
      <xdr:row>40</xdr:row>
      <xdr:rowOff>23379</xdr:rowOff>
    </xdr:to>
    <xdr:sp macro="" textlink="">
      <xdr:nvSpPr>
        <xdr:cNvPr id="132" name="楕円 131"/>
        <xdr:cNvSpPr/>
      </xdr:nvSpPr>
      <xdr:spPr>
        <a:xfrm>
          <a:off x="10426700" y="67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71656</xdr:rowOff>
    </xdr:from>
    <xdr:ext cx="534377" cy="259045"/>
    <xdr:sp macro="" textlink="">
      <xdr:nvSpPr>
        <xdr:cNvPr id="133" name="【道路】&#10;一人当たり延長該当値テキスト"/>
        <xdr:cNvSpPr txBox="1"/>
      </xdr:nvSpPr>
      <xdr:spPr>
        <a:xfrm>
          <a:off x="10515600" y="67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99466</xdr:rowOff>
    </xdr:from>
    <xdr:to>
      <xdr:col>50</xdr:col>
      <xdr:colOff>165100</xdr:colOff>
      <xdr:row>40</xdr:row>
      <xdr:rowOff>29616</xdr:rowOff>
    </xdr:to>
    <xdr:sp macro="" textlink="">
      <xdr:nvSpPr>
        <xdr:cNvPr id="134" name="楕円 133"/>
        <xdr:cNvSpPr/>
      </xdr:nvSpPr>
      <xdr:spPr>
        <a:xfrm>
          <a:off x="9588500" y="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144029</xdr:rowOff>
    </xdr:from>
    <xdr:to>
      <xdr:col>55</xdr:col>
      <xdr:colOff>0</xdr:colOff>
      <xdr:row>39</xdr:row>
      <xdr:rowOff>150266</xdr:rowOff>
    </xdr:to>
    <xdr:cxnSp macro="">
      <xdr:nvCxnSpPr>
        <xdr:cNvPr id="135" name="直線コネクタ 134"/>
        <xdr:cNvCxnSpPr/>
      </xdr:nvCxnSpPr>
      <xdr:spPr>
        <a:xfrm flipV="1">
          <a:off x="9639300" y="6830579"/>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112692</xdr:rowOff>
    </xdr:from>
    <xdr:to>
      <xdr:col>46</xdr:col>
      <xdr:colOff>38100</xdr:colOff>
      <xdr:row>40</xdr:row>
      <xdr:rowOff>42842</xdr:rowOff>
    </xdr:to>
    <xdr:sp macro="" textlink="">
      <xdr:nvSpPr>
        <xdr:cNvPr id="136" name="楕円 135"/>
        <xdr:cNvSpPr/>
      </xdr:nvSpPr>
      <xdr:spPr>
        <a:xfrm>
          <a:off x="8699500" y="67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150266</xdr:rowOff>
    </xdr:from>
    <xdr:to>
      <xdr:col>50</xdr:col>
      <xdr:colOff>114300</xdr:colOff>
      <xdr:row>39</xdr:row>
      <xdr:rowOff>163492</xdr:rowOff>
    </xdr:to>
    <xdr:cxnSp macro="">
      <xdr:nvCxnSpPr>
        <xdr:cNvPr id="137" name="直線コネクタ 136"/>
        <xdr:cNvCxnSpPr/>
      </xdr:nvCxnSpPr>
      <xdr:spPr>
        <a:xfrm flipV="1">
          <a:off x="8750300" y="683681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123420</xdr:rowOff>
    </xdr:from>
    <xdr:to>
      <xdr:col>41</xdr:col>
      <xdr:colOff>101600</xdr:colOff>
      <xdr:row>40</xdr:row>
      <xdr:rowOff>53570</xdr:rowOff>
    </xdr:to>
    <xdr:sp macro="" textlink="">
      <xdr:nvSpPr>
        <xdr:cNvPr id="138" name="楕円 137"/>
        <xdr:cNvSpPr/>
      </xdr:nvSpPr>
      <xdr:spPr>
        <a:xfrm>
          <a:off x="7810500" y="68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163492</xdr:rowOff>
    </xdr:from>
    <xdr:to>
      <xdr:col>45</xdr:col>
      <xdr:colOff>177800</xdr:colOff>
      <xdr:row>40</xdr:row>
      <xdr:rowOff>2770</xdr:rowOff>
    </xdr:to>
    <xdr:cxnSp macro="">
      <xdr:nvCxnSpPr>
        <xdr:cNvPr id="139" name="直線コネクタ 138"/>
        <xdr:cNvCxnSpPr/>
      </xdr:nvCxnSpPr>
      <xdr:spPr>
        <a:xfrm flipV="1">
          <a:off x="7861300" y="6850042"/>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134050</xdr:rowOff>
    </xdr:from>
    <xdr:to>
      <xdr:col>36</xdr:col>
      <xdr:colOff>165100</xdr:colOff>
      <xdr:row>40</xdr:row>
      <xdr:rowOff>64200</xdr:rowOff>
    </xdr:to>
    <xdr:sp macro="" textlink="">
      <xdr:nvSpPr>
        <xdr:cNvPr id="140" name="楕円 139"/>
        <xdr:cNvSpPr/>
      </xdr:nvSpPr>
      <xdr:spPr>
        <a:xfrm>
          <a:off x="6921500" y="68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2770</xdr:rowOff>
    </xdr:from>
    <xdr:to>
      <xdr:col>41</xdr:col>
      <xdr:colOff>50800</xdr:colOff>
      <xdr:row>40</xdr:row>
      <xdr:rowOff>13400</xdr:rowOff>
    </xdr:to>
    <xdr:cxnSp macro="">
      <xdr:nvCxnSpPr>
        <xdr:cNvPr id="141" name="直線コネクタ 140"/>
        <xdr:cNvCxnSpPr/>
      </xdr:nvCxnSpPr>
      <xdr:spPr>
        <a:xfrm flipV="1">
          <a:off x="6972300" y="686077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20743</xdr:rowOff>
    </xdr:from>
    <xdr:ext cx="534377" cy="259045"/>
    <xdr:sp macro="" textlink="">
      <xdr:nvSpPr>
        <xdr:cNvPr id="146" name="n_1mainValue【道路】&#10;一人当たり延長"/>
        <xdr:cNvSpPr txBox="1"/>
      </xdr:nvSpPr>
      <xdr:spPr>
        <a:xfrm>
          <a:off x="9359411" y="6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33969</xdr:rowOff>
    </xdr:from>
    <xdr:ext cx="534377" cy="259045"/>
    <xdr:sp macro="" textlink="">
      <xdr:nvSpPr>
        <xdr:cNvPr id="147" name="n_2mainValue【道路】&#10;一人当たり延長"/>
        <xdr:cNvSpPr txBox="1"/>
      </xdr:nvSpPr>
      <xdr:spPr>
        <a:xfrm>
          <a:off x="8483111" y="689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44697</xdr:rowOff>
    </xdr:from>
    <xdr:ext cx="534377" cy="259045"/>
    <xdr:sp macro="" textlink="">
      <xdr:nvSpPr>
        <xdr:cNvPr id="148" name="n_3mainValue【道路】&#10;一人当たり延長"/>
        <xdr:cNvSpPr txBox="1"/>
      </xdr:nvSpPr>
      <xdr:spPr>
        <a:xfrm>
          <a:off x="7594111" y="69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55327</xdr:rowOff>
    </xdr:from>
    <xdr:ext cx="534377" cy="259045"/>
    <xdr:sp macro="" textlink="">
      <xdr:nvSpPr>
        <xdr:cNvPr id="149" name="n_4mainValue【道路】&#10;一人当たり延長"/>
        <xdr:cNvSpPr txBox="1"/>
      </xdr:nvSpPr>
      <xdr:spPr>
        <a:xfrm>
          <a:off x="6705111" y="69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91" name="楕円 190"/>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92"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3" name="楕円 192"/>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61</xdr:row>
      <xdr:rowOff>3266</xdr:rowOff>
    </xdr:to>
    <xdr:cxnSp macro="">
      <xdr:nvCxnSpPr>
        <xdr:cNvPr id="194" name="直線コネクタ 193"/>
        <xdr:cNvCxnSpPr/>
      </xdr:nvCxnSpPr>
      <xdr:spPr>
        <a:xfrm flipV="1">
          <a:off x="3797300" y="10161270"/>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5" name="楕円 194"/>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61</xdr:row>
      <xdr:rowOff>3266</xdr:rowOff>
    </xdr:to>
    <xdr:cxnSp macro="">
      <xdr:nvCxnSpPr>
        <xdr:cNvPr id="196" name="直線コネクタ 195"/>
        <xdr:cNvCxnSpPr/>
      </xdr:nvCxnSpPr>
      <xdr:spPr>
        <a:xfrm>
          <a:off x="2908300" y="1028046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7" name="楕円 196"/>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29391</xdr:rowOff>
    </xdr:to>
    <xdr:cxnSp macro="">
      <xdr:nvCxnSpPr>
        <xdr:cNvPr id="198" name="直線コネクタ 197"/>
        <xdr:cNvCxnSpPr/>
      </xdr:nvCxnSpPr>
      <xdr:spPr>
        <a:xfrm flipV="1">
          <a:off x="2019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9" name="楕円 198"/>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55517</xdr:rowOff>
    </xdr:to>
    <xdr:cxnSp macro="">
      <xdr:nvCxnSpPr>
        <xdr:cNvPr id="200" name="直線コネクタ 199"/>
        <xdr:cNvCxnSpPr/>
      </xdr:nvCxnSpPr>
      <xdr:spPr>
        <a:xfrm flipV="1">
          <a:off x="1130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70593</xdr:rowOff>
    </xdr:from>
    <xdr:ext cx="405111" cy="259045"/>
    <xdr:sp macro="" textlink="">
      <xdr:nvSpPr>
        <xdr:cNvPr id="205" name="n_1mainValue【橋りょう・トンネル】&#10;有形固定資産減価償却率"/>
        <xdr:cNvSpPr txBox="1"/>
      </xdr:nvSpPr>
      <xdr:spPr>
        <a:xfrm>
          <a:off x="3582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6"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7" name="n_3mainValue【橋りょう・トンネル】&#10;有形固定資産減価償却率"/>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8" name="n_4mainValue【橋りょう・トンネル】&#10;有形固定資産減価償却率"/>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68690</xdr:rowOff>
    </xdr:from>
    <xdr:to>
      <xdr:col>55</xdr:col>
      <xdr:colOff>50800</xdr:colOff>
      <xdr:row>63</xdr:row>
      <xdr:rowOff>170290</xdr:rowOff>
    </xdr:to>
    <xdr:sp macro="" textlink="">
      <xdr:nvSpPr>
        <xdr:cNvPr id="246" name="楕円 245"/>
        <xdr:cNvSpPr/>
      </xdr:nvSpPr>
      <xdr:spPr>
        <a:xfrm>
          <a:off x="10426700" y="108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155067</xdr:rowOff>
    </xdr:from>
    <xdr:ext cx="599010" cy="259045"/>
    <xdr:sp macro="" textlink="">
      <xdr:nvSpPr>
        <xdr:cNvPr id="247" name="【橋りょう・トンネル】&#10;一人当たり有形固定資産（償却資産）額該当値テキスト"/>
        <xdr:cNvSpPr txBox="1"/>
      </xdr:nvSpPr>
      <xdr:spPr>
        <a:xfrm>
          <a:off x="10515600" y="1078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86688</xdr:rowOff>
    </xdr:from>
    <xdr:to>
      <xdr:col>50</xdr:col>
      <xdr:colOff>165100</xdr:colOff>
      <xdr:row>64</xdr:row>
      <xdr:rowOff>16838</xdr:rowOff>
    </xdr:to>
    <xdr:sp macro="" textlink="">
      <xdr:nvSpPr>
        <xdr:cNvPr id="248" name="楕円 247"/>
        <xdr:cNvSpPr/>
      </xdr:nvSpPr>
      <xdr:spPr>
        <a:xfrm>
          <a:off x="9588500" y="108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119490</xdr:rowOff>
    </xdr:from>
    <xdr:to>
      <xdr:col>55</xdr:col>
      <xdr:colOff>0</xdr:colOff>
      <xdr:row>63</xdr:row>
      <xdr:rowOff>137488</xdr:rowOff>
    </xdr:to>
    <xdr:cxnSp macro="">
      <xdr:nvCxnSpPr>
        <xdr:cNvPr id="249" name="直線コネクタ 248"/>
        <xdr:cNvCxnSpPr/>
      </xdr:nvCxnSpPr>
      <xdr:spPr>
        <a:xfrm flipV="1">
          <a:off x="9639300" y="10920840"/>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81284</xdr:rowOff>
    </xdr:from>
    <xdr:to>
      <xdr:col>46</xdr:col>
      <xdr:colOff>38100</xdr:colOff>
      <xdr:row>64</xdr:row>
      <xdr:rowOff>11434</xdr:rowOff>
    </xdr:to>
    <xdr:sp macro="" textlink="">
      <xdr:nvSpPr>
        <xdr:cNvPr id="250" name="楕円 249"/>
        <xdr:cNvSpPr/>
      </xdr:nvSpPr>
      <xdr:spPr>
        <a:xfrm>
          <a:off x="8699500" y="108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132084</xdr:rowOff>
    </xdr:from>
    <xdr:to>
      <xdr:col>50</xdr:col>
      <xdr:colOff>114300</xdr:colOff>
      <xdr:row>63</xdr:row>
      <xdr:rowOff>137488</xdr:rowOff>
    </xdr:to>
    <xdr:cxnSp macro="">
      <xdr:nvCxnSpPr>
        <xdr:cNvPr id="251" name="直線コネクタ 250"/>
        <xdr:cNvCxnSpPr/>
      </xdr:nvCxnSpPr>
      <xdr:spPr>
        <a:xfrm>
          <a:off x="8750300" y="10933434"/>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84930</xdr:rowOff>
    </xdr:from>
    <xdr:to>
      <xdr:col>41</xdr:col>
      <xdr:colOff>101600</xdr:colOff>
      <xdr:row>64</xdr:row>
      <xdr:rowOff>15080</xdr:rowOff>
    </xdr:to>
    <xdr:sp macro="" textlink="">
      <xdr:nvSpPr>
        <xdr:cNvPr id="252" name="楕円 251"/>
        <xdr:cNvSpPr/>
      </xdr:nvSpPr>
      <xdr:spPr>
        <a:xfrm>
          <a:off x="7810500" y="108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132084</xdr:rowOff>
    </xdr:from>
    <xdr:to>
      <xdr:col>45</xdr:col>
      <xdr:colOff>177800</xdr:colOff>
      <xdr:row>63</xdr:row>
      <xdr:rowOff>135730</xdr:rowOff>
    </xdr:to>
    <xdr:cxnSp macro="">
      <xdr:nvCxnSpPr>
        <xdr:cNvPr id="253" name="直線コネクタ 252"/>
        <xdr:cNvCxnSpPr/>
      </xdr:nvCxnSpPr>
      <xdr:spPr>
        <a:xfrm flipV="1">
          <a:off x="7861300" y="10933434"/>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87890</xdr:rowOff>
    </xdr:from>
    <xdr:to>
      <xdr:col>36</xdr:col>
      <xdr:colOff>165100</xdr:colOff>
      <xdr:row>64</xdr:row>
      <xdr:rowOff>18040</xdr:rowOff>
    </xdr:to>
    <xdr:sp macro="" textlink="">
      <xdr:nvSpPr>
        <xdr:cNvPr id="254" name="楕円 253"/>
        <xdr:cNvSpPr/>
      </xdr:nvSpPr>
      <xdr:spPr>
        <a:xfrm>
          <a:off x="6921500" y="108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135730</xdr:rowOff>
    </xdr:from>
    <xdr:to>
      <xdr:col>41</xdr:col>
      <xdr:colOff>50800</xdr:colOff>
      <xdr:row>63</xdr:row>
      <xdr:rowOff>138690</xdr:rowOff>
    </xdr:to>
    <xdr:cxnSp macro="">
      <xdr:nvCxnSpPr>
        <xdr:cNvPr id="255" name="直線コネクタ 254"/>
        <xdr:cNvCxnSpPr/>
      </xdr:nvCxnSpPr>
      <xdr:spPr>
        <a:xfrm flipV="1">
          <a:off x="6972300" y="10937080"/>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7965</xdr:rowOff>
    </xdr:from>
    <xdr:ext cx="534377" cy="259045"/>
    <xdr:sp macro="" textlink="">
      <xdr:nvSpPr>
        <xdr:cNvPr id="260" name="n_1mainValue【橋りょう・トンネル】&#10;一人当たり有形固定資産（償却資産）額"/>
        <xdr:cNvSpPr txBox="1"/>
      </xdr:nvSpPr>
      <xdr:spPr>
        <a:xfrm>
          <a:off x="9359411" y="1098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2561</xdr:rowOff>
    </xdr:from>
    <xdr:ext cx="534377" cy="259045"/>
    <xdr:sp macro="" textlink="">
      <xdr:nvSpPr>
        <xdr:cNvPr id="261" name="n_2mainValue【橋りょう・トンネル】&#10;一人当たり有形固定資産（償却資産）額"/>
        <xdr:cNvSpPr txBox="1"/>
      </xdr:nvSpPr>
      <xdr:spPr>
        <a:xfrm>
          <a:off x="8483111" y="109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6207</xdr:rowOff>
    </xdr:from>
    <xdr:ext cx="534377" cy="259045"/>
    <xdr:sp macro="" textlink="">
      <xdr:nvSpPr>
        <xdr:cNvPr id="262" name="n_3mainValue【橋りょう・トンネル】&#10;一人当たり有形固定資産（償却資産）額"/>
        <xdr:cNvSpPr txBox="1"/>
      </xdr:nvSpPr>
      <xdr:spPr>
        <a:xfrm>
          <a:off x="7594111" y="109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9167</xdr:rowOff>
    </xdr:from>
    <xdr:ext cx="534377" cy="259045"/>
    <xdr:sp macro="" textlink="">
      <xdr:nvSpPr>
        <xdr:cNvPr id="263" name="n_4mainValue【橋りょう・トンネル】&#10;一人当たり有形固定資産（償却資産）額"/>
        <xdr:cNvSpPr txBox="1"/>
      </xdr:nvSpPr>
      <xdr:spPr>
        <a:xfrm>
          <a:off x="6705111" y="109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304" name="楕円 303"/>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305" name="【公営住宅】&#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306" name="楕円 305"/>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146686</xdr:rowOff>
    </xdr:to>
    <xdr:cxnSp macro="">
      <xdr:nvCxnSpPr>
        <xdr:cNvPr id="307" name="直線コネクタ 306"/>
        <xdr:cNvCxnSpPr/>
      </xdr:nvCxnSpPr>
      <xdr:spPr>
        <a:xfrm>
          <a:off x="3797300" y="138150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308" name="楕円 307"/>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99061</xdr:rowOff>
    </xdr:to>
    <xdr:cxnSp macro="">
      <xdr:nvCxnSpPr>
        <xdr:cNvPr id="309" name="直線コネクタ 308"/>
        <xdr:cNvCxnSpPr/>
      </xdr:nvCxnSpPr>
      <xdr:spPr>
        <a:xfrm>
          <a:off x="2908300" y="13775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10" name="楕円 309"/>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59055</xdr:rowOff>
    </xdr:to>
    <xdr:cxnSp macro="">
      <xdr:nvCxnSpPr>
        <xdr:cNvPr id="311" name="直線コネクタ 310"/>
        <xdr:cNvCxnSpPr/>
      </xdr:nvCxnSpPr>
      <xdr:spPr>
        <a:xfrm>
          <a:off x="2019300" y="13727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82550</xdr:rowOff>
    </xdr:from>
    <xdr:to>
      <xdr:col>6</xdr:col>
      <xdr:colOff>38100</xdr:colOff>
      <xdr:row>80</xdr:row>
      <xdr:rowOff>12700</xdr:rowOff>
    </xdr:to>
    <xdr:sp macro="" textlink="">
      <xdr:nvSpPr>
        <xdr:cNvPr id="312" name="楕円 311"/>
        <xdr:cNvSpPr/>
      </xdr:nvSpPr>
      <xdr:spPr>
        <a:xfrm>
          <a:off x="1079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133350</xdr:rowOff>
    </xdr:from>
    <xdr:to>
      <xdr:col>10</xdr:col>
      <xdr:colOff>114300</xdr:colOff>
      <xdr:row>80</xdr:row>
      <xdr:rowOff>11430</xdr:rowOff>
    </xdr:to>
    <xdr:cxnSp macro="">
      <xdr:nvCxnSpPr>
        <xdr:cNvPr id="313" name="直線コネクタ 312"/>
        <xdr:cNvCxnSpPr/>
      </xdr:nvCxnSpPr>
      <xdr:spPr>
        <a:xfrm>
          <a:off x="1130300" y="13677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18" name="n_1mainValue【公営住宅】&#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319" name="n_2mainValue【公営住宅】&#10;有形固定資産減価償却率"/>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78757</xdr:rowOff>
    </xdr:from>
    <xdr:ext cx="405111" cy="259045"/>
    <xdr:sp macro="" textlink="">
      <xdr:nvSpPr>
        <xdr:cNvPr id="320" name="n_3mainValue【公営住宅】&#10;有形固定資産減価償却率"/>
        <xdr:cNvSpPr txBox="1"/>
      </xdr:nvSpPr>
      <xdr:spPr>
        <a:xfrm>
          <a:off x="1816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29227</xdr:rowOff>
    </xdr:from>
    <xdr:ext cx="405111" cy="259045"/>
    <xdr:sp macro="" textlink="">
      <xdr:nvSpPr>
        <xdr:cNvPr id="321" name="n_4mainValue【公営住宅】&#10;有形固定資産減価償却率"/>
        <xdr:cNvSpPr txBox="1"/>
      </xdr:nvSpPr>
      <xdr:spPr>
        <a:xfrm>
          <a:off x="927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39007</xdr:rowOff>
    </xdr:from>
    <xdr:to>
      <xdr:col>55</xdr:col>
      <xdr:colOff>50800</xdr:colOff>
      <xdr:row>84</xdr:row>
      <xdr:rowOff>140607</xdr:rowOff>
    </xdr:to>
    <xdr:sp macro="" textlink="">
      <xdr:nvSpPr>
        <xdr:cNvPr id="363" name="楕円 362"/>
        <xdr:cNvSpPr/>
      </xdr:nvSpPr>
      <xdr:spPr>
        <a:xfrm>
          <a:off x="10426700" y="144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61884</xdr:rowOff>
    </xdr:from>
    <xdr:ext cx="469744" cy="259045"/>
    <xdr:sp macro="" textlink="">
      <xdr:nvSpPr>
        <xdr:cNvPr id="364" name="【公営住宅】&#10;一人当たり面積該当値テキスト"/>
        <xdr:cNvSpPr txBox="1"/>
      </xdr:nvSpPr>
      <xdr:spPr>
        <a:xfrm>
          <a:off x="10515600" y="14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46627</xdr:rowOff>
    </xdr:from>
    <xdr:to>
      <xdr:col>50</xdr:col>
      <xdr:colOff>165100</xdr:colOff>
      <xdr:row>84</xdr:row>
      <xdr:rowOff>148227</xdr:rowOff>
    </xdr:to>
    <xdr:sp macro="" textlink="">
      <xdr:nvSpPr>
        <xdr:cNvPr id="365" name="楕円 364"/>
        <xdr:cNvSpPr/>
      </xdr:nvSpPr>
      <xdr:spPr>
        <a:xfrm>
          <a:off x="9588500" y="14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89807</xdr:rowOff>
    </xdr:from>
    <xdr:to>
      <xdr:col>55</xdr:col>
      <xdr:colOff>0</xdr:colOff>
      <xdr:row>84</xdr:row>
      <xdr:rowOff>97427</xdr:rowOff>
    </xdr:to>
    <xdr:cxnSp macro="">
      <xdr:nvCxnSpPr>
        <xdr:cNvPr id="366" name="直線コネクタ 365"/>
        <xdr:cNvCxnSpPr/>
      </xdr:nvCxnSpPr>
      <xdr:spPr>
        <a:xfrm flipV="1">
          <a:off x="9639300" y="1449160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59255</xdr:rowOff>
    </xdr:from>
    <xdr:to>
      <xdr:col>46</xdr:col>
      <xdr:colOff>38100</xdr:colOff>
      <xdr:row>84</xdr:row>
      <xdr:rowOff>160855</xdr:rowOff>
    </xdr:to>
    <xdr:sp macro="" textlink="">
      <xdr:nvSpPr>
        <xdr:cNvPr id="367" name="楕円 366"/>
        <xdr:cNvSpPr/>
      </xdr:nvSpPr>
      <xdr:spPr>
        <a:xfrm>
          <a:off x="8699500" y="14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97427</xdr:rowOff>
    </xdr:from>
    <xdr:to>
      <xdr:col>50</xdr:col>
      <xdr:colOff>114300</xdr:colOff>
      <xdr:row>84</xdr:row>
      <xdr:rowOff>110055</xdr:rowOff>
    </xdr:to>
    <xdr:cxnSp macro="">
      <xdr:nvCxnSpPr>
        <xdr:cNvPr id="368" name="直線コネクタ 367"/>
        <xdr:cNvCxnSpPr/>
      </xdr:nvCxnSpPr>
      <xdr:spPr>
        <a:xfrm flipV="1">
          <a:off x="8750300" y="14499227"/>
          <a:ext cx="8890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67419</xdr:rowOff>
    </xdr:from>
    <xdr:to>
      <xdr:col>41</xdr:col>
      <xdr:colOff>101600</xdr:colOff>
      <xdr:row>84</xdr:row>
      <xdr:rowOff>169019</xdr:rowOff>
    </xdr:to>
    <xdr:sp macro="" textlink="">
      <xdr:nvSpPr>
        <xdr:cNvPr id="369" name="楕円 368"/>
        <xdr:cNvSpPr/>
      </xdr:nvSpPr>
      <xdr:spPr>
        <a:xfrm>
          <a:off x="7810500" y="144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110055</xdr:rowOff>
    </xdr:from>
    <xdr:to>
      <xdr:col>45</xdr:col>
      <xdr:colOff>177800</xdr:colOff>
      <xdr:row>84</xdr:row>
      <xdr:rowOff>118219</xdr:rowOff>
    </xdr:to>
    <xdr:cxnSp macro="">
      <xdr:nvCxnSpPr>
        <xdr:cNvPr id="370" name="直線コネクタ 369"/>
        <xdr:cNvCxnSpPr/>
      </xdr:nvCxnSpPr>
      <xdr:spPr>
        <a:xfrm flipV="1">
          <a:off x="7861300" y="145118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77107</xdr:rowOff>
    </xdr:from>
    <xdr:to>
      <xdr:col>36</xdr:col>
      <xdr:colOff>165100</xdr:colOff>
      <xdr:row>85</xdr:row>
      <xdr:rowOff>7257</xdr:rowOff>
    </xdr:to>
    <xdr:sp macro="" textlink="">
      <xdr:nvSpPr>
        <xdr:cNvPr id="371" name="楕円 370"/>
        <xdr:cNvSpPr/>
      </xdr:nvSpPr>
      <xdr:spPr>
        <a:xfrm>
          <a:off x="692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118219</xdr:rowOff>
    </xdr:from>
    <xdr:to>
      <xdr:col>41</xdr:col>
      <xdr:colOff>50800</xdr:colOff>
      <xdr:row>84</xdr:row>
      <xdr:rowOff>127907</xdr:rowOff>
    </xdr:to>
    <xdr:cxnSp macro="">
      <xdr:nvCxnSpPr>
        <xdr:cNvPr id="372" name="直線コネクタ 371"/>
        <xdr:cNvCxnSpPr/>
      </xdr:nvCxnSpPr>
      <xdr:spPr>
        <a:xfrm flipV="1">
          <a:off x="6972300" y="14520019"/>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164754</xdr:rowOff>
    </xdr:from>
    <xdr:ext cx="469744" cy="259045"/>
    <xdr:sp macro="" textlink="">
      <xdr:nvSpPr>
        <xdr:cNvPr id="377" name="n_1mainValue【公営住宅】&#10;一人当たり面積"/>
        <xdr:cNvSpPr txBox="1"/>
      </xdr:nvSpPr>
      <xdr:spPr>
        <a:xfrm>
          <a:off x="9391727" y="1422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5932</xdr:rowOff>
    </xdr:from>
    <xdr:ext cx="469744" cy="259045"/>
    <xdr:sp macro="" textlink="">
      <xdr:nvSpPr>
        <xdr:cNvPr id="378" name="n_2mainValue【公営住宅】&#10;一人当たり面積"/>
        <xdr:cNvSpPr txBox="1"/>
      </xdr:nvSpPr>
      <xdr:spPr>
        <a:xfrm>
          <a:off x="8515427" y="1423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14096</xdr:rowOff>
    </xdr:from>
    <xdr:ext cx="469744" cy="259045"/>
    <xdr:sp macro="" textlink="">
      <xdr:nvSpPr>
        <xdr:cNvPr id="379" name="n_3mainValue【公営住宅】&#10;一人当たり面積"/>
        <xdr:cNvSpPr txBox="1"/>
      </xdr:nvSpPr>
      <xdr:spPr>
        <a:xfrm>
          <a:off x="7626427" y="1424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23784</xdr:rowOff>
    </xdr:from>
    <xdr:ext cx="469744" cy="259045"/>
    <xdr:sp macro="" textlink="">
      <xdr:nvSpPr>
        <xdr:cNvPr id="380" name="n_4mainValue【公営住宅】&#10;一人当たり面積"/>
        <xdr:cNvSpPr txBox="1"/>
      </xdr:nvSpPr>
      <xdr:spPr>
        <a:xfrm>
          <a:off x="6737427" y="14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6" name="直線コネクタ 405"/>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09" name="【港湾・漁港】&#10;有形固定資産減価償却率最大値テキスト"/>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0" name="直線コネクタ 409"/>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11" name="【港湾・漁港】&#10;有形固定資産減価償却率平均値テキスト"/>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2" name="フローチャート: 判断 411"/>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3" name="フローチャート: 判断 412"/>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4" name="フローチャート: 判断 413"/>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5" name="フローチャート: 判断 414"/>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6" name="フローチャート: 判断 415"/>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22" name="楕円 421"/>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423" name="【港湾・漁港】&#10;有形固定資産減価償却率該当値テキスト"/>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72752</xdr:rowOff>
    </xdr:from>
    <xdr:to>
      <xdr:col>20</xdr:col>
      <xdr:colOff>38100</xdr:colOff>
      <xdr:row>105</xdr:row>
      <xdr:rowOff>2902</xdr:rowOff>
    </xdr:to>
    <xdr:sp macro="" textlink="">
      <xdr:nvSpPr>
        <xdr:cNvPr id="424" name="楕円 423"/>
        <xdr:cNvSpPr/>
      </xdr:nvSpPr>
      <xdr:spPr>
        <a:xfrm>
          <a:off x="3746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123552</xdr:rowOff>
    </xdr:from>
    <xdr:to>
      <xdr:col>24</xdr:col>
      <xdr:colOff>63500</xdr:colOff>
      <xdr:row>104</xdr:row>
      <xdr:rowOff>157843</xdr:rowOff>
    </xdr:to>
    <xdr:cxnSp macro="">
      <xdr:nvCxnSpPr>
        <xdr:cNvPr id="425" name="直線コネクタ 424"/>
        <xdr:cNvCxnSpPr/>
      </xdr:nvCxnSpPr>
      <xdr:spPr>
        <a:xfrm>
          <a:off x="3797300" y="1795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26" name="楕円 425"/>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123552</xdr:rowOff>
    </xdr:to>
    <xdr:cxnSp macro="">
      <xdr:nvCxnSpPr>
        <xdr:cNvPr id="427" name="直線コネクタ 426"/>
        <xdr:cNvCxnSpPr/>
      </xdr:nvCxnSpPr>
      <xdr:spPr>
        <a:xfrm>
          <a:off x="2908300" y="179461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428" name="楕円 427"/>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115388</xdr:rowOff>
    </xdr:to>
    <xdr:cxnSp macro="">
      <xdr:nvCxnSpPr>
        <xdr:cNvPr id="429" name="直線コネクタ 428"/>
        <xdr:cNvCxnSpPr/>
      </xdr:nvCxnSpPr>
      <xdr:spPr>
        <a:xfrm>
          <a:off x="2019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30" name="楕円 429"/>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90895</xdr:rowOff>
    </xdr:to>
    <xdr:cxnSp macro="">
      <xdr:nvCxnSpPr>
        <xdr:cNvPr id="431" name="直線コネクタ 430"/>
        <xdr:cNvCxnSpPr/>
      </xdr:nvCxnSpPr>
      <xdr:spPr>
        <a:xfrm>
          <a:off x="1130300" y="178972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2" name="n_1ave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3" name="n_2aveValue【港湾・漁港】&#10;有形固定資産減価償却率"/>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34" name="n_3aveValue【港湾・漁港】&#10;有形固定資産減価償却率"/>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5" name="n_4aveValue【港湾・漁港】&#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165479</xdr:rowOff>
    </xdr:from>
    <xdr:ext cx="405111" cy="259045"/>
    <xdr:sp macro="" textlink="">
      <xdr:nvSpPr>
        <xdr:cNvPr id="436" name="n_1mainValue【港湾・漁港】&#10;有形固定資産減価償却率"/>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437" name="n_2mainValue【港湾・漁港】&#10;有形固定資産減価償却率"/>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158222</xdr:rowOff>
    </xdr:from>
    <xdr:ext cx="405111" cy="259045"/>
    <xdr:sp macro="" textlink="">
      <xdr:nvSpPr>
        <xdr:cNvPr id="438" name="n_3mainValue【港湾・漁港】&#10;有形固定資産減価償却率"/>
        <xdr:cNvSpPr txBox="1"/>
      </xdr:nvSpPr>
      <xdr:spPr>
        <a:xfrm>
          <a:off x="1816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9" name="n_4mainValue【港湾・漁港】&#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5" name="テキスト ボックス 454"/>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7" name="テキスト ボックス 456"/>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9" name="直線コネクタ 458"/>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60" name="【港湾・漁港】&#10;一人当たり有形固定資産（償却資産）額最小値テキスト"/>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61" name="直線コネクタ 460"/>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62" name="【港湾・漁港】&#10;一人当たり有形固定資産（償却資産）額最大値テキスト"/>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63" name="直線コネクタ 462"/>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155491</xdr:rowOff>
    </xdr:from>
    <xdr:ext cx="690189" cy="259045"/>
    <xdr:sp macro="" textlink="">
      <xdr:nvSpPr>
        <xdr:cNvPr id="464" name="【港湾・漁港】&#10;一人当たり有形固定資産（償却資産）額平均値テキスト"/>
        <xdr:cNvSpPr txBox="1"/>
      </xdr:nvSpPr>
      <xdr:spPr>
        <a:xfrm>
          <a:off x="10515600" y="18329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65" name="フローチャート: 判断 464"/>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6" name="フローチャート: 判断 465"/>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7" name="フローチャート: 判断 466"/>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8" name="フローチャート: 判断 467"/>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9" name="フローチャート: 判断 468"/>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70507</xdr:rowOff>
    </xdr:from>
    <xdr:to>
      <xdr:col>55</xdr:col>
      <xdr:colOff>50800</xdr:colOff>
      <xdr:row>107</xdr:row>
      <xdr:rowOff>657</xdr:rowOff>
    </xdr:to>
    <xdr:sp macro="" textlink="">
      <xdr:nvSpPr>
        <xdr:cNvPr id="475" name="楕円 474"/>
        <xdr:cNvSpPr/>
      </xdr:nvSpPr>
      <xdr:spPr>
        <a:xfrm>
          <a:off x="10426700" y="18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23534</xdr:rowOff>
    </xdr:from>
    <xdr:ext cx="690189" cy="259045"/>
    <xdr:sp macro="" textlink="">
      <xdr:nvSpPr>
        <xdr:cNvPr id="476" name="【港湾・漁港】&#10;一人当たり有形固定資産（償却資産）額該当値テキスト"/>
        <xdr:cNvSpPr txBox="1"/>
      </xdr:nvSpPr>
      <xdr:spPr>
        <a:xfrm>
          <a:off x="10515600" y="18197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73313</xdr:rowOff>
    </xdr:from>
    <xdr:to>
      <xdr:col>50</xdr:col>
      <xdr:colOff>165100</xdr:colOff>
      <xdr:row>107</xdr:row>
      <xdr:rowOff>3463</xdr:rowOff>
    </xdr:to>
    <xdr:sp macro="" textlink="">
      <xdr:nvSpPr>
        <xdr:cNvPr id="477" name="楕円 476"/>
        <xdr:cNvSpPr/>
      </xdr:nvSpPr>
      <xdr:spPr>
        <a:xfrm>
          <a:off x="9588500" y="182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121307</xdr:rowOff>
    </xdr:from>
    <xdr:to>
      <xdr:col>55</xdr:col>
      <xdr:colOff>0</xdr:colOff>
      <xdr:row>106</xdr:row>
      <xdr:rowOff>124113</xdr:rowOff>
    </xdr:to>
    <xdr:cxnSp macro="">
      <xdr:nvCxnSpPr>
        <xdr:cNvPr id="478" name="直線コネクタ 477"/>
        <xdr:cNvCxnSpPr/>
      </xdr:nvCxnSpPr>
      <xdr:spPr>
        <a:xfrm flipV="1">
          <a:off x="9639300" y="18295007"/>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83299</xdr:rowOff>
    </xdr:from>
    <xdr:to>
      <xdr:col>46</xdr:col>
      <xdr:colOff>38100</xdr:colOff>
      <xdr:row>107</xdr:row>
      <xdr:rowOff>13449</xdr:rowOff>
    </xdr:to>
    <xdr:sp macro="" textlink="">
      <xdr:nvSpPr>
        <xdr:cNvPr id="479" name="楕円 478"/>
        <xdr:cNvSpPr/>
      </xdr:nvSpPr>
      <xdr:spPr>
        <a:xfrm>
          <a:off x="8699500" y="182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124113</xdr:rowOff>
    </xdr:from>
    <xdr:to>
      <xdr:col>50</xdr:col>
      <xdr:colOff>114300</xdr:colOff>
      <xdr:row>106</xdr:row>
      <xdr:rowOff>134099</xdr:rowOff>
    </xdr:to>
    <xdr:cxnSp macro="">
      <xdr:nvCxnSpPr>
        <xdr:cNvPr id="480" name="直線コネクタ 479"/>
        <xdr:cNvCxnSpPr/>
      </xdr:nvCxnSpPr>
      <xdr:spPr>
        <a:xfrm flipV="1">
          <a:off x="8750300" y="18297813"/>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88209</xdr:rowOff>
    </xdr:from>
    <xdr:to>
      <xdr:col>41</xdr:col>
      <xdr:colOff>101600</xdr:colOff>
      <xdr:row>107</xdr:row>
      <xdr:rowOff>18359</xdr:rowOff>
    </xdr:to>
    <xdr:sp macro="" textlink="">
      <xdr:nvSpPr>
        <xdr:cNvPr id="481" name="楕円 480"/>
        <xdr:cNvSpPr/>
      </xdr:nvSpPr>
      <xdr:spPr>
        <a:xfrm>
          <a:off x="7810500" y="182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134099</xdr:rowOff>
    </xdr:from>
    <xdr:to>
      <xdr:col>45</xdr:col>
      <xdr:colOff>177800</xdr:colOff>
      <xdr:row>106</xdr:row>
      <xdr:rowOff>139009</xdr:rowOff>
    </xdr:to>
    <xdr:cxnSp macro="">
      <xdr:nvCxnSpPr>
        <xdr:cNvPr id="482" name="直線コネクタ 481"/>
        <xdr:cNvCxnSpPr/>
      </xdr:nvCxnSpPr>
      <xdr:spPr>
        <a:xfrm flipV="1">
          <a:off x="7861300" y="18307799"/>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93748</xdr:rowOff>
    </xdr:from>
    <xdr:to>
      <xdr:col>36</xdr:col>
      <xdr:colOff>165100</xdr:colOff>
      <xdr:row>107</xdr:row>
      <xdr:rowOff>23898</xdr:rowOff>
    </xdr:to>
    <xdr:sp macro="" textlink="">
      <xdr:nvSpPr>
        <xdr:cNvPr id="483" name="楕円 482"/>
        <xdr:cNvSpPr/>
      </xdr:nvSpPr>
      <xdr:spPr>
        <a:xfrm>
          <a:off x="6921500" y="182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139009</xdr:rowOff>
    </xdr:from>
    <xdr:to>
      <xdr:col>41</xdr:col>
      <xdr:colOff>50800</xdr:colOff>
      <xdr:row>106</xdr:row>
      <xdr:rowOff>144548</xdr:rowOff>
    </xdr:to>
    <xdr:cxnSp macro="">
      <xdr:nvCxnSpPr>
        <xdr:cNvPr id="484" name="直線コネクタ 483"/>
        <xdr:cNvCxnSpPr/>
      </xdr:nvCxnSpPr>
      <xdr:spPr>
        <a:xfrm flipV="1">
          <a:off x="6972300" y="1831270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129376</xdr:rowOff>
    </xdr:from>
    <xdr:ext cx="599010" cy="259045"/>
    <xdr:sp macro="" textlink="">
      <xdr:nvSpPr>
        <xdr:cNvPr id="485" name="n_1aveValue【港湾・漁港】&#10;一人当たり有形固定資産（償却資産）額"/>
        <xdr:cNvSpPr txBox="1"/>
      </xdr:nvSpPr>
      <xdr:spPr>
        <a:xfrm>
          <a:off x="9327095" y="184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124373</xdr:rowOff>
    </xdr:from>
    <xdr:ext cx="599010" cy="259045"/>
    <xdr:sp macro="" textlink="">
      <xdr:nvSpPr>
        <xdr:cNvPr id="486" name="n_2aveValue【港湾・漁港】&#10;一人当たり有形固定資産（償却資産）額"/>
        <xdr:cNvSpPr txBox="1"/>
      </xdr:nvSpPr>
      <xdr:spPr>
        <a:xfrm>
          <a:off x="8450795" y="184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133633</xdr:rowOff>
    </xdr:from>
    <xdr:ext cx="599010" cy="259045"/>
    <xdr:sp macro="" textlink="">
      <xdr:nvSpPr>
        <xdr:cNvPr id="487" name="n_3aveValue【港湾・漁港】&#10;一人当たり有形固定資産（償却資産）額"/>
        <xdr:cNvSpPr txBox="1"/>
      </xdr:nvSpPr>
      <xdr:spPr>
        <a:xfrm>
          <a:off x="75617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8" name="n_4aveValue【港湾・漁港】&#10;一人当たり有形固定資産（償却資産）額"/>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19990</xdr:rowOff>
    </xdr:from>
    <xdr:ext cx="690189" cy="259045"/>
    <xdr:sp macro="" textlink="">
      <xdr:nvSpPr>
        <xdr:cNvPr id="489" name="n_1mainValue【港湾・漁港】&#10;一人当たり有形固定資産（償却資産）額"/>
        <xdr:cNvSpPr txBox="1"/>
      </xdr:nvSpPr>
      <xdr:spPr>
        <a:xfrm>
          <a:off x="9281505" y="18022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29976</xdr:rowOff>
    </xdr:from>
    <xdr:ext cx="690189" cy="259045"/>
    <xdr:sp macro="" textlink="">
      <xdr:nvSpPr>
        <xdr:cNvPr id="490" name="n_2mainValue【港湾・漁港】&#10;一人当たり有形固定資産（償却資産）額"/>
        <xdr:cNvSpPr txBox="1"/>
      </xdr:nvSpPr>
      <xdr:spPr>
        <a:xfrm>
          <a:off x="8405205" y="18032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34886</xdr:rowOff>
    </xdr:from>
    <xdr:ext cx="690189" cy="259045"/>
    <xdr:sp macro="" textlink="">
      <xdr:nvSpPr>
        <xdr:cNvPr id="491" name="n_3mainValue【港湾・漁港】&#10;一人当たり有形固定資産（償却資産）額"/>
        <xdr:cNvSpPr txBox="1"/>
      </xdr:nvSpPr>
      <xdr:spPr>
        <a:xfrm>
          <a:off x="7516205" y="18037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15025</xdr:rowOff>
    </xdr:from>
    <xdr:ext cx="690189" cy="259045"/>
    <xdr:sp macro="" textlink="">
      <xdr:nvSpPr>
        <xdr:cNvPr id="492" name="n_4mainValue【港湾・漁港】&#10;一人当たり有形固定資産（償却資産）額"/>
        <xdr:cNvSpPr txBox="1"/>
      </xdr:nvSpPr>
      <xdr:spPr>
        <a:xfrm>
          <a:off x="6627205" y="183601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18" name="直線コネクタ 517"/>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21"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22" name="直線コネクタ 521"/>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523"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24" name="フローチャート: 判断 523"/>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5" name="フローチャート: 判断 524"/>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6" name="フローチャート: 判断 5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7" name="フローチャート: 判断 5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8" name="フローチャート: 判断 5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34" name="楕円 533"/>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535" name="【認定こども園・幼稚園・保育所】&#10;有形固定資産減価償却率該当値テキスト"/>
        <xdr:cNvSpPr txBox="1"/>
      </xdr:nvSpPr>
      <xdr:spPr>
        <a:xfrm>
          <a:off x="16357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536" name="楕円 535"/>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128451</xdr:rowOff>
    </xdr:from>
    <xdr:to>
      <xdr:col>85</xdr:col>
      <xdr:colOff>127000</xdr:colOff>
      <xdr:row>38</xdr:row>
      <xdr:rowOff>20683</xdr:rowOff>
    </xdr:to>
    <xdr:cxnSp macro="">
      <xdr:nvCxnSpPr>
        <xdr:cNvPr id="537" name="直線コネクタ 536"/>
        <xdr:cNvCxnSpPr/>
      </xdr:nvCxnSpPr>
      <xdr:spPr>
        <a:xfrm>
          <a:off x="15481300" y="647210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15603</xdr:rowOff>
    </xdr:from>
    <xdr:to>
      <xdr:col>76</xdr:col>
      <xdr:colOff>165100</xdr:colOff>
      <xdr:row>37</xdr:row>
      <xdr:rowOff>117203</xdr:rowOff>
    </xdr:to>
    <xdr:sp macro="" textlink="">
      <xdr:nvSpPr>
        <xdr:cNvPr id="538" name="楕円 537"/>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128451</xdr:rowOff>
    </xdr:to>
    <xdr:cxnSp macro="">
      <xdr:nvCxnSpPr>
        <xdr:cNvPr id="539" name="直線コネクタ 538"/>
        <xdr:cNvCxnSpPr/>
      </xdr:nvCxnSpPr>
      <xdr:spPr>
        <a:xfrm>
          <a:off x="14592300" y="641005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40" name="楕円 539"/>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66403</xdr:rowOff>
    </xdr:to>
    <xdr:cxnSp macro="">
      <xdr:nvCxnSpPr>
        <xdr:cNvPr id="541" name="直線コネクタ 540"/>
        <xdr:cNvCxnSpPr/>
      </xdr:nvCxnSpPr>
      <xdr:spPr>
        <a:xfrm>
          <a:off x="13703300" y="630065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542" name="楕円 541"/>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128451</xdr:rowOff>
    </xdr:from>
    <xdr:to>
      <xdr:col>71</xdr:col>
      <xdr:colOff>177800</xdr:colOff>
      <xdr:row>40</xdr:row>
      <xdr:rowOff>15784</xdr:rowOff>
    </xdr:to>
    <xdr:cxnSp macro="">
      <xdr:nvCxnSpPr>
        <xdr:cNvPr id="543" name="直線コネクタ 542"/>
        <xdr:cNvCxnSpPr/>
      </xdr:nvCxnSpPr>
      <xdr:spPr>
        <a:xfrm flipV="1">
          <a:off x="12814300" y="6300651"/>
          <a:ext cx="889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544"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545"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46"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47"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24328</xdr:rowOff>
    </xdr:from>
    <xdr:ext cx="405111" cy="259045"/>
    <xdr:sp macro="" textlink="">
      <xdr:nvSpPr>
        <xdr:cNvPr id="548" name="n_1mainValue【認定こども園・幼稚園・保育所】&#10;有形固定資産減価償却率"/>
        <xdr:cNvSpPr txBox="1"/>
      </xdr:nvSpPr>
      <xdr:spPr>
        <a:xfrm>
          <a:off x="15266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549" name="n_2main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50" name="n_3mainValue【認定こども園・幼稚園・保育所】&#10;有形固定資産減価償却率"/>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551" name="n_4mainValue【認定こども園・幼稚園・保育所】&#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77" name="直線コネクタ 576"/>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8"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9" name="直線コネクタ 578"/>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81" name="直線コネクタ 5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582"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83" name="フローチャート: 判断 582"/>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84" name="フローチャート: 判断 583"/>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85" name="フローチャート: 判断 584"/>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86" name="フローチャート: 判断 585"/>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87" name="フローチャート: 判断 586"/>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66222</xdr:rowOff>
    </xdr:from>
    <xdr:to>
      <xdr:col>116</xdr:col>
      <xdr:colOff>114300</xdr:colOff>
      <xdr:row>38</xdr:row>
      <xdr:rowOff>167822</xdr:rowOff>
    </xdr:to>
    <xdr:sp macro="" textlink="">
      <xdr:nvSpPr>
        <xdr:cNvPr id="593" name="楕円 592"/>
        <xdr:cNvSpPr/>
      </xdr:nvSpPr>
      <xdr:spPr>
        <a:xfrm>
          <a:off x="22110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89099</xdr:rowOff>
    </xdr:from>
    <xdr:ext cx="469744" cy="259045"/>
    <xdr:sp macro="" textlink="">
      <xdr:nvSpPr>
        <xdr:cNvPr id="594" name="【認定こども園・幼稚園・保育所】&#10;一人当たり面積該当値テキスト"/>
        <xdr:cNvSpPr txBox="1"/>
      </xdr:nvSpPr>
      <xdr:spPr>
        <a:xfrm>
          <a:off x="22199600" y="64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77651</xdr:rowOff>
    </xdr:from>
    <xdr:to>
      <xdr:col>112</xdr:col>
      <xdr:colOff>38100</xdr:colOff>
      <xdr:row>39</xdr:row>
      <xdr:rowOff>7801</xdr:rowOff>
    </xdr:to>
    <xdr:sp macro="" textlink="">
      <xdr:nvSpPr>
        <xdr:cNvPr id="595" name="楕円 594"/>
        <xdr:cNvSpPr/>
      </xdr:nvSpPr>
      <xdr:spPr>
        <a:xfrm>
          <a:off x="2127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117022</xdr:rowOff>
    </xdr:from>
    <xdr:to>
      <xdr:col>116</xdr:col>
      <xdr:colOff>63500</xdr:colOff>
      <xdr:row>38</xdr:row>
      <xdr:rowOff>128451</xdr:rowOff>
    </xdr:to>
    <xdr:cxnSp macro="">
      <xdr:nvCxnSpPr>
        <xdr:cNvPr id="596" name="直線コネクタ 595"/>
        <xdr:cNvCxnSpPr/>
      </xdr:nvCxnSpPr>
      <xdr:spPr>
        <a:xfrm flipV="1">
          <a:off x="21323300" y="663212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97246</xdr:rowOff>
    </xdr:from>
    <xdr:to>
      <xdr:col>107</xdr:col>
      <xdr:colOff>101600</xdr:colOff>
      <xdr:row>39</xdr:row>
      <xdr:rowOff>27396</xdr:rowOff>
    </xdr:to>
    <xdr:sp macro="" textlink="">
      <xdr:nvSpPr>
        <xdr:cNvPr id="597" name="楕円 596"/>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128451</xdr:rowOff>
    </xdr:from>
    <xdr:to>
      <xdr:col>111</xdr:col>
      <xdr:colOff>177800</xdr:colOff>
      <xdr:row>38</xdr:row>
      <xdr:rowOff>148046</xdr:rowOff>
    </xdr:to>
    <xdr:cxnSp macro="">
      <xdr:nvCxnSpPr>
        <xdr:cNvPr id="598" name="直線コネクタ 597"/>
        <xdr:cNvCxnSpPr/>
      </xdr:nvCxnSpPr>
      <xdr:spPr>
        <a:xfrm flipV="1">
          <a:off x="20434300" y="6643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110309</xdr:rowOff>
    </xdr:from>
    <xdr:to>
      <xdr:col>102</xdr:col>
      <xdr:colOff>165100</xdr:colOff>
      <xdr:row>39</xdr:row>
      <xdr:rowOff>40459</xdr:rowOff>
    </xdr:to>
    <xdr:sp macro="" textlink="">
      <xdr:nvSpPr>
        <xdr:cNvPr id="599" name="楕円 598"/>
        <xdr:cNvSpPr/>
      </xdr:nvSpPr>
      <xdr:spPr>
        <a:xfrm>
          <a:off x="19494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148046</xdr:rowOff>
    </xdr:from>
    <xdr:to>
      <xdr:col>107</xdr:col>
      <xdr:colOff>50800</xdr:colOff>
      <xdr:row>38</xdr:row>
      <xdr:rowOff>161109</xdr:rowOff>
    </xdr:to>
    <xdr:cxnSp macro="">
      <xdr:nvCxnSpPr>
        <xdr:cNvPr id="600" name="直線コネクタ 599"/>
        <xdr:cNvCxnSpPr/>
      </xdr:nvCxnSpPr>
      <xdr:spPr>
        <a:xfrm flipV="1">
          <a:off x="19545300" y="6663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125004</xdr:rowOff>
    </xdr:from>
    <xdr:to>
      <xdr:col>98</xdr:col>
      <xdr:colOff>38100</xdr:colOff>
      <xdr:row>39</xdr:row>
      <xdr:rowOff>55154</xdr:rowOff>
    </xdr:to>
    <xdr:sp macro="" textlink="">
      <xdr:nvSpPr>
        <xdr:cNvPr id="601" name="楕円 600"/>
        <xdr:cNvSpPr/>
      </xdr:nvSpPr>
      <xdr:spPr>
        <a:xfrm>
          <a:off x="18605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161109</xdr:rowOff>
    </xdr:from>
    <xdr:to>
      <xdr:col>102</xdr:col>
      <xdr:colOff>114300</xdr:colOff>
      <xdr:row>39</xdr:row>
      <xdr:rowOff>4354</xdr:rowOff>
    </xdr:to>
    <xdr:cxnSp macro="">
      <xdr:nvCxnSpPr>
        <xdr:cNvPr id="602" name="直線コネクタ 601"/>
        <xdr:cNvCxnSpPr/>
      </xdr:nvCxnSpPr>
      <xdr:spPr>
        <a:xfrm flipV="1">
          <a:off x="18656300" y="66762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603"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604"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605"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606"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24328</xdr:rowOff>
    </xdr:from>
    <xdr:ext cx="469744" cy="259045"/>
    <xdr:sp macro="" textlink="">
      <xdr:nvSpPr>
        <xdr:cNvPr id="607" name="n_1mainValue【認定こども園・幼稚園・保育所】&#10;一人当たり面積"/>
        <xdr:cNvSpPr txBox="1"/>
      </xdr:nvSpPr>
      <xdr:spPr>
        <a:xfrm>
          <a:off x="210757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43923</xdr:rowOff>
    </xdr:from>
    <xdr:ext cx="469744" cy="259045"/>
    <xdr:sp macro="" textlink="">
      <xdr:nvSpPr>
        <xdr:cNvPr id="608" name="n_2mainValue【認定こども園・幼稚園・保育所】&#10;一人当たり面積"/>
        <xdr:cNvSpPr txBox="1"/>
      </xdr:nvSpPr>
      <xdr:spPr>
        <a:xfrm>
          <a:off x="20199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56985</xdr:rowOff>
    </xdr:from>
    <xdr:ext cx="469744" cy="259045"/>
    <xdr:sp macro="" textlink="">
      <xdr:nvSpPr>
        <xdr:cNvPr id="609" name="n_3mainValue【認定こども園・幼稚園・保育所】&#10;一人当たり面積"/>
        <xdr:cNvSpPr txBox="1"/>
      </xdr:nvSpPr>
      <xdr:spPr>
        <a:xfrm>
          <a:off x="19310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71681</xdr:rowOff>
    </xdr:from>
    <xdr:ext cx="469744" cy="259045"/>
    <xdr:sp macro="" textlink="">
      <xdr:nvSpPr>
        <xdr:cNvPr id="610" name="n_4mainValue【認定こども園・幼稚園・保育所】&#10;一人当たり面積"/>
        <xdr:cNvSpPr txBox="1"/>
      </xdr:nvSpPr>
      <xdr:spPr>
        <a:xfrm>
          <a:off x="18421427"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35" name="直線コネクタ 634"/>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36"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37" name="直線コネクタ 636"/>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39" name="直線コネクタ 6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40"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1" name="フローチャート: 判断 640"/>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42" name="フローチャート: 判断 641"/>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3" name="フローチャート: 判断 6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4" name="フローチャート: 判断 6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5" name="フローチャート: 判断 6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51" name="楕円 650"/>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52"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3" name="楕円 652"/>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148590</xdr:rowOff>
    </xdr:to>
    <xdr:cxnSp macro="">
      <xdr:nvCxnSpPr>
        <xdr:cNvPr id="654" name="直線コネクタ 653"/>
        <xdr:cNvCxnSpPr/>
      </xdr:nvCxnSpPr>
      <xdr:spPr>
        <a:xfrm>
          <a:off x="15481300" y="1040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655" name="楕円 654"/>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114300</xdr:rowOff>
    </xdr:to>
    <xdr:cxnSp macro="">
      <xdr:nvCxnSpPr>
        <xdr:cNvPr id="656" name="直線コネクタ 655"/>
        <xdr:cNvCxnSpPr/>
      </xdr:nvCxnSpPr>
      <xdr:spPr>
        <a:xfrm>
          <a:off x="14592300" y="1038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57" name="楕円 656"/>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95250</xdr:rowOff>
    </xdr:to>
    <xdr:cxnSp macro="">
      <xdr:nvCxnSpPr>
        <xdr:cNvPr id="658" name="直線コネクタ 657"/>
        <xdr:cNvCxnSpPr/>
      </xdr:nvCxnSpPr>
      <xdr:spPr>
        <a:xfrm>
          <a:off x="13703300" y="1035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659" name="楕円 658"/>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64770</xdr:rowOff>
    </xdr:to>
    <xdr:cxnSp macro="">
      <xdr:nvCxnSpPr>
        <xdr:cNvPr id="660" name="直線コネクタ 659"/>
        <xdr:cNvCxnSpPr/>
      </xdr:nvCxnSpPr>
      <xdr:spPr>
        <a:xfrm>
          <a:off x="12814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661"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5"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666" name="n_2mainValue【学校施設】&#10;有形固定資産減価償却率"/>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67"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8" name="n_4main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94" name="直線コネクタ 693"/>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95"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96" name="直線コネクタ 695"/>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97"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98" name="直線コネクタ 697"/>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99"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700" name="フローチャート: 判断 699"/>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701" name="フローチャート: 判断 700"/>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702" name="フローチャート: 判断 7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703" name="フローチャート: 判断 7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704" name="フローチャート: 判断 7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91749</xdr:rowOff>
    </xdr:from>
    <xdr:to>
      <xdr:col>116</xdr:col>
      <xdr:colOff>114300</xdr:colOff>
      <xdr:row>62</xdr:row>
      <xdr:rowOff>21899</xdr:rowOff>
    </xdr:to>
    <xdr:sp macro="" textlink="">
      <xdr:nvSpPr>
        <xdr:cNvPr id="710" name="楕円 709"/>
        <xdr:cNvSpPr/>
      </xdr:nvSpPr>
      <xdr:spPr>
        <a:xfrm>
          <a:off x="22110700" y="105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114626</xdr:rowOff>
    </xdr:from>
    <xdr:ext cx="469744" cy="259045"/>
    <xdr:sp macro="" textlink="">
      <xdr:nvSpPr>
        <xdr:cNvPr id="711" name="【学校施設】&#10;一人当たり面積該当値テキスト"/>
        <xdr:cNvSpPr txBox="1"/>
      </xdr:nvSpPr>
      <xdr:spPr>
        <a:xfrm>
          <a:off x="22199600" y="104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100892</xdr:rowOff>
    </xdr:from>
    <xdr:to>
      <xdr:col>112</xdr:col>
      <xdr:colOff>38100</xdr:colOff>
      <xdr:row>62</xdr:row>
      <xdr:rowOff>31042</xdr:rowOff>
    </xdr:to>
    <xdr:sp macro="" textlink="">
      <xdr:nvSpPr>
        <xdr:cNvPr id="712" name="楕円 711"/>
        <xdr:cNvSpPr/>
      </xdr:nvSpPr>
      <xdr:spPr>
        <a:xfrm>
          <a:off x="21272500" y="105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142549</xdr:rowOff>
    </xdr:from>
    <xdr:to>
      <xdr:col>116</xdr:col>
      <xdr:colOff>63500</xdr:colOff>
      <xdr:row>61</xdr:row>
      <xdr:rowOff>151692</xdr:rowOff>
    </xdr:to>
    <xdr:cxnSp macro="">
      <xdr:nvCxnSpPr>
        <xdr:cNvPr id="713" name="直線コネクタ 712"/>
        <xdr:cNvCxnSpPr/>
      </xdr:nvCxnSpPr>
      <xdr:spPr>
        <a:xfrm flipV="1">
          <a:off x="21323300" y="1060099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115751</xdr:rowOff>
    </xdr:from>
    <xdr:to>
      <xdr:col>107</xdr:col>
      <xdr:colOff>101600</xdr:colOff>
      <xdr:row>62</xdr:row>
      <xdr:rowOff>45901</xdr:rowOff>
    </xdr:to>
    <xdr:sp macro="" textlink="">
      <xdr:nvSpPr>
        <xdr:cNvPr id="714" name="楕円 713"/>
        <xdr:cNvSpPr/>
      </xdr:nvSpPr>
      <xdr:spPr>
        <a:xfrm>
          <a:off x="2038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151692</xdr:rowOff>
    </xdr:from>
    <xdr:to>
      <xdr:col>111</xdr:col>
      <xdr:colOff>177800</xdr:colOff>
      <xdr:row>61</xdr:row>
      <xdr:rowOff>166551</xdr:rowOff>
    </xdr:to>
    <xdr:cxnSp macro="">
      <xdr:nvCxnSpPr>
        <xdr:cNvPr id="715" name="直線コネクタ 714"/>
        <xdr:cNvCxnSpPr/>
      </xdr:nvCxnSpPr>
      <xdr:spPr>
        <a:xfrm flipV="1">
          <a:off x="20434300" y="1061014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125712</xdr:rowOff>
    </xdr:from>
    <xdr:to>
      <xdr:col>102</xdr:col>
      <xdr:colOff>165100</xdr:colOff>
      <xdr:row>62</xdr:row>
      <xdr:rowOff>55862</xdr:rowOff>
    </xdr:to>
    <xdr:sp macro="" textlink="">
      <xdr:nvSpPr>
        <xdr:cNvPr id="716" name="楕円 715"/>
        <xdr:cNvSpPr/>
      </xdr:nvSpPr>
      <xdr:spPr>
        <a:xfrm>
          <a:off x="19494500" y="10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166551</xdr:rowOff>
    </xdr:from>
    <xdr:to>
      <xdr:col>107</xdr:col>
      <xdr:colOff>50800</xdr:colOff>
      <xdr:row>62</xdr:row>
      <xdr:rowOff>5062</xdr:rowOff>
    </xdr:to>
    <xdr:cxnSp macro="">
      <xdr:nvCxnSpPr>
        <xdr:cNvPr id="717" name="直線コネクタ 716"/>
        <xdr:cNvCxnSpPr/>
      </xdr:nvCxnSpPr>
      <xdr:spPr>
        <a:xfrm flipV="1">
          <a:off x="19545300" y="10625001"/>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137142</xdr:rowOff>
    </xdr:from>
    <xdr:to>
      <xdr:col>98</xdr:col>
      <xdr:colOff>38100</xdr:colOff>
      <xdr:row>62</xdr:row>
      <xdr:rowOff>67292</xdr:rowOff>
    </xdr:to>
    <xdr:sp macro="" textlink="">
      <xdr:nvSpPr>
        <xdr:cNvPr id="718" name="楕円 717"/>
        <xdr:cNvSpPr/>
      </xdr:nvSpPr>
      <xdr:spPr>
        <a:xfrm>
          <a:off x="18605500" y="105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5062</xdr:rowOff>
    </xdr:from>
    <xdr:to>
      <xdr:col>102</xdr:col>
      <xdr:colOff>114300</xdr:colOff>
      <xdr:row>62</xdr:row>
      <xdr:rowOff>16492</xdr:rowOff>
    </xdr:to>
    <xdr:cxnSp macro="">
      <xdr:nvCxnSpPr>
        <xdr:cNvPr id="719" name="直線コネクタ 718"/>
        <xdr:cNvCxnSpPr/>
      </xdr:nvCxnSpPr>
      <xdr:spPr>
        <a:xfrm flipV="1">
          <a:off x="18656300" y="106349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720"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721"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722"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723"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47569</xdr:rowOff>
    </xdr:from>
    <xdr:ext cx="469744" cy="259045"/>
    <xdr:sp macro="" textlink="">
      <xdr:nvSpPr>
        <xdr:cNvPr id="724" name="n_1mainValue【学校施設】&#10;一人当たり面積"/>
        <xdr:cNvSpPr txBox="1"/>
      </xdr:nvSpPr>
      <xdr:spPr>
        <a:xfrm>
          <a:off x="21075727" y="1033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62428</xdr:rowOff>
    </xdr:from>
    <xdr:ext cx="469744" cy="259045"/>
    <xdr:sp macro="" textlink="">
      <xdr:nvSpPr>
        <xdr:cNvPr id="725" name="n_2mainValue【学校施設】&#10;一人当たり面積"/>
        <xdr:cNvSpPr txBox="1"/>
      </xdr:nvSpPr>
      <xdr:spPr>
        <a:xfrm>
          <a:off x="20199427" y="1034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72389</xdr:rowOff>
    </xdr:from>
    <xdr:ext cx="469744" cy="259045"/>
    <xdr:sp macro="" textlink="">
      <xdr:nvSpPr>
        <xdr:cNvPr id="726" name="n_3mainValue【学校施設】&#10;一人当たり面積"/>
        <xdr:cNvSpPr txBox="1"/>
      </xdr:nvSpPr>
      <xdr:spPr>
        <a:xfrm>
          <a:off x="19310427" y="10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83819</xdr:rowOff>
    </xdr:from>
    <xdr:ext cx="469744" cy="259045"/>
    <xdr:sp macro="" textlink="">
      <xdr:nvSpPr>
        <xdr:cNvPr id="727" name="n_4mainValue【学校施設】&#10;一人当たり面積"/>
        <xdr:cNvSpPr txBox="1"/>
      </xdr:nvSpPr>
      <xdr:spPr>
        <a:xfrm>
          <a:off x="18421427" y="10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8" name="直線コネクタ 767"/>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1"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2" name="直線コネクタ 77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3"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4" name="フローチャート: 判断 773"/>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7" name="フローチャート: 判断 776"/>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8" name="フローチャート: 判断 777"/>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784" name="楕円 783"/>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785" name="【公民館】&#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786" name="楕円 785"/>
        <xdr:cNvSpPr/>
      </xdr:nvSpPr>
      <xdr:spPr>
        <a:xfrm>
          <a:off x="15430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1905</xdr:rowOff>
    </xdr:to>
    <xdr:cxnSp macro="">
      <xdr:nvCxnSpPr>
        <xdr:cNvPr id="787" name="直線コネクタ 786"/>
        <xdr:cNvCxnSpPr/>
      </xdr:nvCxnSpPr>
      <xdr:spPr>
        <a:xfrm>
          <a:off x="15481300" y="183203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88" name="楕円 787"/>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146686</xdr:rowOff>
    </xdr:to>
    <xdr:cxnSp macro="">
      <xdr:nvCxnSpPr>
        <xdr:cNvPr id="789" name="直線コネクタ 788"/>
        <xdr:cNvCxnSpPr/>
      </xdr:nvCxnSpPr>
      <xdr:spPr>
        <a:xfrm>
          <a:off x="14592300" y="182956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73025</xdr:rowOff>
    </xdr:from>
    <xdr:to>
      <xdr:col>72</xdr:col>
      <xdr:colOff>38100</xdr:colOff>
      <xdr:row>107</xdr:row>
      <xdr:rowOff>3175</xdr:rowOff>
    </xdr:to>
    <xdr:sp macro="" textlink="">
      <xdr:nvSpPr>
        <xdr:cNvPr id="790" name="楕円 789"/>
        <xdr:cNvSpPr/>
      </xdr:nvSpPr>
      <xdr:spPr>
        <a:xfrm>
          <a:off x="1365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123825</xdr:rowOff>
    </xdr:to>
    <xdr:cxnSp macro="">
      <xdr:nvCxnSpPr>
        <xdr:cNvPr id="791" name="直線コネクタ 790"/>
        <xdr:cNvCxnSpPr/>
      </xdr:nvCxnSpPr>
      <xdr:spPr>
        <a:xfrm flipV="1">
          <a:off x="13703300" y="1829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792" name="楕円 791"/>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100964</xdr:rowOff>
    </xdr:from>
    <xdr:to>
      <xdr:col>71</xdr:col>
      <xdr:colOff>177800</xdr:colOff>
      <xdr:row>106</xdr:row>
      <xdr:rowOff>123825</xdr:rowOff>
    </xdr:to>
    <xdr:cxnSp macro="">
      <xdr:nvCxnSpPr>
        <xdr:cNvPr id="793" name="直線コネクタ 792"/>
        <xdr:cNvCxnSpPr/>
      </xdr:nvCxnSpPr>
      <xdr:spPr>
        <a:xfrm>
          <a:off x="12814300" y="18274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4"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5"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6"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7"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798" name="n_1mainValue【公民館】&#10;有形固定資産減価償却率"/>
        <xdr:cNvSpPr txBox="1"/>
      </xdr:nvSpPr>
      <xdr:spPr>
        <a:xfrm>
          <a:off x="15266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799" name="n_2mainValue【公民館】&#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165752</xdr:rowOff>
    </xdr:from>
    <xdr:ext cx="405111" cy="259045"/>
    <xdr:sp macro="" textlink="">
      <xdr:nvSpPr>
        <xdr:cNvPr id="800" name="n_3mainValue【公民館】&#10;有形固定資産減価償却率"/>
        <xdr:cNvSpPr txBox="1"/>
      </xdr:nvSpPr>
      <xdr:spPr>
        <a:xfrm>
          <a:off x="13500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801" name="n_4mainValue【公民館】&#10;有形固定資産減価償却率"/>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5" name="直線コネクタ 824"/>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6"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7" name="直線コネクタ 826"/>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8"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9" name="直線コネクタ 828"/>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30"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1" name="フローチャート: 判断 830"/>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2" name="フローチャート: 判断 831"/>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3" name="フローチャート: 判断 832"/>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4" name="フローチャート: 判断 833"/>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5" name="フローチャート: 判断 834"/>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xdr:rowOff>
    </xdr:from>
    <xdr:to>
      <xdr:col>116</xdr:col>
      <xdr:colOff>114300</xdr:colOff>
      <xdr:row>108</xdr:row>
      <xdr:rowOff>107950</xdr:rowOff>
    </xdr:to>
    <xdr:sp macro="" textlink="">
      <xdr:nvSpPr>
        <xdr:cNvPr id="841" name="楕円 840"/>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92727</xdr:rowOff>
    </xdr:from>
    <xdr:ext cx="469744" cy="259045"/>
    <xdr:sp macro="" textlink="">
      <xdr:nvSpPr>
        <xdr:cNvPr id="842" name="【公民館】&#10;一人当たり面積該当値テキスト"/>
        <xdr:cNvSpPr txBox="1"/>
      </xdr:nvSpPr>
      <xdr:spPr>
        <a:xfrm>
          <a:off x="221996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7874</xdr:rowOff>
    </xdr:from>
    <xdr:to>
      <xdr:col>112</xdr:col>
      <xdr:colOff>38100</xdr:colOff>
      <xdr:row>108</xdr:row>
      <xdr:rowOff>109474</xdr:rowOff>
    </xdr:to>
    <xdr:sp macro="" textlink="">
      <xdr:nvSpPr>
        <xdr:cNvPr id="843" name="楕円 842"/>
        <xdr:cNvSpPr/>
      </xdr:nvSpPr>
      <xdr:spPr>
        <a:xfrm>
          <a:off x="212725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57150</xdr:rowOff>
    </xdr:from>
    <xdr:to>
      <xdr:col>116</xdr:col>
      <xdr:colOff>63500</xdr:colOff>
      <xdr:row>108</xdr:row>
      <xdr:rowOff>58674</xdr:rowOff>
    </xdr:to>
    <xdr:cxnSp macro="">
      <xdr:nvCxnSpPr>
        <xdr:cNvPr id="844" name="直線コネクタ 843"/>
        <xdr:cNvCxnSpPr/>
      </xdr:nvCxnSpPr>
      <xdr:spPr>
        <a:xfrm flipV="1">
          <a:off x="21323300" y="185737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10922</xdr:rowOff>
    </xdr:from>
    <xdr:to>
      <xdr:col>107</xdr:col>
      <xdr:colOff>101600</xdr:colOff>
      <xdr:row>108</xdr:row>
      <xdr:rowOff>112522</xdr:rowOff>
    </xdr:to>
    <xdr:sp macro="" textlink="">
      <xdr:nvSpPr>
        <xdr:cNvPr id="845" name="楕円 844"/>
        <xdr:cNvSpPr/>
      </xdr:nvSpPr>
      <xdr:spPr>
        <a:xfrm>
          <a:off x="20383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58674</xdr:rowOff>
    </xdr:from>
    <xdr:to>
      <xdr:col>111</xdr:col>
      <xdr:colOff>177800</xdr:colOff>
      <xdr:row>108</xdr:row>
      <xdr:rowOff>61722</xdr:rowOff>
    </xdr:to>
    <xdr:cxnSp macro="">
      <xdr:nvCxnSpPr>
        <xdr:cNvPr id="846" name="直線コネクタ 845"/>
        <xdr:cNvCxnSpPr/>
      </xdr:nvCxnSpPr>
      <xdr:spPr>
        <a:xfrm flipV="1">
          <a:off x="20434300" y="185752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47" name="楕円 846"/>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61722</xdr:rowOff>
    </xdr:to>
    <xdr:cxnSp macro="">
      <xdr:nvCxnSpPr>
        <xdr:cNvPr id="848" name="直線コネクタ 847"/>
        <xdr:cNvCxnSpPr/>
      </xdr:nvCxnSpPr>
      <xdr:spPr>
        <a:xfrm>
          <a:off x="19545300" y="185623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169038</xdr:rowOff>
    </xdr:from>
    <xdr:to>
      <xdr:col>98</xdr:col>
      <xdr:colOff>38100</xdr:colOff>
      <xdr:row>108</xdr:row>
      <xdr:rowOff>99188</xdr:rowOff>
    </xdr:to>
    <xdr:sp macro="" textlink="">
      <xdr:nvSpPr>
        <xdr:cNvPr id="849" name="楕円 848"/>
        <xdr:cNvSpPr/>
      </xdr:nvSpPr>
      <xdr:spPr>
        <a:xfrm>
          <a:off x="18605500" y="185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48388</xdr:rowOff>
    </xdr:to>
    <xdr:cxnSp macro="">
      <xdr:nvCxnSpPr>
        <xdr:cNvPr id="850" name="直線コネクタ 849"/>
        <xdr:cNvCxnSpPr/>
      </xdr:nvCxnSpPr>
      <xdr:spPr>
        <a:xfrm flipV="1">
          <a:off x="18656300" y="185623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1"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2"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3"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4"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100601</xdr:rowOff>
    </xdr:from>
    <xdr:ext cx="469744" cy="259045"/>
    <xdr:sp macro="" textlink="">
      <xdr:nvSpPr>
        <xdr:cNvPr id="855" name="n_1mainValue【公民館】&#10;一人当たり面積"/>
        <xdr:cNvSpPr txBox="1"/>
      </xdr:nvSpPr>
      <xdr:spPr>
        <a:xfrm>
          <a:off x="21075727" y="18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103649</xdr:rowOff>
    </xdr:from>
    <xdr:ext cx="469744" cy="259045"/>
    <xdr:sp macro="" textlink="">
      <xdr:nvSpPr>
        <xdr:cNvPr id="856" name="n_2mainValue【公民館】&#10;一人当たり面積"/>
        <xdr:cNvSpPr txBox="1"/>
      </xdr:nvSpPr>
      <xdr:spPr>
        <a:xfrm>
          <a:off x="20199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57"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90315</xdr:rowOff>
    </xdr:from>
    <xdr:ext cx="469744" cy="259045"/>
    <xdr:sp macro="" textlink="">
      <xdr:nvSpPr>
        <xdr:cNvPr id="858" name="n_4mainValue【公民館】&#10;一人当たり面積"/>
        <xdr:cNvSpPr txBox="1"/>
      </xdr:nvSpPr>
      <xdr:spPr>
        <a:xfrm>
          <a:off x="18421427" y="186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体的に低く、各種公共施設の大規模改修等が必要な状況ではないが、人口一人当たりの面積が全国平均よりも大きい公共施設（保育所・学校施設等）については、岩城橋開通（令和３年度）により４つの有人島が陸続きになることから、公共施設等総合管理計画に基づき、施設の更新及び統廃合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90" name="楕円 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120667</xdr:rowOff>
    </xdr:from>
    <xdr:ext cx="405111" cy="259045"/>
    <xdr:sp macro="" textlink="">
      <xdr:nvSpPr>
        <xdr:cNvPr id="91" name="【体育館・プール】&#10;有形固定資産減価償却率該当値テキスト"/>
        <xdr:cNvSpPr txBox="1"/>
      </xdr:nvSpPr>
      <xdr:spPr>
        <a:xfrm>
          <a:off x="4673600"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92" name="楕円 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148590</xdr:rowOff>
    </xdr:to>
    <xdr:cxnSp macro="">
      <xdr:nvCxnSpPr>
        <xdr:cNvPr id="93" name="直線コネクタ 92"/>
        <xdr:cNvCxnSpPr/>
      </xdr:nvCxnSpPr>
      <xdr:spPr>
        <a:xfrm>
          <a:off x="3797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94" name="楕円 93"/>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115933</xdr:rowOff>
    </xdr:to>
    <xdr:cxnSp macro="">
      <xdr:nvCxnSpPr>
        <xdr:cNvPr id="95" name="直線コネクタ 94"/>
        <xdr:cNvCxnSpPr/>
      </xdr:nvCxnSpPr>
      <xdr:spPr>
        <a:xfrm>
          <a:off x="2908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96" name="楕円 95"/>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86541</xdr:rowOff>
    </xdr:to>
    <xdr:cxnSp macro="">
      <xdr:nvCxnSpPr>
        <xdr:cNvPr id="97" name="直線コネクタ 96"/>
        <xdr:cNvCxnSpPr/>
      </xdr:nvCxnSpPr>
      <xdr:spPr>
        <a:xfrm>
          <a:off x="2019300" y="10518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98" name="楕円 97"/>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60416</xdr:rowOff>
    </xdr:to>
    <xdr:cxnSp macro="">
      <xdr:nvCxnSpPr>
        <xdr:cNvPr id="99" name="直線コネクタ 98"/>
        <xdr:cNvCxnSpPr/>
      </xdr:nvCxnSpPr>
      <xdr:spPr>
        <a:xfrm>
          <a:off x="1130300" y="104878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11810</xdr:rowOff>
    </xdr:from>
    <xdr:ext cx="405111" cy="259045"/>
    <xdr:sp macro="" textlink="">
      <xdr:nvSpPr>
        <xdr:cNvPr id="104" name="n_1mainValue【体育館・プール】&#10;有形固定資産減価償却率"/>
        <xdr:cNvSpPr txBox="1"/>
      </xdr:nvSpPr>
      <xdr:spPr>
        <a:xfrm>
          <a:off x="3582044" y="1029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05" name="n_2mainValue【体育館・プー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6" name="n_3main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96718</xdr:rowOff>
    </xdr:from>
    <xdr:ext cx="405111" cy="259045"/>
    <xdr:sp macro="" textlink="">
      <xdr:nvSpPr>
        <xdr:cNvPr id="107" name="n_4mainValue【体育館・プール】&#10;有形固定資産減価償却率"/>
        <xdr:cNvSpPr txBox="1"/>
      </xdr:nvSpPr>
      <xdr:spPr>
        <a:xfrm>
          <a:off x="927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96157</xdr:rowOff>
    </xdr:from>
    <xdr:to>
      <xdr:col>55</xdr:col>
      <xdr:colOff>50800</xdr:colOff>
      <xdr:row>55</xdr:row>
      <xdr:rowOff>26307</xdr:rowOff>
    </xdr:to>
    <xdr:sp macro="" textlink="">
      <xdr:nvSpPr>
        <xdr:cNvPr id="149" name="楕円 148"/>
        <xdr:cNvSpPr/>
      </xdr:nvSpPr>
      <xdr:spPr>
        <a:xfrm>
          <a:off x="10426700" y="93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36121</xdr:rowOff>
    </xdr:from>
    <xdr:ext cx="469744" cy="259045"/>
    <xdr:sp macro="" textlink="">
      <xdr:nvSpPr>
        <xdr:cNvPr id="150" name="【体育館・プール】&#10;一人当たり面積該当値テキスト"/>
        <xdr:cNvSpPr txBox="1"/>
      </xdr:nvSpPr>
      <xdr:spPr>
        <a:xfrm>
          <a:off x="10515600" y="92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126637</xdr:rowOff>
    </xdr:from>
    <xdr:to>
      <xdr:col>50</xdr:col>
      <xdr:colOff>165100</xdr:colOff>
      <xdr:row>55</xdr:row>
      <xdr:rowOff>56787</xdr:rowOff>
    </xdr:to>
    <xdr:sp macro="" textlink="">
      <xdr:nvSpPr>
        <xdr:cNvPr id="151" name="楕円 150"/>
        <xdr:cNvSpPr/>
      </xdr:nvSpPr>
      <xdr:spPr>
        <a:xfrm>
          <a:off x="9588500" y="93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146957</xdr:rowOff>
    </xdr:from>
    <xdr:to>
      <xdr:col>55</xdr:col>
      <xdr:colOff>0</xdr:colOff>
      <xdr:row>55</xdr:row>
      <xdr:rowOff>5987</xdr:rowOff>
    </xdr:to>
    <xdr:cxnSp macro="">
      <xdr:nvCxnSpPr>
        <xdr:cNvPr id="152" name="直線コネクタ 151"/>
        <xdr:cNvCxnSpPr/>
      </xdr:nvCxnSpPr>
      <xdr:spPr>
        <a:xfrm flipV="1">
          <a:off x="9639300" y="940525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6350</xdr:rowOff>
    </xdr:from>
    <xdr:to>
      <xdr:col>46</xdr:col>
      <xdr:colOff>38100</xdr:colOff>
      <xdr:row>55</xdr:row>
      <xdr:rowOff>107950</xdr:rowOff>
    </xdr:to>
    <xdr:sp macro="" textlink="">
      <xdr:nvSpPr>
        <xdr:cNvPr id="153" name="楕円 152"/>
        <xdr:cNvSpPr/>
      </xdr:nvSpPr>
      <xdr:spPr>
        <a:xfrm>
          <a:off x="8699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5987</xdr:rowOff>
    </xdr:from>
    <xdr:to>
      <xdr:col>50</xdr:col>
      <xdr:colOff>114300</xdr:colOff>
      <xdr:row>55</xdr:row>
      <xdr:rowOff>57150</xdr:rowOff>
    </xdr:to>
    <xdr:cxnSp macro="">
      <xdr:nvCxnSpPr>
        <xdr:cNvPr id="154" name="直線コネクタ 153"/>
        <xdr:cNvCxnSpPr/>
      </xdr:nvCxnSpPr>
      <xdr:spPr>
        <a:xfrm flipV="1">
          <a:off x="8750300" y="9435737"/>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40096</xdr:rowOff>
    </xdr:from>
    <xdr:to>
      <xdr:col>41</xdr:col>
      <xdr:colOff>101600</xdr:colOff>
      <xdr:row>55</xdr:row>
      <xdr:rowOff>141696</xdr:rowOff>
    </xdr:to>
    <xdr:sp macro="" textlink="">
      <xdr:nvSpPr>
        <xdr:cNvPr id="155" name="楕円 154"/>
        <xdr:cNvSpPr/>
      </xdr:nvSpPr>
      <xdr:spPr>
        <a:xfrm>
          <a:off x="7810500" y="9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57150</xdr:rowOff>
    </xdr:from>
    <xdr:to>
      <xdr:col>45</xdr:col>
      <xdr:colOff>177800</xdr:colOff>
      <xdr:row>55</xdr:row>
      <xdr:rowOff>90896</xdr:rowOff>
    </xdr:to>
    <xdr:cxnSp macro="">
      <xdr:nvCxnSpPr>
        <xdr:cNvPr id="156" name="直線コネクタ 155"/>
        <xdr:cNvCxnSpPr/>
      </xdr:nvCxnSpPr>
      <xdr:spPr>
        <a:xfrm flipV="1">
          <a:off x="7861300" y="9486900"/>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79284</xdr:rowOff>
    </xdr:from>
    <xdr:to>
      <xdr:col>36</xdr:col>
      <xdr:colOff>165100</xdr:colOff>
      <xdr:row>56</xdr:row>
      <xdr:rowOff>9434</xdr:rowOff>
    </xdr:to>
    <xdr:sp macro="" textlink="">
      <xdr:nvSpPr>
        <xdr:cNvPr id="157" name="楕円 156"/>
        <xdr:cNvSpPr/>
      </xdr:nvSpPr>
      <xdr:spPr>
        <a:xfrm>
          <a:off x="6921500" y="95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90896</xdr:rowOff>
    </xdr:from>
    <xdr:to>
      <xdr:col>41</xdr:col>
      <xdr:colOff>50800</xdr:colOff>
      <xdr:row>55</xdr:row>
      <xdr:rowOff>130084</xdr:rowOff>
    </xdr:to>
    <xdr:cxnSp macro="">
      <xdr:nvCxnSpPr>
        <xdr:cNvPr id="158" name="直線コネクタ 157"/>
        <xdr:cNvCxnSpPr/>
      </xdr:nvCxnSpPr>
      <xdr:spPr>
        <a:xfrm flipV="1">
          <a:off x="6972300" y="95206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73314</xdr:rowOff>
    </xdr:from>
    <xdr:ext cx="469744" cy="259045"/>
    <xdr:sp macro="" textlink="">
      <xdr:nvSpPr>
        <xdr:cNvPr id="163" name="n_1mainValue【体育館・プール】&#10;一人当たり面積"/>
        <xdr:cNvSpPr txBox="1"/>
      </xdr:nvSpPr>
      <xdr:spPr>
        <a:xfrm>
          <a:off x="9391727" y="91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124477</xdr:rowOff>
    </xdr:from>
    <xdr:ext cx="469744" cy="259045"/>
    <xdr:sp macro="" textlink="">
      <xdr:nvSpPr>
        <xdr:cNvPr id="164" name="n_2mainValue【体育館・プール】&#10;一人当たり面積"/>
        <xdr:cNvSpPr txBox="1"/>
      </xdr:nvSpPr>
      <xdr:spPr>
        <a:xfrm>
          <a:off x="8515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158223</xdr:rowOff>
    </xdr:from>
    <xdr:ext cx="469744" cy="259045"/>
    <xdr:sp macro="" textlink="">
      <xdr:nvSpPr>
        <xdr:cNvPr id="165" name="n_3mainValue【体育館・プール】&#10;一人当たり面積"/>
        <xdr:cNvSpPr txBox="1"/>
      </xdr:nvSpPr>
      <xdr:spPr>
        <a:xfrm>
          <a:off x="7626427" y="92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25961</xdr:rowOff>
    </xdr:from>
    <xdr:ext cx="469744" cy="259045"/>
    <xdr:sp macro="" textlink="">
      <xdr:nvSpPr>
        <xdr:cNvPr id="166" name="n_4mainValue【体育館・プール】&#10;一人当たり面積"/>
        <xdr:cNvSpPr txBox="1"/>
      </xdr:nvSpPr>
      <xdr:spPr>
        <a:xfrm>
          <a:off x="6737427" y="92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07" name="楕円 206"/>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08" name="【福祉施設】&#10;有形固定資産減価償却率該当値テキスト"/>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09" name="楕円 208"/>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49530</xdr:rowOff>
    </xdr:to>
    <xdr:cxnSp macro="">
      <xdr:nvCxnSpPr>
        <xdr:cNvPr id="210" name="直線コネクタ 209"/>
        <xdr:cNvCxnSpPr/>
      </xdr:nvCxnSpPr>
      <xdr:spPr>
        <a:xfrm>
          <a:off x="3797300" y="140836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11" name="楕円 210"/>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24764</xdr:rowOff>
    </xdr:to>
    <xdr:cxnSp macro="">
      <xdr:nvCxnSpPr>
        <xdr:cNvPr id="212" name="直線コネクタ 211"/>
        <xdr:cNvCxnSpPr/>
      </xdr:nvCxnSpPr>
      <xdr:spPr>
        <a:xfrm>
          <a:off x="2908300" y="14043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213" name="楕円 212"/>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11430</xdr:rowOff>
    </xdr:to>
    <xdr:cxnSp macro="">
      <xdr:nvCxnSpPr>
        <xdr:cNvPr id="214" name="直線コネクタ 213"/>
        <xdr:cNvCxnSpPr/>
      </xdr:nvCxnSpPr>
      <xdr:spPr>
        <a:xfrm flipV="1">
          <a:off x="2019300" y="14043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215" name="楕円 214"/>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11430</xdr:rowOff>
    </xdr:to>
    <xdr:cxnSp macro="">
      <xdr:nvCxnSpPr>
        <xdr:cNvPr id="216" name="直線コネクタ 215"/>
        <xdr:cNvCxnSpPr/>
      </xdr:nvCxnSpPr>
      <xdr:spPr>
        <a:xfrm>
          <a:off x="1130300" y="1402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21" name="n_1main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22" name="n_2main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53357</xdr:rowOff>
    </xdr:from>
    <xdr:ext cx="405111" cy="259045"/>
    <xdr:sp macro="" textlink="">
      <xdr:nvSpPr>
        <xdr:cNvPr id="223" name="n_3mainValue【福祉施設】&#10;有形固定資産減価償却率"/>
        <xdr:cNvSpPr txBox="1"/>
      </xdr:nvSpPr>
      <xdr:spPr>
        <a:xfrm>
          <a:off x="1816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7638</xdr:rowOff>
    </xdr:from>
    <xdr:ext cx="405111" cy="259045"/>
    <xdr:sp macro="" textlink="">
      <xdr:nvSpPr>
        <xdr:cNvPr id="224" name="n_4mainValue【福祉施設】&#10;有形固定資産減価償却率"/>
        <xdr:cNvSpPr txBox="1"/>
      </xdr:nvSpPr>
      <xdr:spPr>
        <a:xfrm>
          <a:off x="927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87449</xdr:rowOff>
    </xdr:from>
    <xdr:to>
      <xdr:col>55</xdr:col>
      <xdr:colOff>50800</xdr:colOff>
      <xdr:row>85</xdr:row>
      <xdr:rowOff>17599</xdr:rowOff>
    </xdr:to>
    <xdr:sp macro="" textlink="">
      <xdr:nvSpPr>
        <xdr:cNvPr id="266" name="楕円 265"/>
        <xdr:cNvSpPr/>
      </xdr:nvSpPr>
      <xdr:spPr>
        <a:xfrm>
          <a:off x="10426700" y="144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65876</xdr:rowOff>
    </xdr:from>
    <xdr:ext cx="469744" cy="259045"/>
    <xdr:sp macro="" textlink="">
      <xdr:nvSpPr>
        <xdr:cNvPr id="267" name="【福祉施設】&#10;一人当たり面積該当値テキスト"/>
        <xdr:cNvSpPr txBox="1"/>
      </xdr:nvSpPr>
      <xdr:spPr>
        <a:xfrm>
          <a:off x="10515600" y="144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268" name="楕円 267"/>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138249</xdr:rowOff>
    </xdr:from>
    <xdr:to>
      <xdr:col>55</xdr:col>
      <xdr:colOff>0</xdr:colOff>
      <xdr:row>84</xdr:row>
      <xdr:rowOff>145869</xdr:rowOff>
    </xdr:to>
    <xdr:cxnSp macro="">
      <xdr:nvCxnSpPr>
        <xdr:cNvPr id="269" name="直線コネクタ 268"/>
        <xdr:cNvCxnSpPr/>
      </xdr:nvCxnSpPr>
      <xdr:spPr>
        <a:xfrm flipV="1">
          <a:off x="9639300" y="145400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105955</xdr:rowOff>
    </xdr:from>
    <xdr:to>
      <xdr:col>46</xdr:col>
      <xdr:colOff>38100</xdr:colOff>
      <xdr:row>85</xdr:row>
      <xdr:rowOff>36105</xdr:rowOff>
    </xdr:to>
    <xdr:sp macro="" textlink="">
      <xdr:nvSpPr>
        <xdr:cNvPr id="270" name="楕円 269"/>
        <xdr:cNvSpPr/>
      </xdr:nvSpPr>
      <xdr:spPr>
        <a:xfrm>
          <a:off x="8699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156755</xdr:rowOff>
    </xdr:to>
    <xdr:cxnSp macro="">
      <xdr:nvCxnSpPr>
        <xdr:cNvPr id="271" name="直線コネクタ 270"/>
        <xdr:cNvCxnSpPr/>
      </xdr:nvCxnSpPr>
      <xdr:spPr>
        <a:xfrm flipV="1">
          <a:off x="8750300" y="14547669"/>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272" name="楕円 271"/>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84</xdr:row>
      <xdr:rowOff>156755</xdr:rowOff>
    </xdr:to>
    <xdr:cxnSp macro="">
      <xdr:nvCxnSpPr>
        <xdr:cNvPr id="273" name="直線コネクタ 272"/>
        <xdr:cNvCxnSpPr/>
      </xdr:nvCxnSpPr>
      <xdr:spPr>
        <a:xfrm>
          <a:off x="7861300" y="14227629"/>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135345</xdr:rowOff>
    </xdr:from>
    <xdr:to>
      <xdr:col>36</xdr:col>
      <xdr:colOff>165100</xdr:colOff>
      <xdr:row>83</xdr:row>
      <xdr:rowOff>65495</xdr:rowOff>
    </xdr:to>
    <xdr:sp macro="" textlink="">
      <xdr:nvSpPr>
        <xdr:cNvPr id="274" name="楕円 273"/>
        <xdr:cNvSpPr/>
      </xdr:nvSpPr>
      <xdr:spPr>
        <a:xfrm>
          <a:off x="6921500" y="141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14695</xdr:rowOff>
    </xdr:to>
    <xdr:cxnSp macro="">
      <xdr:nvCxnSpPr>
        <xdr:cNvPr id="275" name="直線コネクタ 274"/>
        <xdr:cNvCxnSpPr/>
      </xdr:nvCxnSpPr>
      <xdr:spPr>
        <a:xfrm flipV="1">
          <a:off x="6972300" y="1422762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280" name="n_1main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27232</xdr:rowOff>
    </xdr:from>
    <xdr:ext cx="469744" cy="259045"/>
    <xdr:sp macro="" textlink="">
      <xdr:nvSpPr>
        <xdr:cNvPr id="281" name="n_2mainValue【福祉施設】&#10;一人当たり面積"/>
        <xdr:cNvSpPr txBox="1"/>
      </xdr:nvSpPr>
      <xdr:spPr>
        <a:xfrm>
          <a:off x="8515427" y="146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282"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82022</xdr:rowOff>
    </xdr:from>
    <xdr:ext cx="469744" cy="259045"/>
    <xdr:sp macro="" textlink="">
      <xdr:nvSpPr>
        <xdr:cNvPr id="283" name="n_4mainValue【福祉施設】&#10;一人当たり面積"/>
        <xdr:cNvSpPr txBox="1"/>
      </xdr:nvSpPr>
      <xdr:spPr>
        <a:xfrm>
          <a:off x="6737427" y="13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340" name="楕円 339"/>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341" name="【一般廃棄物処理施設】&#10;有形固定資産減価償却率該当値テキスト"/>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342" name="楕円 341"/>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36</xdr:row>
      <xdr:rowOff>135255</xdr:rowOff>
    </xdr:to>
    <xdr:cxnSp macro="">
      <xdr:nvCxnSpPr>
        <xdr:cNvPr id="343" name="直線コネクタ 342"/>
        <xdr:cNvCxnSpPr/>
      </xdr:nvCxnSpPr>
      <xdr:spPr>
        <a:xfrm>
          <a:off x="15481300" y="6273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145415</xdr:rowOff>
    </xdr:from>
    <xdr:to>
      <xdr:col>76</xdr:col>
      <xdr:colOff>165100</xdr:colOff>
      <xdr:row>36</xdr:row>
      <xdr:rowOff>75565</xdr:rowOff>
    </xdr:to>
    <xdr:sp macro="" textlink="">
      <xdr:nvSpPr>
        <xdr:cNvPr id="344" name="楕円 343"/>
        <xdr:cNvSpPr/>
      </xdr:nvSpPr>
      <xdr:spPr>
        <a:xfrm>
          <a:off x="14541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100965</xdr:rowOff>
    </xdr:to>
    <xdr:cxnSp macro="">
      <xdr:nvCxnSpPr>
        <xdr:cNvPr id="345" name="直線コネクタ 344"/>
        <xdr:cNvCxnSpPr/>
      </xdr:nvCxnSpPr>
      <xdr:spPr>
        <a:xfrm>
          <a:off x="14592300" y="61969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346" name="楕円 345"/>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24765</xdr:rowOff>
    </xdr:from>
    <xdr:to>
      <xdr:col>76</xdr:col>
      <xdr:colOff>114300</xdr:colOff>
      <xdr:row>36</xdr:row>
      <xdr:rowOff>70485</xdr:rowOff>
    </xdr:to>
    <xdr:cxnSp macro="">
      <xdr:nvCxnSpPr>
        <xdr:cNvPr id="347" name="直線コネクタ 346"/>
        <xdr:cNvCxnSpPr/>
      </xdr:nvCxnSpPr>
      <xdr:spPr>
        <a:xfrm flipV="1">
          <a:off x="13703300" y="6196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348" name="楕円 347"/>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70485</xdr:rowOff>
    </xdr:to>
    <xdr:cxnSp macro="">
      <xdr:nvCxnSpPr>
        <xdr:cNvPr id="349" name="直線コネクタ 348"/>
        <xdr:cNvCxnSpPr/>
      </xdr:nvCxnSpPr>
      <xdr:spPr>
        <a:xfrm>
          <a:off x="12814300" y="6214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351"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352"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353"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168292</xdr:rowOff>
    </xdr:from>
    <xdr:ext cx="405111" cy="259045"/>
    <xdr:sp macro="" textlink="">
      <xdr:nvSpPr>
        <xdr:cNvPr id="354" name="n_1mainValue【一般廃棄物処理施設】&#10;有形固定資産減価償却率"/>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92092</xdr:rowOff>
    </xdr:from>
    <xdr:ext cx="405111" cy="259045"/>
    <xdr:sp macro="" textlink="">
      <xdr:nvSpPr>
        <xdr:cNvPr id="355" name="n_2mainValue【一般廃棄物処理施設】&#10;有形固定資産減価償却率"/>
        <xdr:cNvSpPr txBox="1"/>
      </xdr:nvSpPr>
      <xdr:spPr>
        <a:xfrm>
          <a:off x="14389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356" name="n_3mainValue【一般廃棄物処理施設】&#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357" name="n_4mainValue【一般廃棄物処理施設】&#10;有形固定資産減価償却率"/>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125413</xdr:rowOff>
    </xdr:from>
    <xdr:to>
      <xdr:col>116</xdr:col>
      <xdr:colOff>114300</xdr:colOff>
      <xdr:row>36</xdr:row>
      <xdr:rowOff>55563</xdr:rowOff>
    </xdr:to>
    <xdr:sp macro="" textlink="">
      <xdr:nvSpPr>
        <xdr:cNvPr id="397" name="楕円 396"/>
        <xdr:cNvSpPr/>
      </xdr:nvSpPr>
      <xdr:spPr>
        <a:xfrm>
          <a:off x="22110700" y="6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148290</xdr:rowOff>
    </xdr:from>
    <xdr:ext cx="599010" cy="259045"/>
    <xdr:sp macro="" textlink="">
      <xdr:nvSpPr>
        <xdr:cNvPr id="398" name="【一般廃棄物処理施設】&#10;一人当たり有形固定資産（償却資産）額該当値テキスト"/>
        <xdr:cNvSpPr txBox="1"/>
      </xdr:nvSpPr>
      <xdr:spPr>
        <a:xfrm>
          <a:off x="22199600" y="597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127634</xdr:rowOff>
    </xdr:from>
    <xdr:to>
      <xdr:col>112</xdr:col>
      <xdr:colOff>38100</xdr:colOff>
      <xdr:row>36</xdr:row>
      <xdr:rowOff>57784</xdr:rowOff>
    </xdr:to>
    <xdr:sp macro="" textlink="">
      <xdr:nvSpPr>
        <xdr:cNvPr id="399" name="楕円 398"/>
        <xdr:cNvSpPr/>
      </xdr:nvSpPr>
      <xdr:spPr>
        <a:xfrm>
          <a:off x="21272500" y="61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4763</xdr:rowOff>
    </xdr:from>
    <xdr:to>
      <xdr:col>116</xdr:col>
      <xdr:colOff>63500</xdr:colOff>
      <xdr:row>36</xdr:row>
      <xdr:rowOff>6984</xdr:rowOff>
    </xdr:to>
    <xdr:cxnSp macro="">
      <xdr:nvCxnSpPr>
        <xdr:cNvPr id="400" name="直線コネクタ 399"/>
        <xdr:cNvCxnSpPr/>
      </xdr:nvCxnSpPr>
      <xdr:spPr>
        <a:xfrm flipV="1">
          <a:off x="21323300" y="6176963"/>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136519</xdr:rowOff>
    </xdr:from>
    <xdr:to>
      <xdr:col>107</xdr:col>
      <xdr:colOff>101600</xdr:colOff>
      <xdr:row>36</xdr:row>
      <xdr:rowOff>66669</xdr:rowOff>
    </xdr:to>
    <xdr:sp macro="" textlink="">
      <xdr:nvSpPr>
        <xdr:cNvPr id="401" name="楕円 400"/>
        <xdr:cNvSpPr/>
      </xdr:nvSpPr>
      <xdr:spPr>
        <a:xfrm>
          <a:off x="20383500" y="61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6984</xdr:rowOff>
    </xdr:from>
    <xdr:to>
      <xdr:col>111</xdr:col>
      <xdr:colOff>177800</xdr:colOff>
      <xdr:row>36</xdr:row>
      <xdr:rowOff>15869</xdr:rowOff>
    </xdr:to>
    <xdr:cxnSp macro="">
      <xdr:nvCxnSpPr>
        <xdr:cNvPr id="402" name="直線コネクタ 401"/>
        <xdr:cNvCxnSpPr/>
      </xdr:nvCxnSpPr>
      <xdr:spPr>
        <a:xfrm flipV="1">
          <a:off x="20434300" y="6179184"/>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20329</xdr:rowOff>
    </xdr:from>
    <xdr:to>
      <xdr:col>102</xdr:col>
      <xdr:colOff>165100</xdr:colOff>
      <xdr:row>37</xdr:row>
      <xdr:rowOff>121929</xdr:rowOff>
    </xdr:to>
    <xdr:sp macro="" textlink="">
      <xdr:nvSpPr>
        <xdr:cNvPr id="403" name="楕円 402"/>
        <xdr:cNvSpPr/>
      </xdr:nvSpPr>
      <xdr:spPr>
        <a:xfrm>
          <a:off x="19494500" y="63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15869</xdr:rowOff>
    </xdr:from>
    <xdr:to>
      <xdr:col>107</xdr:col>
      <xdr:colOff>50800</xdr:colOff>
      <xdr:row>37</xdr:row>
      <xdr:rowOff>71129</xdr:rowOff>
    </xdr:to>
    <xdr:cxnSp macro="">
      <xdr:nvCxnSpPr>
        <xdr:cNvPr id="404" name="直線コネクタ 403"/>
        <xdr:cNvCxnSpPr/>
      </xdr:nvCxnSpPr>
      <xdr:spPr>
        <a:xfrm flipV="1">
          <a:off x="19545300" y="6188069"/>
          <a:ext cx="889000" cy="2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62803</xdr:rowOff>
    </xdr:from>
    <xdr:to>
      <xdr:col>98</xdr:col>
      <xdr:colOff>38100</xdr:colOff>
      <xdr:row>37</xdr:row>
      <xdr:rowOff>164402</xdr:rowOff>
    </xdr:to>
    <xdr:sp macro="" textlink="">
      <xdr:nvSpPr>
        <xdr:cNvPr id="405" name="楕円 404"/>
        <xdr:cNvSpPr/>
      </xdr:nvSpPr>
      <xdr:spPr>
        <a:xfrm>
          <a:off x="18605500" y="6406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71129</xdr:rowOff>
    </xdr:from>
    <xdr:to>
      <xdr:col>102</xdr:col>
      <xdr:colOff>114300</xdr:colOff>
      <xdr:row>37</xdr:row>
      <xdr:rowOff>113603</xdr:rowOff>
    </xdr:to>
    <xdr:cxnSp macro="">
      <xdr:nvCxnSpPr>
        <xdr:cNvPr id="406" name="直線コネクタ 405"/>
        <xdr:cNvCxnSpPr/>
      </xdr:nvCxnSpPr>
      <xdr:spPr>
        <a:xfrm flipV="1">
          <a:off x="18656300" y="6414779"/>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408" name="n_2aveValue【一般廃棄物処理施設】&#10;一人当たり有形固定資産（償却資産）額"/>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74311</xdr:rowOff>
    </xdr:from>
    <xdr:ext cx="599010" cy="259045"/>
    <xdr:sp macro="" textlink="">
      <xdr:nvSpPr>
        <xdr:cNvPr id="411" name="n_1mainValue【一般廃棄物処理施設】&#10;一人当たり有形固定資産（償却資産）額"/>
        <xdr:cNvSpPr txBox="1"/>
      </xdr:nvSpPr>
      <xdr:spPr>
        <a:xfrm>
          <a:off x="21011095" y="590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83196</xdr:rowOff>
    </xdr:from>
    <xdr:ext cx="599010" cy="259045"/>
    <xdr:sp macro="" textlink="">
      <xdr:nvSpPr>
        <xdr:cNvPr id="412" name="n_2mainValue【一般廃棄物処理施設】&#10;一人当たり有形固定資産（償却資産）額"/>
        <xdr:cNvSpPr txBox="1"/>
      </xdr:nvSpPr>
      <xdr:spPr>
        <a:xfrm>
          <a:off x="20134795" y="59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138456</xdr:rowOff>
    </xdr:from>
    <xdr:ext cx="599010" cy="259045"/>
    <xdr:sp macro="" textlink="">
      <xdr:nvSpPr>
        <xdr:cNvPr id="413" name="n_3mainValue【一般廃棄物処理施設】&#10;一人当たり有形固定資産（償却資産）額"/>
        <xdr:cNvSpPr txBox="1"/>
      </xdr:nvSpPr>
      <xdr:spPr>
        <a:xfrm>
          <a:off x="19245795" y="613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9480</xdr:rowOff>
    </xdr:from>
    <xdr:ext cx="599010" cy="259045"/>
    <xdr:sp macro="" textlink="">
      <xdr:nvSpPr>
        <xdr:cNvPr id="414" name="n_4mainValue【一般廃棄物処理施設】&#10;一人当たり有形固定資産（償却資産）額"/>
        <xdr:cNvSpPr txBox="1"/>
      </xdr:nvSpPr>
      <xdr:spPr>
        <a:xfrm>
          <a:off x="18356795" y="61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45"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56" name="楕円 455"/>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457" name="【保健センター・保健所】&#10;有形固定資産減価償却率該当値テキスト"/>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458" name="楕円 457"/>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3266</xdr:rowOff>
    </xdr:to>
    <xdr:cxnSp macro="">
      <xdr:nvCxnSpPr>
        <xdr:cNvPr id="459" name="直線コネクタ 458"/>
        <xdr:cNvCxnSpPr/>
      </xdr:nvCxnSpPr>
      <xdr:spPr>
        <a:xfrm>
          <a:off x="15481300" y="102559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0" name="楕円 459"/>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140426</xdr:rowOff>
    </xdr:to>
    <xdr:cxnSp macro="">
      <xdr:nvCxnSpPr>
        <xdr:cNvPr id="461" name="直線コネクタ 460"/>
        <xdr:cNvCxnSpPr/>
      </xdr:nvCxnSpPr>
      <xdr:spPr>
        <a:xfrm>
          <a:off x="14592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462" name="楕円 461"/>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106135</xdr:rowOff>
    </xdr:to>
    <xdr:cxnSp macro="">
      <xdr:nvCxnSpPr>
        <xdr:cNvPr id="463" name="直線コネクタ 462"/>
        <xdr:cNvCxnSpPr/>
      </xdr:nvCxnSpPr>
      <xdr:spPr>
        <a:xfrm>
          <a:off x="13703300" y="101678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464" name="楕円 463"/>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52251</xdr:rowOff>
    </xdr:to>
    <xdr:cxnSp macro="">
      <xdr:nvCxnSpPr>
        <xdr:cNvPr id="465" name="直線コネクタ 464"/>
        <xdr:cNvCxnSpPr/>
      </xdr:nvCxnSpPr>
      <xdr:spPr>
        <a:xfrm>
          <a:off x="12814300" y="1013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466" name="n_1aveValue【保健センター・保健所】&#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7"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468"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469" name="n_4ave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36303</xdr:rowOff>
    </xdr:from>
    <xdr:ext cx="405111" cy="259045"/>
    <xdr:sp macro="" textlink="">
      <xdr:nvSpPr>
        <xdr:cNvPr id="470" name="n_1main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1"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72" name="n_3main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73" name="n_4mainValue【保健センター・保健所】&#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0"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95504</xdr:rowOff>
    </xdr:from>
    <xdr:to>
      <xdr:col>116</xdr:col>
      <xdr:colOff>114300</xdr:colOff>
      <xdr:row>60</xdr:row>
      <xdr:rowOff>25654</xdr:rowOff>
    </xdr:to>
    <xdr:sp macro="" textlink="">
      <xdr:nvSpPr>
        <xdr:cNvPr id="511" name="楕円 510"/>
        <xdr:cNvSpPr/>
      </xdr:nvSpPr>
      <xdr:spPr>
        <a:xfrm>
          <a:off x="22110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118381</xdr:rowOff>
    </xdr:from>
    <xdr:ext cx="469744" cy="259045"/>
    <xdr:sp macro="" textlink="">
      <xdr:nvSpPr>
        <xdr:cNvPr id="512" name="【保健センター・保健所】&#10;一人当たり面積該当値テキスト"/>
        <xdr:cNvSpPr txBox="1"/>
      </xdr:nvSpPr>
      <xdr:spPr>
        <a:xfrm>
          <a:off x="22199600"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106934</xdr:rowOff>
    </xdr:from>
    <xdr:to>
      <xdr:col>112</xdr:col>
      <xdr:colOff>38100</xdr:colOff>
      <xdr:row>60</xdr:row>
      <xdr:rowOff>37084</xdr:rowOff>
    </xdr:to>
    <xdr:sp macro="" textlink="">
      <xdr:nvSpPr>
        <xdr:cNvPr id="513" name="楕円 512"/>
        <xdr:cNvSpPr/>
      </xdr:nvSpPr>
      <xdr:spPr>
        <a:xfrm>
          <a:off x="2127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146304</xdr:rowOff>
    </xdr:from>
    <xdr:to>
      <xdr:col>116</xdr:col>
      <xdr:colOff>63500</xdr:colOff>
      <xdr:row>59</xdr:row>
      <xdr:rowOff>157734</xdr:rowOff>
    </xdr:to>
    <xdr:cxnSp macro="">
      <xdr:nvCxnSpPr>
        <xdr:cNvPr id="514" name="直線コネクタ 513"/>
        <xdr:cNvCxnSpPr/>
      </xdr:nvCxnSpPr>
      <xdr:spPr>
        <a:xfrm flipV="1">
          <a:off x="21323300" y="102618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127508</xdr:rowOff>
    </xdr:from>
    <xdr:to>
      <xdr:col>107</xdr:col>
      <xdr:colOff>101600</xdr:colOff>
      <xdr:row>60</xdr:row>
      <xdr:rowOff>57658</xdr:rowOff>
    </xdr:to>
    <xdr:sp macro="" textlink="">
      <xdr:nvSpPr>
        <xdr:cNvPr id="515" name="楕円 514"/>
        <xdr:cNvSpPr/>
      </xdr:nvSpPr>
      <xdr:spPr>
        <a:xfrm>
          <a:off x="20383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157734</xdr:rowOff>
    </xdr:from>
    <xdr:to>
      <xdr:col>111</xdr:col>
      <xdr:colOff>177800</xdr:colOff>
      <xdr:row>60</xdr:row>
      <xdr:rowOff>6858</xdr:rowOff>
    </xdr:to>
    <xdr:cxnSp macro="">
      <xdr:nvCxnSpPr>
        <xdr:cNvPr id="516" name="直線コネクタ 515"/>
        <xdr:cNvCxnSpPr/>
      </xdr:nvCxnSpPr>
      <xdr:spPr>
        <a:xfrm flipV="1">
          <a:off x="20434300" y="1027328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61214</xdr:rowOff>
    </xdr:from>
    <xdr:to>
      <xdr:col>102</xdr:col>
      <xdr:colOff>165100</xdr:colOff>
      <xdr:row>58</xdr:row>
      <xdr:rowOff>162814</xdr:rowOff>
    </xdr:to>
    <xdr:sp macro="" textlink="">
      <xdr:nvSpPr>
        <xdr:cNvPr id="517" name="楕円 516"/>
        <xdr:cNvSpPr/>
      </xdr:nvSpPr>
      <xdr:spPr>
        <a:xfrm>
          <a:off x="19494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112014</xdr:rowOff>
    </xdr:from>
    <xdr:to>
      <xdr:col>107</xdr:col>
      <xdr:colOff>50800</xdr:colOff>
      <xdr:row>60</xdr:row>
      <xdr:rowOff>6858</xdr:rowOff>
    </xdr:to>
    <xdr:cxnSp macro="">
      <xdr:nvCxnSpPr>
        <xdr:cNvPr id="518" name="直線コネクタ 517"/>
        <xdr:cNvCxnSpPr/>
      </xdr:nvCxnSpPr>
      <xdr:spPr>
        <a:xfrm>
          <a:off x="19545300" y="1005611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84074</xdr:rowOff>
    </xdr:from>
    <xdr:to>
      <xdr:col>98</xdr:col>
      <xdr:colOff>38100</xdr:colOff>
      <xdr:row>59</xdr:row>
      <xdr:rowOff>14224</xdr:rowOff>
    </xdr:to>
    <xdr:sp macro="" textlink="">
      <xdr:nvSpPr>
        <xdr:cNvPr id="519" name="楕円 518"/>
        <xdr:cNvSpPr/>
      </xdr:nvSpPr>
      <xdr:spPr>
        <a:xfrm>
          <a:off x="18605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112014</xdr:rowOff>
    </xdr:from>
    <xdr:to>
      <xdr:col>102</xdr:col>
      <xdr:colOff>114300</xdr:colOff>
      <xdr:row>58</xdr:row>
      <xdr:rowOff>134874</xdr:rowOff>
    </xdr:to>
    <xdr:cxnSp macro="">
      <xdr:nvCxnSpPr>
        <xdr:cNvPr id="520" name="直線コネクタ 519"/>
        <xdr:cNvCxnSpPr/>
      </xdr:nvCxnSpPr>
      <xdr:spPr>
        <a:xfrm flipV="1">
          <a:off x="18656300" y="100561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521" name="n_1aveValue【保健センター・保健所】&#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522" name="n_2ave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523" name="n_3aveValue【保健センター・保健所】&#10;一人当たり面積"/>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524" name="n_4aveValue【保健センター・保健所】&#10;一人当たり面積"/>
        <xdr:cNvSpPr txBox="1"/>
      </xdr:nvSpPr>
      <xdr:spPr>
        <a:xfrm>
          <a:off x="18421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53611</xdr:rowOff>
    </xdr:from>
    <xdr:ext cx="469744" cy="259045"/>
    <xdr:sp macro="" textlink="">
      <xdr:nvSpPr>
        <xdr:cNvPr id="525" name="n_1mainValue【保健センター・保健所】&#10;一人当たり面積"/>
        <xdr:cNvSpPr txBox="1"/>
      </xdr:nvSpPr>
      <xdr:spPr>
        <a:xfrm>
          <a:off x="210757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74185</xdr:rowOff>
    </xdr:from>
    <xdr:ext cx="469744" cy="259045"/>
    <xdr:sp macro="" textlink="">
      <xdr:nvSpPr>
        <xdr:cNvPr id="526" name="n_2mainValue【保健センター・保健所】&#10;一人当たり面積"/>
        <xdr:cNvSpPr txBox="1"/>
      </xdr:nvSpPr>
      <xdr:spPr>
        <a:xfrm>
          <a:off x="20199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7891</xdr:rowOff>
    </xdr:from>
    <xdr:ext cx="469744" cy="259045"/>
    <xdr:sp macro="" textlink="">
      <xdr:nvSpPr>
        <xdr:cNvPr id="527" name="n_3mainValue【保健センター・保健所】&#10;一人当たり面積"/>
        <xdr:cNvSpPr txBox="1"/>
      </xdr:nvSpPr>
      <xdr:spPr>
        <a:xfrm>
          <a:off x="19310427" y="97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30751</xdr:rowOff>
    </xdr:from>
    <xdr:ext cx="469744" cy="259045"/>
    <xdr:sp macro="" textlink="">
      <xdr:nvSpPr>
        <xdr:cNvPr id="528" name="n_4mainValue【保健センター・保健所】&#10;一人当たり面積"/>
        <xdr:cNvSpPr txBox="1"/>
      </xdr:nvSpPr>
      <xdr:spPr>
        <a:xfrm>
          <a:off x="18421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569" name="楕円 568"/>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2557</xdr:rowOff>
    </xdr:from>
    <xdr:ext cx="405111" cy="259045"/>
    <xdr:sp macro="" textlink="">
      <xdr:nvSpPr>
        <xdr:cNvPr id="570" name="【消防施設】&#10;有形固定資産減価償却率該当値テキスト"/>
        <xdr:cNvSpPr txBox="1"/>
      </xdr:nvSpPr>
      <xdr:spPr>
        <a:xfrm>
          <a:off x="16357600"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636</xdr:rowOff>
    </xdr:from>
    <xdr:to>
      <xdr:col>81</xdr:col>
      <xdr:colOff>101600</xdr:colOff>
      <xdr:row>80</xdr:row>
      <xdr:rowOff>102236</xdr:rowOff>
    </xdr:to>
    <xdr:sp macro="" textlink="">
      <xdr:nvSpPr>
        <xdr:cNvPr id="571" name="楕円 570"/>
        <xdr:cNvSpPr/>
      </xdr:nvSpPr>
      <xdr:spPr>
        <a:xfrm>
          <a:off x="15430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30480</xdr:rowOff>
    </xdr:from>
    <xdr:to>
      <xdr:col>85</xdr:col>
      <xdr:colOff>127000</xdr:colOff>
      <xdr:row>80</xdr:row>
      <xdr:rowOff>51436</xdr:rowOff>
    </xdr:to>
    <xdr:cxnSp macro="">
      <xdr:nvCxnSpPr>
        <xdr:cNvPr id="572" name="直線コネクタ 571"/>
        <xdr:cNvCxnSpPr/>
      </xdr:nvCxnSpPr>
      <xdr:spPr>
        <a:xfrm flipV="1">
          <a:off x="15481300" y="13575030"/>
          <a:ext cx="8382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573" name="楕円 572"/>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51436</xdr:rowOff>
    </xdr:to>
    <xdr:cxnSp macro="">
      <xdr:nvCxnSpPr>
        <xdr:cNvPr id="574" name="直線コネクタ 573"/>
        <xdr:cNvCxnSpPr/>
      </xdr:nvCxnSpPr>
      <xdr:spPr>
        <a:xfrm>
          <a:off x="14592300" y="137198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42545</xdr:rowOff>
    </xdr:from>
    <xdr:to>
      <xdr:col>72</xdr:col>
      <xdr:colOff>38100</xdr:colOff>
      <xdr:row>79</xdr:row>
      <xdr:rowOff>144145</xdr:rowOff>
    </xdr:to>
    <xdr:sp macro="" textlink="">
      <xdr:nvSpPr>
        <xdr:cNvPr id="575" name="楕円 574"/>
        <xdr:cNvSpPr/>
      </xdr:nvSpPr>
      <xdr:spPr>
        <a:xfrm>
          <a:off x="13652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93345</xdr:rowOff>
    </xdr:from>
    <xdr:to>
      <xdr:col>76</xdr:col>
      <xdr:colOff>114300</xdr:colOff>
      <xdr:row>80</xdr:row>
      <xdr:rowOff>3811</xdr:rowOff>
    </xdr:to>
    <xdr:cxnSp macro="">
      <xdr:nvCxnSpPr>
        <xdr:cNvPr id="576" name="直線コネクタ 575"/>
        <xdr:cNvCxnSpPr/>
      </xdr:nvCxnSpPr>
      <xdr:spPr>
        <a:xfrm>
          <a:off x="13703300" y="136378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577" name="楕円 576"/>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93345</xdr:rowOff>
    </xdr:to>
    <xdr:cxnSp macro="">
      <xdr:nvCxnSpPr>
        <xdr:cNvPr id="578" name="直線コネクタ 577"/>
        <xdr:cNvCxnSpPr/>
      </xdr:nvCxnSpPr>
      <xdr:spPr>
        <a:xfrm>
          <a:off x="12814300" y="135483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9"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1"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2"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118763</xdr:rowOff>
    </xdr:from>
    <xdr:ext cx="405111" cy="259045"/>
    <xdr:sp macro="" textlink="">
      <xdr:nvSpPr>
        <xdr:cNvPr id="583" name="n_1mainValue【消防施設】&#10;有形固定資産減価償却率"/>
        <xdr:cNvSpPr txBox="1"/>
      </xdr:nvSpPr>
      <xdr:spPr>
        <a:xfrm>
          <a:off x="15266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584"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160672</xdr:rowOff>
    </xdr:from>
    <xdr:ext cx="405111" cy="259045"/>
    <xdr:sp macro="" textlink="">
      <xdr:nvSpPr>
        <xdr:cNvPr id="585" name="n_3mainValue【消防施設】&#10;有形固定資産減価償却率"/>
        <xdr:cNvSpPr txBox="1"/>
      </xdr:nvSpPr>
      <xdr:spPr>
        <a:xfrm>
          <a:off x="135007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586" name="n_4mainValue【消防施設】&#10;有形固定資産減価償却率"/>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59995</xdr:rowOff>
    </xdr:from>
    <xdr:to>
      <xdr:col>116</xdr:col>
      <xdr:colOff>114300</xdr:colOff>
      <xdr:row>85</xdr:row>
      <xdr:rowOff>161595</xdr:rowOff>
    </xdr:to>
    <xdr:sp macro="" textlink="">
      <xdr:nvSpPr>
        <xdr:cNvPr id="624" name="楕円 623"/>
        <xdr:cNvSpPr/>
      </xdr:nvSpPr>
      <xdr:spPr>
        <a:xfrm>
          <a:off x="221107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625" name="【消防施設】&#10;一人当たり面積該当値テキスト"/>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22961</xdr:rowOff>
    </xdr:from>
    <xdr:to>
      <xdr:col>112</xdr:col>
      <xdr:colOff>38100</xdr:colOff>
      <xdr:row>85</xdr:row>
      <xdr:rowOff>124561</xdr:rowOff>
    </xdr:to>
    <xdr:sp macro="" textlink="">
      <xdr:nvSpPr>
        <xdr:cNvPr id="626" name="楕円 625"/>
        <xdr:cNvSpPr/>
      </xdr:nvSpPr>
      <xdr:spPr>
        <a:xfrm>
          <a:off x="212725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73761</xdr:rowOff>
    </xdr:from>
    <xdr:to>
      <xdr:col>116</xdr:col>
      <xdr:colOff>63500</xdr:colOff>
      <xdr:row>85</xdr:row>
      <xdr:rowOff>110795</xdr:rowOff>
    </xdr:to>
    <xdr:cxnSp macro="">
      <xdr:nvCxnSpPr>
        <xdr:cNvPr id="627" name="直線コネクタ 626"/>
        <xdr:cNvCxnSpPr/>
      </xdr:nvCxnSpPr>
      <xdr:spPr>
        <a:xfrm>
          <a:off x="21323300" y="1464701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70510</xdr:rowOff>
    </xdr:from>
    <xdr:to>
      <xdr:col>107</xdr:col>
      <xdr:colOff>101600</xdr:colOff>
      <xdr:row>86</xdr:row>
      <xdr:rowOff>660</xdr:rowOff>
    </xdr:to>
    <xdr:sp macro="" textlink="">
      <xdr:nvSpPr>
        <xdr:cNvPr id="628" name="楕円 627"/>
        <xdr:cNvSpPr/>
      </xdr:nvSpPr>
      <xdr:spPr>
        <a:xfrm>
          <a:off x="20383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73761</xdr:rowOff>
    </xdr:from>
    <xdr:to>
      <xdr:col>111</xdr:col>
      <xdr:colOff>177800</xdr:colOff>
      <xdr:row>85</xdr:row>
      <xdr:rowOff>121310</xdr:rowOff>
    </xdr:to>
    <xdr:cxnSp macro="">
      <xdr:nvCxnSpPr>
        <xdr:cNvPr id="629" name="直線コネクタ 628"/>
        <xdr:cNvCxnSpPr/>
      </xdr:nvCxnSpPr>
      <xdr:spPr>
        <a:xfrm flipV="1">
          <a:off x="20434300" y="1464701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72340</xdr:rowOff>
    </xdr:from>
    <xdr:to>
      <xdr:col>102</xdr:col>
      <xdr:colOff>165100</xdr:colOff>
      <xdr:row>86</xdr:row>
      <xdr:rowOff>2490</xdr:rowOff>
    </xdr:to>
    <xdr:sp macro="" textlink="">
      <xdr:nvSpPr>
        <xdr:cNvPr id="630" name="楕円 629"/>
        <xdr:cNvSpPr/>
      </xdr:nvSpPr>
      <xdr:spPr>
        <a:xfrm>
          <a:off x="19494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121310</xdr:rowOff>
    </xdr:from>
    <xdr:to>
      <xdr:col>107</xdr:col>
      <xdr:colOff>50800</xdr:colOff>
      <xdr:row>85</xdr:row>
      <xdr:rowOff>123140</xdr:rowOff>
    </xdr:to>
    <xdr:cxnSp macro="">
      <xdr:nvCxnSpPr>
        <xdr:cNvPr id="631" name="直線コネクタ 630"/>
        <xdr:cNvCxnSpPr/>
      </xdr:nvCxnSpPr>
      <xdr:spPr>
        <a:xfrm flipV="1">
          <a:off x="19545300" y="1469456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74168</xdr:rowOff>
    </xdr:from>
    <xdr:to>
      <xdr:col>98</xdr:col>
      <xdr:colOff>38100</xdr:colOff>
      <xdr:row>86</xdr:row>
      <xdr:rowOff>4318</xdr:rowOff>
    </xdr:to>
    <xdr:sp macro="" textlink="">
      <xdr:nvSpPr>
        <xdr:cNvPr id="632" name="楕円 631"/>
        <xdr:cNvSpPr/>
      </xdr:nvSpPr>
      <xdr:spPr>
        <a:xfrm>
          <a:off x="18605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123140</xdr:rowOff>
    </xdr:from>
    <xdr:to>
      <xdr:col>102</xdr:col>
      <xdr:colOff>114300</xdr:colOff>
      <xdr:row>85</xdr:row>
      <xdr:rowOff>124968</xdr:rowOff>
    </xdr:to>
    <xdr:cxnSp macro="">
      <xdr:nvCxnSpPr>
        <xdr:cNvPr id="633" name="直線コネクタ 632"/>
        <xdr:cNvCxnSpPr/>
      </xdr:nvCxnSpPr>
      <xdr:spPr>
        <a:xfrm flipV="1">
          <a:off x="18656300" y="14696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4" name="n_1aveValue【消防施設】&#10;一人当たり面積"/>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5"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6"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7"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141088</xdr:rowOff>
    </xdr:from>
    <xdr:ext cx="469744" cy="259045"/>
    <xdr:sp macro="" textlink="">
      <xdr:nvSpPr>
        <xdr:cNvPr id="638" name="n_1mainValue【消防施設】&#10;一人当たり面積"/>
        <xdr:cNvSpPr txBox="1"/>
      </xdr:nvSpPr>
      <xdr:spPr>
        <a:xfrm>
          <a:off x="21075727" y="143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163237</xdr:rowOff>
    </xdr:from>
    <xdr:ext cx="469744" cy="259045"/>
    <xdr:sp macro="" textlink="">
      <xdr:nvSpPr>
        <xdr:cNvPr id="639" name="n_2mainValue【消防施設】&#10;一人当たり面積"/>
        <xdr:cNvSpPr txBox="1"/>
      </xdr:nvSpPr>
      <xdr:spPr>
        <a:xfrm>
          <a:off x="20199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165067</xdr:rowOff>
    </xdr:from>
    <xdr:ext cx="469744" cy="259045"/>
    <xdr:sp macro="" textlink="">
      <xdr:nvSpPr>
        <xdr:cNvPr id="640" name="n_3mainValue【消防施設】&#10;一人当たり面積"/>
        <xdr:cNvSpPr txBox="1"/>
      </xdr:nvSpPr>
      <xdr:spPr>
        <a:xfrm>
          <a:off x="19310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166895</xdr:rowOff>
    </xdr:from>
    <xdr:ext cx="469744" cy="259045"/>
    <xdr:sp macro="" textlink="">
      <xdr:nvSpPr>
        <xdr:cNvPr id="641" name="n_4mainValue【消防施設】&#10;一人当たり面積"/>
        <xdr:cNvSpPr txBox="1"/>
      </xdr:nvSpPr>
      <xdr:spPr>
        <a:xfrm>
          <a:off x="18421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683" name="楕円 682"/>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74403</xdr:rowOff>
    </xdr:from>
    <xdr:ext cx="405111" cy="259045"/>
    <xdr:sp macro="" textlink="">
      <xdr:nvSpPr>
        <xdr:cNvPr id="684" name="【庁舎】&#10;有形固定資産減価償却率該当値テキスト"/>
        <xdr:cNvSpPr txBox="1"/>
      </xdr:nvSpPr>
      <xdr:spPr>
        <a:xfrm>
          <a:off x="163576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685" name="楕円 684"/>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102326</xdr:rowOff>
    </xdr:to>
    <xdr:cxnSp macro="">
      <xdr:nvCxnSpPr>
        <xdr:cNvPr id="686" name="直線コネクタ 685"/>
        <xdr:cNvCxnSpPr/>
      </xdr:nvCxnSpPr>
      <xdr:spPr>
        <a:xfrm>
          <a:off x="15481300" y="1789067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146231</xdr:rowOff>
    </xdr:from>
    <xdr:to>
      <xdr:col>76</xdr:col>
      <xdr:colOff>165100</xdr:colOff>
      <xdr:row>104</xdr:row>
      <xdr:rowOff>76381</xdr:rowOff>
    </xdr:to>
    <xdr:sp macro="" textlink="">
      <xdr:nvSpPr>
        <xdr:cNvPr id="687" name="楕円 686"/>
        <xdr:cNvSpPr/>
      </xdr:nvSpPr>
      <xdr:spPr>
        <a:xfrm>
          <a:off x="14541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25581</xdr:rowOff>
    </xdr:from>
    <xdr:to>
      <xdr:col>81</xdr:col>
      <xdr:colOff>50800</xdr:colOff>
      <xdr:row>104</xdr:row>
      <xdr:rowOff>59871</xdr:rowOff>
    </xdr:to>
    <xdr:cxnSp macro="">
      <xdr:nvCxnSpPr>
        <xdr:cNvPr id="688" name="直線コネクタ 687"/>
        <xdr:cNvCxnSpPr/>
      </xdr:nvCxnSpPr>
      <xdr:spPr>
        <a:xfrm>
          <a:off x="14592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689" name="楕円 688"/>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25581</xdr:rowOff>
    </xdr:to>
    <xdr:cxnSp macro="">
      <xdr:nvCxnSpPr>
        <xdr:cNvPr id="690" name="直線コネクタ 689"/>
        <xdr:cNvCxnSpPr/>
      </xdr:nvCxnSpPr>
      <xdr:spPr>
        <a:xfrm>
          <a:off x="13703300" y="178253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691" name="楕円 690"/>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103</xdr:row>
      <xdr:rowOff>166007</xdr:rowOff>
    </xdr:to>
    <xdr:cxnSp macro="">
      <xdr:nvCxnSpPr>
        <xdr:cNvPr id="692" name="直線コネクタ 691"/>
        <xdr:cNvCxnSpPr/>
      </xdr:nvCxnSpPr>
      <xdr:spPr>
        <a:xfrm>
          <a:off x="12814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5"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697" name="n_1main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92908</xdr:rowOff>
    </xdr:from>
    <xdr:ext cx="405111" cy="259045"/>
    <xdr:sp macro="" textlink="">
      <xdr:nvSpPr>
        <xdr:cNvPr id="698" name="n_2mainValue【庁舎】&#10;有形固定資産減価償却率"/>
        <xdr:cNvSpPr txBox="1"/>
      </xdr:nvSpPr>
      <xdr:spPr>
        <a:xfrm>
          <a:off x="14389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699" name="n_3main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00" name="n_4main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7438</xdr:rowOff>
    </xdr:from>
    <xdr:to>
      <xdr:col>116</xdr:col>
      <xdr:colOff>114300</xdr:colOff>
      <xdr:row>103</xdr:row>
      <xdr:rowOff>109038</xdr:rowOff>
    </xdr:to>
    <xdr:sp macro="" textlink="">
      <xdr:nvSpPr>
        <xdr:cNvPr id="742" name="楕円 741"/>
        <xdr:cNvSpPr/>
      </xdr:nvSpPr>
      <xdr:spPr>
        <a:xfrm>
          <a:off x="22110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30315</xdr:rowOff>
    </xdr:from>
    <xdr:ext cx="469744" cy="259045"/>
    <xdr:sp macro="" textlink="">
      <xdr:nvSpPr>
        <xdr:cNvPr id="743" name="【庁舎】&#10;一人当たり面積該当値テキスト"/>
        <xdr:cNvSpPr txBox="1"/>
      </xdr:nvSpPr>
      <xdr:spPr>
        <a:xfrm>
          <a:off x="22199600" y="175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24856</xdr:rowOff>
    </xdr:from>
    <xdr:to>
      <xdr:col>112</xdr:col>
      <xdr:colOff>38100</xdr:colOff>
      <xdr:row>103</xdr:row>
      <xdr:rowOff>126456</xdr:rowOff>
    </xdr:to>
    <xdr:sp macro="" textlink="">
      <xdr:nvSpPr>
        <xdr:cNvPr id="744" name="楕円 743"/>
        <xdr:cNvSpPr/>
      </xdr:nvSpPr>
      <xdr:spPr>
        <a:xfrm>
          <a:off x="21272500" y="176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58238</xdr:rowOff>
    </xdr:from>
    <xdr:to>
      <xdr:col>116</xdr:col>
      <xdr:colOff>63500</xdr:colOff>
      <xdr:row>103</xdr:row>
      <xdr:rowOff>75656</xdr:rowOff>
    </xdr:to>
    <xdr:cxnSp macro="">
      <xdr:nvCxnSpPr>
        <xdr:cNvPr id="745" name="直線コネクタ 744"/>
        <xdr:cNvCxnSpPr/>
      </xdr:nvCxnSpPr>
      <xdr:spPr>
        <a:xfrm flipV="1">
          <a:off x="21323300" y="17717588"/>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55336</xdr:rowOff>
    </xdr:from>
    <xdr:to>
      <xdr:col>107</xdr:col>
      <xdr:colOff>101600</xdr:colOff>
      <xdr:row>103</xdr:row>
      <xdr:rowOff>156936</xdr:rowOff>
    </xdr:to>
    <xdr:sp macro="" textlink="">
      <xdr:nvSpPr>
        <xdr:cNvPr id="746" name="楕円 745"/>
        <xdr:cNvSpPr/>
      </xdr:nvSpPr>
      <xdr:spPr>
        <a:xfrm>
          <a:off x="20383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75656</xdr:rowOff>
    </xdr:from>
    <xdr:to>
      <xdr:col>111</xdr:col>
      <xdr:colOff>177800</xdr:colOff>
      <xdr:row>103</xdr:row>
      <xdr:rowOff>106136</xdr:rowOff>
    </xdr:to>
    <xdr:cxnSp macro="">
      <xdr:nvCxnSpPr>
        <xdr:cNvPr id="747" name="直線コネクタ 746"/>
        <xdr:cNvCxnSpPr/>
      </xdr:nvCxnSpPr>
      <xdr:spPr>
        <a:xfrm flipV="1">
          <a:off x="20434300" y="1773500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74930</xdr:rowOff>
    </xdr:from>
    <xdr:to>
      <xdr:col>102</xdr:col>
      <xdr:colOff>165100</xdr:colOff>
      <xdr:row>104</xdr:row>
      <xdr:rowOff>5080</xdr:rowOff>
    </xdr:to>
    <xdr:sp macro="" textlink="">
      <xdr:nvSpPr>
        <xdr:cNvPr id="748" name="楕円 747"/>
        <xdr:cNvSpPr/>
      </xdr:nvSpPr>
      <xdr:spPr>
        <a:xfrm>
          <a:off x="19494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106136</xdr:rowOff>
    </xdr:from>
    <xdr:to>
      <xdr:col>107</xdr:col>
      <xdr:colOff>50800</xdr:colOff>
      <xdr:row>103</xdr:row>
      <xdr:rowOff>125730</xdr:rowOff>
    </xdr:to>
    <xdr:cxnSp macro="">
      <xdr:nvCxnSpPr>
        <xdr:cNvPr id="749" name="直線コネクタ 748"/>
        <xdr:cNvCxnSpPr/>
      </xdr:nvCxnSpPr>
      <xdr:spPr>
        <a:xfrm flipV="1">
          <a:off x="19545300" y="177654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750" name="楕円 749"/>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125730</xdr:rowOff>
    </xdr:from>
    <xdr:to>
      <xdr:col>102</xdr:col>
      <xdr:colOff>114300</xdr:colOff>
      <xdr:row>103</xdr:row>
      <xdr:rowOff>148589</xdr:rowOff>
    </xdr:to>
    <xdr:cxnSp macro="">
      <xdr:nvCxnSpPr>
        <xdr:cNvPr id="751" name="直線コネクタ 750"/>
        <xdr:cNvCxnSpPr/>
      </xdr:nvCxnSpPr>
      <xdr:spPr>
        <a:xfrm flipV="1">
          <a:off x="18656300" y="17785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2"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3"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4"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55"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142983</xdr:rowOff>
    </xdr:from>
    <xdr:ext cx="469744" cy="259045"/>
    <xdr:sp macro="" textlink="">
      <xdr:nvSpPr>
        <xdr:cNvPr id="756" name="n_1mainValue【庁舎】&#10;一人当たり面積"/>
        <xdr:cNvSpPr txBox="1"/>
      </xdr:nvSpPr>
      <xdr:spPr>
        <a:xfrm>
          <a:off x="21075727" y="174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2013</xdr:rowOff>
    </xdr:from>
    <xdr:ext cx="469744" cy="259045"/>
    <xdr:sp macro="" textlink="">
      <xdr:nvSpPr>
        <xdr:cNvPr id="757" name="n_2mainValue【庁舎】&#10;一人当たり面積"/>
        <xdr:cNvSpPr txBox="1"/>
      </xdr:nvSpPr>
      <xdr:spPr>
        <a:xfrm>
          <a:off x="20199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21607</xdr:rowOff>
    </xdr:from>
    <xdr:ext cx="469744" cy="259045"/>
    <xdr:sp macro="" textlink="">
      <xdr:nvSpPr>
        <xdr:cNvPr id="758" name="n_3mainValue【庁舎】&#10;一人当たり面積"/>
        <xdr:cNvSpPr txBox="1"/>
      </xdr:nvSpPr>
      <xdr:spPr>
        <a:xfrm>
          <a:off x="19310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759" name="n_4mainValue【庁舎】&#10;一人当たり面積"/>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有形固定資産減価償却率は全体的に低いが、各種公共施設「体育館・プール」、「保健センター」、「庁舎」については、人口一人当たりの面積が全国平均よりも高くなっている。</a:t>
          </a:r>
        </a:p>
        <a:p>
          <a:r>
            <a:rPr kumimoji="1" lang="ja-JP" altLang="en-US" sz="1300">
              <a:latin typeface="ＭＳ Ｐゴシック" panose="020B0600070205080204" pitchFamily="50" charset="-128"/>
              <a:ea typeface="ＭＳ Ｐゴシック" panose="020B0600070205080204" pitchFamily="50" charset="-128"/>
            </a:rPr>
            <a:t>離島同士の合併による地理的条件から人口規模より公共施設の数や面積が大きくなることは避けられない状況ではあったが、令和３年度に岩城橋が開通し、４つの島が陸続きになったことから、公共施設等総合管理計画及び個別施設計画に基づき、施設の適正化（統廃合）を図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国平均よりも低く、建物の老朽化は進んでいないが、岩城橋開通（令和３年度）に伴い、公共施設のあり方を検討しているところであり、令和４年３月に改訂した公共施設等総合管理計画に基づき、さらなる公共施設の適正管理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5" name="直線コネクタ 64"/>
        <xdr:cNvCxnSpPr/>
      </xdr:nvCxnSpPr>
      <xdr:spPr>
        <a:xfrm flipV="1">
          <a:off x="4760595" y="4750012"/>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xdr:cNvSpPr txBox="1"/>
      </xdr:nvSpPr>
      <xdr:spPr>
        <a:xfrm>
          <a:off x="4813300"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xdr:cNvCxnSpPr/>
      </xdr:nvCxnSpPr>
      <xdr:spPr>
        <a:xfrm>
          <a:off x="4673600" y="577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68" name="有形固定資産減価償却率最大値テキスト"/>
        <xdr:cNvSpPr txBox="1"/>
      </xdr:nvSpPr>
      <xdr:spPr>
        <a:xfrm>
          <a:off x="4813300" y="4525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69" name="直線コネクタ 68"/>
        <xdr:cNvCxnSpPr/>
      </xdr:nvCxnSpPr>
      <xdr:spPr>
        <a:xfrm>
          <a:off x="4673600" y="475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0" name="有形固定資産減価償却率平均値テキスト"/>
        <xdr:cNvSpPr txBox="1"/>
      </xdr:nvSpPr>
      <xdr:spPr>
        <a:xfrm>
          <a:off x="4813300" y="5301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1" name="フローチャート: 判断 70"/>
        <xdr:cNvSpPr/>
      </xdr:nvSpPr>
      <xdr:spPr>
        <a:xfrm>
          <a:off x="4711700" y="532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2" name="フローチャート: 判断 71"/>
        <xdr:cNvSpPr/>
      </xdr:nvSpPr>
      <xdr:spPr>
        <a:xfrm>
          <a:off x="4000500" y="52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4" name="フローチャート: 判断 73"/>
        <xdr:cNvSpPr/>
      </xdr:nvSpPr>
      <xdr:spPr>
        <a:xfrm>
          <a:off x="2476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5" name="フローチャート: 判断 74"/>
        <xdr:cNvSpPr/>
      </xdr:nvSpPr>
      <xdr:spPr>
        <a:xfrm>
          <a:off x="1714500" y="51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103188</xdr:rowOff>
    </xdr:from>
    <xdr:to>
      <xdr:col>23</xdr:col>
      <xdr:colOff>136525</xdr:colOff>
      <xdr:row>30</xdr:row>
      <xdr:rowOff>33338</xdr:rowOff>
    </xdr:to>
    <xdr:sp macro="" textlink="">
      <xdr:nvSpPr>
        <xdr:cNvPr id="81" name="楕円 80"/>
        <xdr:cNvSpPr/>
      </xdr:nvSpPr>
      <xdr:spPr>
        <a:xfrm>
          <a:off x="4711700" y="50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126065</xdr:rowOff>
    </xdr:from>
    <xdr:ext cx="405111" cy="259045"/>
    <xdr:sp macro="" textlink="">
      <xdr:nvSpPr>
        <xdr:cNvPr id="82" name="有形固定資産減価償却率該当値テキスト"/>
        <xdr:cNvSpPr txBox="1"/>
      </xdr:nvSpPr>
      <xdr:spPr>
        <a:xfrm>
          <a:off x="4813300" y="492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xdr:cNvSpPr/>
      </xdr:nvSpPr>
      <xdr:spPr>
        <a:xfrm>
          <a:off x="40005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29</xdr:row>
      <xdr:rowOff>153988</xdr:rowOff>
    </xdr:to>
    <xdr:cxnSp macro="">
      <xdr:nvCxnSpPr>
        <xdr:cNvPr id="84" name="直線コネクタ 83"/>
        <xdr:cNvCxnSpPr/>
      </xdr:nvCxnSpPr>
      <xdr:spPr>
        <a:xfrm>
          <a:off x="4051300" y="5099050"/>
          <a:ext cx="7112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5" name="楕円 84"/>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127000</xdr:rowOff>
    </xdr:to>
    <xdr:cxnSp macro="">
      <xdr:nvCxnSpPr>
        <xdr:cNvPr id="86" name="直線コネクタ 85"/>
        <xdr:cNvCxnSpPr/>
      </xdr:nvCxnSpPr>
      <xdr:spPr>
        <a:xfrm>
          <a:off x="3289300" y="50774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27622</xdr:rowOff>
    </xdr:from>
    <xdr:to>
      <xdr:col>11</xdr:col>
      <xdr:colOff>187325</xdr:colOff>
      <xdr:row>29</xdr:row>
      <xdr:rowOff>129222</xdr:rowOff>
    </xdr:to>
    <xdr:sp macro="" textlink="">
      <xdr:nvSpPr>
        <xdr:cNvPr id="87" name="楕円 86"/>
        <xdr:cNvSpPr/>
      </xdr:nvSpPr>
      <xdr:spPr>
        <a:xfrm>
          <a:off x="2476500" y="499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78422</xdr:rowOff>
    </xdr:from>
    <xdr:to>
      <xdr:col>15</xdr:col>
      <xdr:colOff>136525</xdr:colOff>
      <xdr:row>29</xdr:row>
      <xdr:rowOff>105410</xdr:rowOff>
    </xdr:to>
    <xdr:cxnSp macro="">
      <xdr:nvCxnSpPr>
        <xdr:cNvPr id="88" name="直線コネクタ 87"/>
        <xdr:cNvCxnSpPr/>
      </xdr:nvCxnSpPr>
      <xdr:spPr>
        <a:xfrm>
          <a:off x="2527300" y="5050472"/>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170286</xdr:rowOff>
    </xdr:from>
    <xdr:to>
      <xdr:col>7</xdr:col>
      <xdr:colOff>187325</xdr:colOff>
      <xdr:row>29</xdr:row>
      <xdr:rowOff>100436</xdr:rowOff>
    </xdr:to>
    <xdr:sp macro="" textlink="">
      <xdr:nvSpPr>
        <xdr:cNvPr id="89" name="楕円 88"/>
        <xdr:cNvSpPr/>
      </xdr:nvSpPr>
      <xdr:spPr>
        <a:xfrm>
          <a:off x="1714500" y="4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49636</xdr:rowOff>
    </xdr:from>
    <xdr:to>
      <xdr:col>11</xdr:col>
      <xdr:colOff>136525</xdr:colOff>
      <xdr:row>29</xdr:row>
      <xdr:rowOff>78422</xdr:rowOff>
    </xdr:to>
    <xdr:cxnSp macro="">
      <xdr:nvCxnSpPr>
        <xdr:cNvPr id="90" name="直線コネクタ 89"/>
        <xdr:cNvCxnSpPr/>
      </xdr:nvCxnSpPr>
      <xdr:spPr>
        <a:xfrm>
          <a:off x="1765300" y="502168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1" name="n_1aveValue有形固定資産減価償却率"/>
        <xdr:cNvSpPr txBox="1"/>
      </xdr:nvSpPr>
      <xdr:spPr>
        <a:xfrm>
          <a:off x="38360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xdr:cNvSpPr txBox="1"/>
      </xdr:nvSpPr>
      <xdr:spPr>
        <a:xfrm>
          <a:off x="3086744" y="5353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3" name="n_3aveValue有形固定資産減価償却率"/>
        <xdr:cNvSpPr txBox="1"/>
      </xdr:nvSpPr>
      <xdr:spPr>
        <a:xfrm>
          <a:off x="23247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4" name="n_4aveValue有形固定資産減価償却率"/>
        <xdr:cNvSpPr txBox="1"/>
      </xdr:nvSpPr>
      <xdr:spPr>
        <a:xfrm>
          <a:off x="1562744" y="528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xdr:cNvSpPr txBox="1"/>
      </xdr:nvSpPr>
      <xdr:spPr>
        <a:xfrm>
          <a:off x="3836044" y="482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6" name="n_2mainValue有形固定資産減価償却率"/>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145749</xdr:rowOff>
    </xdr:from>
    <xdr:ext cx="405111" cy="259045"/>
    <xdr:sp macro="" textlink="">
      <xdr:nvSpPr>
        <xdr:cNvPr id="97" name="n_3mainValue有形固定資産減価償却率"/>
        <xdr:cNvSpPr txBox="1"/>
      </xdr:nvSpPr>
      <xdr:spPr>
        <a:xfrm>
          <a:off x="2324744" y="477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116963</xdr:rowOff>
    </xdr:from>
    <xdr:ext cx="405111" cy="259045"/>
    <xdr:sp macro="" textlink="">
      <xdr:nvSpPr>
        <xdr:cNvPr id="98" name="n_4mainValue有形固定資産減価償却率"/>
        <xdr:cNvSpPr txBox="1"/>
      </xdr:nvSpPr>
      <xdr:spPr>
        <a:xfrm>
          <a:off x="1562744" y="474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での公債費の構成比は高い状況が続いているが、償還は進んでいるため、地方債残高は減少している。そのため、債務償還比率も前年度から改善されており、将来的な負担は軽減されているが、依然として類似団体平均を上回っているため、今後も地方債の借入額と残高のバランスを見ながら、公債費の削減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27" name="直線コネクタ 126"/>
        <xdr:cNvCxnSpPr/>
      </xdr:nvCxnSpPr>
      <xdr:spPr>
        <a:xfrm flipV="1">
          <a:off x="14793595" y="4541308"/>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28" name="債務償還比率最小値テキスト"/>
        <xdr:cNvSpPr txBox="1"/>
      </xdr:nvSpPr>
      <xdr:spPr>
        <a:xfrm>
          <a:off x="14846300" y="57562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29" name="直線コネクタ 128"/>
        <xdr:cNvCxnSpPr/>
      </xdr:nvCxnSpPr>
      <xdr:spPr>
        <a:xfrm>
          <a:off x="14706600" y="575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2" name="債務償還比率平均値テキスト"/>
        <xdr:cNvSpPr txBox="1"/>
      </xdr:nvSpPr>
      <xdr:spPr>
        <a:xfrm>
          <a:off x="14846300" y="4730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3" name="フローチャート: 判断 132"/>
        <xdr:cNvSpPr/>
      </xdr:nvSpPr>
      <xdr:spPr>
        <a:xfrm>
          <a:off x="14744700" y="48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4" name="フローチャート: 判断 133"/>
        <xdr:cNvSpPr/>
      </xdr:nvSpPr>
      <xdr:spPr>
        <a:xfrm>
          <a:off x="14033500" y="501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5" name="フローチャート: 判断 134"/>
        <xdr:cNvSpPr/>
      </xdr:nvSpPr>
      <xdr:spPr>
        <a:xfrm>
          <a:off x="13271500" y="50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36" name="フローチャート: 判断 135"/>
        <xdr:cNvSpPr/>
      </xdr:nvSpPr>
      <xdr:spPr>
        <a:xfrm>
          <a:off x="12509500" y="50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37" name="フローチャート: 判断 136"/>
        <xdr:cNvSpPr/>
      </xdr:nvSpPr>
      <xdr:spPr>
        <a:xfrm>
          <a:off x="11747500" y="506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101868</xdr:rowOff>
    </xdr:from>
    <xdr:to>
      <xdr:col>76</xdr:col>
      <xdr:colOff>73025</xdr:colOff>
      <xdr:row>30</xdr:row>
      <xdr:rowOff>32018</xdr:rowOff>
    </xdr:to>
    <xdr:sp macro="" textlink="">
      <xdr:nvSpPr>
        <xdr:cNvPr id="143" name="楕円 142"/>
        <xdr:cNvSpPr/>
      </xdr:nvSpPr>
      <xdr:spPr>
        <a:xfrm>
          <a:off x="14744700" y="50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80295</xdr:rowOff>
    </xdr:from>
    <xdr:ext cx="469744" cy="259045"/>
    <xdr:sp macro="" textlink="">
      <xdr:nvSpPr>
        <xdr:cNvPr id="144" name="債務償還比率該当値テキスト"/>
        <xdr:cNvSpPr txBox="1"/>
      </xdr:nvSpPr>
      <xdr:spPr>
        <a:xfrm>
          <a:off x="14846300" y="505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72792</xdr:rowOff>
    </xdr:from>
    <xdr:to>
      <xdr:col>72</xdr:col>
      <xdr:colOff>123825</xdr:colOff>
      <xdr:row>31</xdr:row>
      <xdr:rowOff>2942</xdr:rowOff>
    </xdr:to>
    <xdr:sp macro="" textlink="">
      <xdr:nvSpPr>
        <xdr:cNvPr id="145" name="楕円 144"/>
        <xdr:cNvSpPr/>
      </xdr:nvSpPr>
      <xdr:spPr>
        <a:xfrm>
          <a:off x="14033500" y="521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152668</xdr:rowOff>
    </xdr:from>
    <xdr:to>
      <xdr:col>76</xdr:col>
      <xdr:colOff>22225</xdr:colOff>
      <xdr:row>30</xdr:row>
      <xdr:rowOff>123592</xdr:rowOff>
    </xdr:to>
    <xdr:cxnSp macro="">
      <xdr:nvCxnSpPr>
        <xdr:cNvPr id="146" name="直線コネクタ 145"/>
        <xdr:cNvCxnSpPr/>
      </xdr:nvCxnSpPr>
      <xdr:spPr>
        <a:xfrm flipV="1">
          <a:off x="14084300" y="5124718"/>
          <a:ext cx="711200" cy="1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129046</xdr:rowOff>
    </xdr:from>
    <xdr:to>
      <xdr:col>68</xdr:col>
      <xdr:colOff>123825</xdr:colOff>
      <xdr:row>31</xdr:row>
      <xdr:rowOff>59196</xdr:rowOff>
    </xdr:to>
    <xdr:sp macro="" textlink="">
      <xdr:nvSpPr>
        <xdr:cNvPr id="147" name="楕円 146"/>
        <xdr:cNvSpPr/>
      </xdr:nvSpPr>
      <xdr:spPr>
        <a:xfrm>
          <a:off x="13271500" y="52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123592</xdr:rowOff>
    </xdr:from>
    <xdr:to>
      <xdr:col>72</xdr:col>
      <xdr:colOff>73025</xdr:colOff>
      <xdr:row>31</xdr:row>
      <xdr:rowOff>8396</xdr:rowOff>
    </xdr:to>
    <xdr:cxnSp macro="">
      <xdr:nvCxnSpPr>
        <xdr:cNvPr id="148" name="直線コネクタ 147"/>
        <xdr:cNvCxnSpPr/>
      </xdr:nvCxnSpPr>
      <xdr:spPr>
        <a:xfrm flipV="1">
          <a:off x="13322300" y="5267092"/>
          <a:ext cx="762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120890</xdr:rowOff>
    </xdr:from>
    <xdr:to>
      <xdr:col>64</xdr:col>
      <xdr:colOff>123825</xdr:colOff>
      <xdr:row>31</xdr:row>
      <xdr:rowOff>51040</xdr:rowOff>
    </xdr:to>
    <xdr:sp macro="" textlink="">
      <xdr:nvSpPr>
        <xdr:cNvPr id="149" name="楕円 148"/>
        <xdr:cNvSpPr/>
      </xdr:nvSpPr>
      <xdr:spPr>
        <a:xfrm>
          <a:off x="12509500" y="52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240</xdr:rowOff>
    </xdr:from>
    <xdr:to>
      <xdr:col>68</xdr:col>
      <xdr:colOff>73025</xdr:colOff>
      <xdr:row>31</xdr:row>
      <xdr:rowOff>8396</xdr:rowOff>
    </xdr:to>
    <xdr:cxnSp macro="">
      <xdr:nvCxnSpPr>
        <xdr:cNvPr id="150" name="直線コネクタ 149"/>
        <xdr:cNvCxnSpPr/>
      </xdr:nvCxnSpPr>
      <xdr:spPr>
        <a:xfrm>
          <a:off x="12560300" y="5315190"/>
          <a:ext cx="7620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87545</xdr:rowOff>
    </xdr:from>
    <xdr:to>
      <xdr:col>60</xdr:col>
      <xdr:colOff>123825</xdr:colOff>
      <xdr:row>31</xdr:row>
      <xdr:rowOff>17695</xdr:rowOff>
    </xdr:to>
    <xdr:sp macro="" textlink="">
      <xdr:nvSpPr>
        <xdr:cNvPr id="151" name="楕円 150"/>
        <xdr:cNvSpPr/>
      </xdr:nvSpPr>
      <xdr:spPr>
        <a:xfrm>
          <a:off x="11747500" y="523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138345</xdr:rowOff>
    </xdr:from>
    <xdr:to>
      <xdr:col>64</xdr:col>
      <xdr:colOff>73025</xdr:colOff>
      <xdr:row>31</xdr:row>
      <xdr:rowOff>240</xdr:rowOff>
    </xdr:to>
    <xdr:cxnSp macro="">
      <xdr:nvCxnSpPr>
        <xdr:cNvPr id="152" name="直線コネクタ 151"/>
        <xdr:cNvCxnSpPr/>
      </xdr:nvCxnSpPr>
      <xdr:spPr>
        <a:xfrm>
          <a:off x="11798300" y="5281845"/>
          <a:ext cx="762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3" name="n_1aveValue債務償還比率"/>
        <xdr:cNvSpPr txBox="1"/>
      </xdr:nvSpPr>
      <xdr:spPr>
        <a:xfrm>
          <a:off x="13836727" y="478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4" name="n_2aveValue債務償還比率"/>
        <xdr:cNvSpPr txBox="1"/>
      </xdr:nvSpPr>
      <xdr:spPr>
        <a:xfrm>
          <a:off x="13087427" y="48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5" name="n_3aveValue債務償還比率"/>
        <xdr:cNvSpPr txBox="1"/>
      </xdr:nvSpPr>
      <xdr:spPr>
        <a:xfrm>
          <a:off x="12325427" y="482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6" name="n_4aveValue債務償還比率"/>
        <xdr:cNvSpPr txBox="1"/>
      </xdr:nvSpPr>
      <xdr:spPr>
        <a:xfrm>
          <a:off x="11563427" y="483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165519</xdr:rowOff>
    </xdr:from>
    <xdr:ext cx="469744" cy="259045"/>
    <xdr:sp macro="" textlink="">
      <xdr:nvSpPr>
        <xdr:cNvPr id="157" name="n_1mainValue債務償還比率"/>
        <xdr:cNvSpPr txBox="1"/>
      </xdr:nvSpPr>
      <xdr:spPr>
        <a:xfrm>
          <a:off x="13836727" y="530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50323</xdr:rowOff>
    </xdr:from>
    <xdr:ext cx="469744" cy="259045"/>
    <xdr:sp macro="" textlink="">
      <xdr:nvSpPr>
        <xdr:cNvPr id="158" name="n_2mainValue債務償還比率"/>
        <xdr:cNvSpPr txBox="1"/>
      </xdr:nvSpPr>
      <xdr:spPr>
        <a:xfrm>
          <a:off x="13087427" y="536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42167</xdr:rowOff>
    </xdr:from>
    <xdr:ext cx="469744" cy="259045"/>
    <xdr:sp macro="" textlink="">
      <xdr:nvSpPr>
        <xdr:cNvPr id="159" name="n_3mainValue債務償還比率"/>
        <xdr:cNvSpPr txBox="1"/>
      </xdr:nvSpPr>
      <xdr:spPr>
        <a:xfrm>
          <a:off x="12325427" y="53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8822</xdr:rowOff>
    </xdr:from>
    <xdr:ext cx="469744" cy="259045"/>
    <xdr:sp macro="" textlink="">
      <xdr:nvSpPr>
        <xdr:cNvPr id="160" name="n_4mainValue債務償還比率"/>
        <xdr:cNvSpPr txBox="1"/>
      </xdr:nvSpPr>
      <xdr:spPr>
        <a:xfrm>
          <a:off x="11563427" y="532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3" name="楕円 72"/>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4" name="【道路】&#10;有形固定資産減価償却率該当値テキスト"/>
        <xdr:cNvSpPr txBox="1"/>
      </xdr:nvSpPr>
      <xdr:spPr>
        <a:xfrm>
          <a:off x="4673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5" name="楕円 74"/>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20955</xdr:rowOff>
    </xdr:to>
    <xdr:cxnSp macro="">
      <xdr:nvCxnSpPr>
        <xdr:cNvPr id="76" name="直線コネクタ 75"/>
        <xdr:cNvCxnSpPr/>
      </xdr:nvCxnSpPr>
      <xdr:spPr>
        <a:xfrm>
          <a:off x="3797300" y="61912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130175</xdr:rowOff>
    </xdr:from>
    <xdr:to>
      <xdr:col>15</xdr:col>
      <xdr:colOff>101600</xdr:colOff>
      <xdr:row>36</xdr:row>
      <xdr:rowOff>60325</xdr:rowOff>
    </xdr:to>
    <xdr:sp macro="" textlink="">
      <xdr:nvSpPr>
        <xdr:cNvPr id="77" name="楕円 76"/>
        <xdr:cNvSpPr/>
      </xdr:nvSpPr>
      <xdr:spPr>
        <a:xfrm>
          <a:off x="2857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xdr:rowOff>
    </xdr:from>
    <xdr:to>
      <xdr:col>19</xdr:col>
      <xdr:colOff>177800</xdr:colOff>
      <xdr:row>36</xdr:row>
      <xdr:rowOff>19050</xdr:rowOff>
    </xdr:to>
    <xdr:cxnSp macro="">
      <xdr:nvCxnSpPr>
        <xdr:cNvPr id="78" name="直線コネクタ 77"/>
        <xdr:cNvCxnSpPr/>
      </xdr:nvCxnSpPr>
      <xdr:spPr>
        <a:xfrm>
          <a:off x="2908300" y="61817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xdr:rowOff>
    </xdr:from>
    <xdr:to>
      <xdr:col>15</xdr:col>
      <xdr:colOff>50800</xdr:colOff>
      <xdr:row>36</xdr:row>
      <xdr:rowOff>51435</xdr:rowOff>
    </xdr:to>
    <xdr:cxnSp macro="">
      <xdr:nvCxnSpPr>
        <xdr:cNvPr id="80" name="直線コネクタ 79"/>
        <xdr:cNvCxnSpPr/>
      </xdr:nvCxnSpPr>
      <xdr:spPr>
        <a:xfrm flipV="1">
          <a:off x="2019300" y="6181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33020</xdr:rowOff>
    </xdr:from>
    <xdr:to>
      <xdr:col>6</xdr:col>
      <xdr:colOff>38100</xdr:colOff>
      <xdr:row>36</xdr:row>
      <xdr:rowOff>134620</xdr:rowOff>
    </xdr:to>
    <xdr:sp macro="" textlink="">
      <xdr:nvSpPr>
        <xdr:cNvPr id="81" name="楕円 80"/>
        <xdr:cNvSpPr/>
      </xdr:nvSpPr>
      <xdr:spPr>
        <a:xfrm>
          <a:off x="1079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51435</xdr:rowOff>
    </xdr:from>
    <xdr:to>
      <xdr:col>10</xdr:col>
      <xdr:colOff>114300</xdr:colOff>
      <xdr:row>36</xdr:row>
      <xdr:rowOff>83820</xdr:rowOff>
    </xdr:to>
    <xdr:cxnSp macro="">
      <xdr:nvCxnSpPr>
        <xdr:cNvPr id="82" name="直線コネクタ 81"/>
        <xdr:cNvCxnSpPr/>
      </xdr:nvCxnSpPr>
      <xdr:spPr>
        <a:xfrm flipV="1">
          <a:off x="1130300" y="62236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7" name="n_1mainValue【道路】&#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76852</xdr:rowOff>
    </xdr:from>
    <xdr:ext cx="405111" cy="259045"/>
    <xdr:sp macro="" textlink="">
      <xdr:nvSpPr>
        <xdr:cNvPr id="88" name="n_2mainValue【道路】&#10;有形固定資産減価償却率"/>
        <xdr:cNvSpPr txBox="1"/>
      </xdr:nvSpPr>
      <xdr:spPr>
        <a:xfrm>
          <a:off x="2705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151147</xdr:rowOff>
    </xdr:from>
    <xdr:ext cx="405111" cy="259045"/>
    <xdr:sp macro="" textlink="">
      <xdr:nvSpPr>
        <xdr:cNvPr id="90" name="n_4mainValue【道路】&#10;有形固定資産減価償却率"/>
        <xdr:cNvSpPr txBox="1"/>
      </xdr:nvSpPr>
      <xdr:spPr>
        <a:xfrm>
          <a:off x="927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93229</xdr:rowOff>
    </xdr:from>
    <xdr:to>
      <xdr:col>55</xdr:col>
      <xdr:colOff>50800</xdr:colOff>
      <xdr:row>40</xdr:row>
      <xdr:rowOff>23379</xdr:rowOff>
    </xdr:to>
    <xdr:sp macro="" textlink="">
      <xdr:nvSpPr>
        <xdr:cNvPr id="132" name="楕円 131"/>
        <xdr:cNvSpPr/>
      </xdr:nvSpPr>
      <xdr:spPr>
        <a:xfrm>
          <a:off x="10426700" y="67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71656</xdr:rowOff>
    </xdr:from>
    <xdr:ext cx="534377" cy="259045"/>
    <xdr:sp macro="" textlink="">
      <xdr:nvSpPr>
        <xdr:cNvPr id="133" name="【道路】&#10;一人当たり延長該当値テキスト"/>
        <xdr:cNvSpPr txBox="1"/>
      </xdr:nvSpPr>
      <xdr:spPr>
        <a:xfrm>
          <a:off x="10515600" y="675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99466</xdr:rowOff>
    </xdr:from>
    <xdr:to>
      <xdr:col>50</xdr:col>
      <xdr:colOff>165100</xdr:colOff>
      <xdr:row>40</xdr:row>
      <xdr:rowOff>29616</xdr:rowOff>
    </xdr:to>
    <xdr:sp macro="" textlink="">
      <xdr:nvSpPr>
        <xdr:cNvPr id="134" name="楕円 133"/>
        <xdr:cNvSpPr/>
      </xdr:nvSpPr>
      <xdr:spPr>
        <a:xfrm>
          <a:off x="9588500" y="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144029</xdr:rowOff>
    </xdr:from>
    <xdr:to>
      <xdr:col>55</xdr:col>
      <xdr:colOff>0</xdr:colOff>
      <xdr:row>39</xdr:row>
      <xdr:rowOff>150266</xdr:rowOff>
    </xdr:to>
    <xdr:cxnSp macro="">
      <xdr:nvCxnSpPr>
        <xdr:cNvPr id="135" name="直線コネクタ 134"/>
        <xdr:cNvCxnSpPr/>
      </xdr:nvCxnSpPr>
      <xdr:spPr>
        <a:xfrm flipV="1">
          <a:off x="9639300" y="6830579"/>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112692</xdr:rowOff>
    </xdr:from>
    <xdr:to>
      <xdr:col>46</xdr:col>
      <xdr:colOff>38100</xdr:colOff>
      <xdr:row>40</xdr:row>
      <xdr:rowOff>42842</xdr:rowOff>
    </xdr:to>
    <xdr:sp macro="" textlink="">
      <xdr:nvSpPr>
        <xdr:cNvPr id="136" name="楕円 135"/>
        <xdr:cNvSpPr/>
      </xdr:nvSpPr>
      <xdr:spPr>
        <a:xfrm>
          <a:off x="8699500" y="679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150266</xdr:rowOff>
    </xdr:from>
    <xdr:to>
      <xdr:col>50</xdr:col>
      <xdr:colOff>114300</xdr:colOff>
      <xdr:row>39</xdr:row>
      <xdr:rowOff>163492</xdr:rowOff>
    </xdr:to>
    <xdr:cxnSp macro="">
      <xdr:nvCxnSpPr>
        <xdr:cNvPr id="137" name="直線コネクタ 136"/>
        <xdr:cNvCxnSpPr/>
      </xdr:nvCxnSpPr>
      <xdr:spPr>
        <a:xfrm flipV="1">
          <a:off x="8750300" y="6836816"/>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123420</xdr:rowOff>
    </xdr:from>
    <xdr:to>
      <xdr:col>41</xdr:col>
      <xdr:colOff>101600</xdr:colOff>
      <xdr:row>40</xdr:row>
      <xdr:rowOff>53570</xdr:rowOff>
    </xdr:to>
    <xdr:sp macro="" textlink="">
      <xdr:nvSpPr>
        <xdr:cNvPr id="138" name="楕円 137"/>
        <xdr:cNvSpPr/>
      </xdr:nvSpPr>
      <xdr:spPr>
        <a:xfrm>
          <a:off x="7810500" y="68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163492</xdr:rowOff>
    </xdr:from>
    <xdr:to>
      <xdr:col>45</xdr:col>
      <xdr:colOff>177800</xdr:colOff>
      <xdr:row>40</xdr:row>
      <xdr:rowOff>2770</xdr:rowOff>
    </xdr:to>
    <xdr:cxnSp macro="">
      <xdr:nvCxnSpPr>
        <xdr:cNvPr id="139" name="直線コネクタ 138"/>
        <xdr:cNvCxnSpPr/>
      </xdr:nvCxnSpPr>
      <xdr:spPr>
        <a:xfrm flipV="1">
          <a:off x="7861300" y="6850042"/>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134050</xdr:rowOff>
    </xdr:from>
    <xdr:to>
      <xdr:col>36</xdr:col>
      <xdr:colOff>165100</xdr:colOff>
      <xdr:row>40</xdr:row>
      <xdr:rowOff>64200</xdr:rowOff>
    </xdr:to>
    <xdr:sp macro="" textlink="">
      <xdr:nvSpPr>
        <xdr:cNvPr id="140" name="楕円 139"/>
        <xdr:cNvSpPr/>
      </xdr:nvSpPr>
      <xdr:spPr>
        <a:xfrm>
          <a:off x="6921500" y="68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2770</xdr:rowOff>
    </xdr:from>
    <xdr:to>
      <xdr:col>41</xdr:col>
      <xdr:colOff>50800</xdr:colOff>
      <xdr:row>40</xdr:row>
      <xdr:rowOff>13400</xdr:rowOff>
    </xdr:to>
    <xdr:cxnSp macro="">
      <xdr:nvCxnSpPr>
        <xdr:cNvPr id="141" name="直線コネクタ 140"/>
        <xdr:cNvCxnSpPr/>
      </xdr:nvCxnSpPr>
      <xdr:spPr>
        <a:xfrm flipV="1">
          <a:off x="6972300" y="686077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20743</xdr:rowOff>
    </xdr:from>
    <xdr:ext cx="534377" cy="259045"/>
    <xdr:sp macro="" textlink="">
      <xdr:nvSpPr>
        <xdr:cNvPr id="146" name="n_1mainValue【道路】&#10;一人当たり延長"/>
        <xdr:cNvSpPr txBox="1"/>
      </xdr:nvSpPr>
      <xdr:spPr>
        <a:xfrm>
          <a:off x="9359411" y="6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33969</xdr:rowOff>
    </xdr:from>
    <xdr:ext cx="534377" cy="259045"/>
    <xdr:sp macro="" textlink="">
      <xdr:nvSpPr>
        <xdr:cNvPr id="147" name="n_2mainValue【道路】&#10;一人当たり延長"/>
        <xdr:cNvSpPr txBox="1"/>
      </xdr:nvSpPr>
      <xdr:spPr>
        <a:xfrm>
          <a:off x="8483111" y="689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44697</xdr:rowOff>
    </xdr:from>
    <xdr:ext cx="534377" cy="259045"/>
    <xdr:sp macro="" textlink="">
      <xdr:nvSpPr>
        <xdr:cNvPr id="148" name="n_3mainValue【道路】&#10;一人当たり延長"/>
        <xdr:cNvSpPr txBox="1"/>
      </xdr:nvSpPr>
      <xdr:spPr>
        <a:xfrm>
          <a:off x="7594111" y="690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55327</xdr:rowOff>
    </xdr:from>
    <xdr:ext cx="534377" cy="259045"/>
    <xdr:sp macro="" textlink="">
      <xdr:nvSpPr>
        <xdr:cNvPr id="149" name="n_4mainValue【道路】&#10;一人当たり延長"/>
        <xdr:cNvSpPr txBox="1"/>
      </xdr:nvSpPr>
      <xdr:spPr>
        <a:xfrm>
          <a:off x="6705111" y="69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166370</xdr:rowOff>
    </xdr:from>
    <xdr:to>
      <xdr:col>24</xdr:col>
      <xdr:colOff>114300</xdr:colOff>
      <xdr:row>59</xdr:row>
      <xdr:rowOff>96520</xdr:rowOff>
    </xdr:to>
    <xdr:sp macro="" textlink="">
      <xdr:nvSpPr>
        <xdr:cNvPr id="191" name="楕円 190"/>
        <xdr:cNvSpPr/>
      </xdr:nvSpPr>
      <xdr:spPr>
        <a:xfrm>
          <a:off x="4584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17797</xdr:rowOff>
    </xdr:from>
    <xdr:ext cx="405111" cy="259045"/>
    <xdr:sp macro="" textlink="">
      <xdr:nvSpPr>
        <xdr:cNvPr id="192" name="【橋りょう・トンネル】&#10;有形固定資産減価償却率該当値テキスト"/>
        <xdr:cNvSpPr txBox="1"/>
      </xdr:nvSpPr>
      <xdr:spPr>
        <a:xfrm>
          <a:off x="4673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3" name="楕円 192"/>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61</xdr:row>
      <xdr:rowOff>3266</xdr:rowOff>
    </xdr:to>
    <xdr:cxnSp macro="">
      <xdr:nvCxnSpPr>
        <xdr:cNvPr id="194" name="直線コネクタ 193"/>
        <xdr:cNvCxnSpPr/>
      </xdr:nvCxnSpPr>
      <xdr:spPr>
        <a:xfrm flipV="1">
          <a:off x="3797300" y="10161270"/>
          <a:ext cx="8382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114119</xdr:rowOff>
    </xdr:from>
    <xdr:to>
      <xdr:col>15</xdr:col>
      <xdr:colOff>101600</xdr:colOff>
      <xdr:row>60</xdr:row>
      <xdr:rowOff>44269</xdr:rowOff>
    </xdr:to>
    <xdr:sp macro="" textlink="">
      <xdr:nvSpPr>
        <xdr:cNvPr id="195" name="楕円 194"/>
        <xdr:cNvSpPr/>
      </xdr:nvSpPr>
      <xdr:spPr>
        <a:xfrm>
          <a:off x="2857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164919</xdr:rowOff>
    </xdr:from>
    <xdr:to>
      <xdr:col>19</xdr:col>
      <xdr:colOff>177800</xdr:colOff>
      <xdr:row>61</xdr:row>
      <xdr:rowOff>3266</xdr:rowOff>
    </xdr:to>
    <xdr:cxnSp macro="">
      <xdr:nvCxnSpPr>
        <xdr:cNvPr id="196" name="直線コネクタ 195"/>
        <xdr:cNvCxnSpPr/>
      </xdr:nvCxnSpPr>
      <xdr:spPr>
        <a:xfrm>
          <a:off x="2908300" y="1028046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7" name="楕円 196"/>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29391</xdr:rowOff>
    </xdr:to>
    <xdr:cxnSp macro="">
      <xdr:nvCxnSpPr>
        <xdr:cNvPr id="198" name="直線コネクタ 197"/>
        <xdr:cNvCxnSpPr/>
      </xdr:nvCxnSpPr>
      <xdr:spPr>
        <a:xfrm flipV="1">
          <a:off x="2019300" y="102804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xdr:rowOff>
    </xdr:from>
    <xdr:to>
      <xdr:col>6</xdr:col>
      <xdr:colOff>38100</xdr:colOff>
      <xdr:row>60</xdr:row>
      <xdr:rowOff>106317</xdr:rowOff>
    </xdr:to>
    <xdr:sp macro="" textlink="">
      <xdr:nvSpPr>
        <xdr:cNvPr id="199" name="楕円 198"/>
        <xdr:cNvSpPr/>
      </xdr:nvSpPr>
      <xdr:spPr>
        <a:xfrm>
          <a:off x="1079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55517</xdr:rowOff>
    </xdr:to>
    <xdr:cxnSp macro="">
      <xdr:nvCxnSpPr>
        <xdr:cNvPr id="200" name="直線コネクタ 199"/>
        <xdr:cNvCxnSpPr/>
      </xdr:nvCxnSpPr>
      <xdr:spPr>
        <a:xfrm flipV="1">
          <a:off x="1130300" y="1031639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70593</xdr:rowOff>
    </xdr:from>
    <xdr:ext cx="405111" cy="259045"/>
    <xdr:sp macro="" textlink="">
      <xdr:nvSpPr>
        <xdr:cNvPr id="205" name="n_1mainValue【橋りょう・トンネル】&#10;有形固定資産減価償却率"/>
        <xdr:cNvSpPr txBox="1"/>
      </xdr:nvSpPr>
      <xdr:spPr>
        <a:xfrm>
          <a:off x="3582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206" name="n_2main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7" name="n_3mainValue【橋りょう・トンネル】&#10;有形固定資産減価償却率"/>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122844</xdr:rowOff>
    </xdr:from>
    <xdr:ext cx="405111" cy="259045"/>
    <xdr:sp macro="" textlink="">
      <xdr:nvSpPr>
        <xdr:cNvPr id="208" name="n_4mainValue【橋りょう・トンネル】&#10;有形固定資産減価償却率"/>
        <xdr:cNvSpPr txBox="1"/>
      </xdr:nvSpPr>
      <xdr:spPr>
        <a:xfrm>
          <a:off x="927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68690</xdr:rowOff>
    </xdr:from>
    <xdr:to>
      <xdr:col>55</xdr:col>
      <xdr:colOff>50800</xdr:colOff>
      <xdr:row>63</xdr:row>
      <xdr:rowOff>170290</xdr:rowOff>
    </xdr:to>
    <xdr:sp macro="" textlink="">
      <xdr:nvSpPr>
        <xdr:cNvPr id="246" name="楕円 245"/>
        <xdr:cNvSpPr/>
      </xdr:nvSpPr>
      <xdr:spPr>
        <a:xfrm>
          <a:off x="10426700" y="108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155067</xdr:rowOff>
    </xdr:from>
    <xdr:ext cx="599010" cy="259045"/>
    <xdr:sp macro="" textlink="">
      <xdr:nvSpPr>
        <xdr:cNvPr id="247" name="【橋りょう・トンネル】&#10;一人当たり有形固定資産（償却資産）額該当値テキスト"/>
        <xdr:cNvSpPr txBox="1"/>
      </xdr:nvSpPr>
      <xdr:spPr>
        <a:xfrm>
          <a:off x="10515600" y="10784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86688</xdr:rowOff>
    </xdr:from>
    <xdr:to>
      <xdr:col>50</xdr:col>
      <xdr:colOff>165100</xdr:colOff>
      <xdr:row>64</xdr:row>
      <xdr:rowOff>16838</xdr:rowOff>
    </xdr:to>
    <xdr:sp macro="" textlink="">
      <xdr:nvSpPr>
        <xdr:cNvPr id="248" name="楕円 247"/>
        <xdr:cNvSpPr/>
      </xdr:nvSpPr>
      <xdr:spPr>
        <a:xfrm>
          <a:off x="9588500" y="108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119490</xdr:rowOff>
    </xdr:from>
    <xdr:to>
      <xdr:col>55</xdr:col>
      <xdr:colOff>0</xdr:colOff>
      <xdr:row>63</xdr:row>
      <xdr:rowOff>137488</xdr:rowOff>
    </xdr:to>
    <xdr:cxnSp macro="">
      <xdr:nvCxnSpPr>
        <xdr:cNvPr id="249" name="直線コネクタ 248"/>
        <xdr:cNvCxnSpPr/>
      </xdr:nvCxnSpPr>
      <xdr:spPr>
        <a:xfrm flipV="1">
          <a:off x="9639300" y="10920840"/>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81284</xdr:rowOff>
    </xdr:from>
    <xdr:to>
      <xdr:col>46</xdr:col>
      <xdr:colOff>38100</xdr:colOff>
      <xdr:row>64</xdr:row>
      <xdr:rowOff>11434</xdr:rowOff>
    </xdr:to>
    <xdr:sp macro="" textlink="">
      <xdr:nvSpPr>
        <xdr:cNvPr id="250" name="楕円 249"/>
        <xdr:cNvSpPr/>
      </xdr:nvSpPr>
      <xdr:spPr>
        <a:xfrm>
          <a:off x="8699500" y="108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132084</xdr:rowOff>
    </xdr:from>
    <xdr:to>
      <xdr:col>50</xdr:col>
      <xdr:colOff>114300</xdr:colOff>
      <xdr:row>63</xdr:row>
      <xdr:rowOff>137488</xdr:rowOff>
    </xdr:to>
    <xdr:cxnSp macro="">
      <xdr:nvCxnSpPr>
        <xdr:cNvPr id="251" name="直線コネクタ 250"/>
        <xdr:cNvCxnSpPr/>
      </xdr:nvCxnSpPr>
      <xdr:spPr>
        <a:xfrm>
          <a:off x="8750300" y="10933434"/>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84930</xdr:rowOff>
    </xdr:from>
    <xdr:to>
      <xdr:col>41</xdr:col>
      <xdr:colOff>101600</xdr:colOff>
      <xdr:row>64</xdr:row>
      <xdr:rowOff>15080</xdr:rowOff>
    </xdr:to>
    <xdr:sp macro="" textlink="">
      <xdr:nvSpPr>
        <xdr:cNvPr id="252" name="楕円 251"/>
        <xdr:cNvSpPr/>
      </xdr:nvSpPr>
      <xdr:spPr>
        <a:xfrm>
          <a:off x="7810500" y="108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132084</xdr:rowOff>
    </xdr:from>
    <xdr:to>
      <xdr:col>45</xdr:col>
      <xdr:colOff>177800</xdr:colOff>
      <xdr:row>63</xdr:row>
      <xdr:rowOff>135730</xdr:rowOff>
    </xdr:to>
    <xdr:cxnSp macro="">
      <xdr:nvCxnSpPr>
        <xdr:cNvPr id="253" name="直線コネクタ 252"/>
        <xdr:cNvCxnSpPr/>
      </xdr:nvCxnSpPr>
      <xdr:spPr>
        <a:xfrm flipV="1">
          <a:off x="7861300" y="10933434"/>
          <a:ext cx="8890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87890</xdr:rowOff>
    </xdr:from>
    <xdr:to>
      <xdr:col>36</xdr:col>
      <xdr:colOff>165100</xdr:colOff>
      <xdr:row>64</xdr:row>
      <xdr:rowOff>18040</xdr:rowOff>
    </xdr:to>
    <xdr:sp macro="" textlink="">
      <xdr:nvSpPr>
        <xdr:cNvPr id="254" name="楕円 253"/>
        <xdr:cNvSpPr/>
      </xdr:nvSpPr>
      <xdr:spPr>
        <a:xfrm>
          <a:off x="6921500" y="108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135730</xdr:rowOff>
    </xdr:from>
    <xdr:to>
      <xdr:col>41</xdr:col>
      <xdr:colOff>50800</xdr:colOff>
      <xdr:row>63</xdr:row>
      <xdr:rowOff>138690</xdr:rowOff>
    </xdr:to>
    <xdr:cxnSp macro="">
      <xdr:nvCxnSpPr>
        <xdr:cNvPr id="255" name="直線コネクタ 254"/>
        <xdr:cNvCxnSpPr/>
      </xdr:nvCxnSpPr>
      <xdr:spPr>
        <a:xfrm flipV="1">
          <a:off x="6972300" y="10937080"/>
          <a:ext cx="889000" cy="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7965</xdr:rowOff>
    </xdr:from>
    <xdr:ext cx="534377" cy="259045"/>
    <xdr:sp macro="" textlink="">
      <xdr:nvSpPr>
        <xdr:cNvPr id="260" name="n_1mainValue【橋りょう・トンネル】&#10;一人当たり有形固定資産（償却資産）額"/>
        <xdr:cNvSpPr txBox="1"/>
      </xdr:nvSpPr>
      <xdr:spPr>
        <a:xfrm>
          <a:off x="9359411" y="1098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2561</xdr:rowOff>
    </xdr:from>
    <xdr:ext cx="534377" cy="259045"/>
    <xdr:sp macro="" textlink="">
      <xdr:nvSpPr>
        <xdr:cNvPr id="261" name="n_2mainValue【橋りょう・トンネル】&#10;一人当たり有形固定資産（償却資産）額"/>
        <xdr:cNvSpPr txBox="1"/>
      </xdr:nvSpPr>
      <xdr:spPr>
        <a:xfrm>
          <a:off x="8483111" y="109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6207</xdr:rowOff>
    </xdr:from>
    <xdr:ext cx="534377" cy="259045"/>
    <xdr:sp macro="" textlink="">
      <xdr:nvSpPr>
        <xdr:cNvPr id="262" name="n_3mainValue【橋りょう・トンネル】&#10;一人当たり有形固定資産（償却資産）額"/>
        <xdr:cNvSpPr txBox="1"/>
      </xdr:nvSpPr>
      <xdr:spPr>
        <a:xfrm>
          <a:off x="7594111" y="109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9167</xdr:rowOff>
    </xdr:from>
    <xdr:ext cx="534377" cy="259045"/>
    <xdr:sp macro="" textlink="">
      <xdr:nvSpPr>
        <xdr:cNvPr id="263" name="n_4mainValue【橋りょう・トンネル】&#10;一人当たり有形固定資産（償却資産）額"/>
        <xdr:cNvSpPr txBox="1"/>
      </xdr:nvSpPr>
      <xdr:spPr>
        <a:xfrm>
          <a:off x="6705111" y="109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95886</xdr:rowOff>
    </xdr:from>
    <xdr:to>
      <xdr:col>24</xdr:col>
      <xdr:colOff>114300</xdr:colOff>
      <xdr:row>81</xdr:row>
      <xdr:rowOff>26036</xdr:rowOff>
    </xdr:to>
    <xdr:sp macro="" textlink="">
      <xdr:nvSpPr>
        <xdr:cNvPr id="304" name="楕円 303"/>
        <xdr:cNvSpPr/>
      </xdr:nvSpPr>
      <xdr:spPr>
        <a:xfrm>
          <a:off x="45847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118763</xdr:rowOff>
    </xdr:from>
    <xdr:ext cx="405111" cy="259045"/>
    <xdr:sp macro="" textlink="">
      <xdr:nvSpPr>
        <xdr:cNvPr id="305" name="【公営住宅】&#10;有形固定資産減価償却率該当値テキスト"/>
        <xdr:cNvSpPr txBox="1"/>
      </xdr:nvSpPr>
      <xdr:spPr>
        <a:xfrm>
          <a:off x="4673600"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306" name="楕円 305"/>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146686</xdr:rowOff>
    </xdr:to>
    <xdr:cxnSp macro="">
      <xdr:nvCxnSpPr>
        <xdr:cNvPr id="307" name="直線コネクタ 306"/>
        <xdr:cNvCxnSpPr/>
      </xdr:nvCxnSpPr>
      <xdr:spPr>
        <a:xfrm>
          <a:off x="3797300" y="138150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8255</xdr:rowOff>
    </xdr:from>
    <xdr:to>
      <xdr:col>15</xdr:col>
      <xdr:colOff>101600</xdr:colOff>
      <xdr:row>80</xdr:row>
      <xdr:rowOff>109855</xdr:rowOff>
    </xdr:to>
    <xdr:sp macro="" textlink="">
      <xdr:nvSpPr>
        <xdr:cNvPr id="308" name="楕円 307"/>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99061</xdr:rowOff>
    </xdr:to>
    <xdr:cxnSp macro="">
      <xdr:nvCxnSpPr>
        <xdr:cNvPr id="309" name="直線コネクタ 308"/>
        <xdr:cNvCxnSpPr/>
      </xdr:nvCxnSpPr>
      <xdr:spPr>
        <a:xfrm>
          <a:off x="2908300" y="13775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10" name="楕円 309"/>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59055</xdr:rowOff>
    </xdr:to>
    <xdr:cxnSp macro="">
      <xdr:nvCxnSpPr>
        <xdr:cNvPr id="311" name="直線コネクタ 310"/>
        <xdr:cNvCxnSpPr/>
      </xdr:nvCxnSpPr>
      <xdr:spPr>
        <a:xfrm>
          <a:off x="2019300" y="13727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82550</xdr:rowOff>
    </xdr:from>
    <xdr:to>
      <xdr:col>6</xdr:col>
      <xdr:colOff>38100</xdr:colOff>
      <xdr:row>80</xdr:row>
      <xdr:rowOff>12700</xdr:rowOff>
    </xdr:to>
    <xdr:sp macro="" textlink="">
      <xdr:nvSpPr>
        <xdr:cNvPr id="312" name="楕円 311"/>
        <xdr:cNvSpPr/>
      </xdr:nvSpPr>
      <xdr:spPr>
        <a:xfrm>
          <a:off x="1079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133350</xdr:rowOff>
    </xdr:from>
    <xdr:to>
      <xdr:col>10</xdr:col>
      <xdr:colOff>114300</xdr:colOff>
      <xdr:row>80</xdr:row>
      <xdr:rowOff>11430</xdr:rowOff>
    </xdr:to>
    <xdr:cxnSp macro="">
      <xdr:nvCxnSpPr>
        <xdr:cNvPr id="313" name="直線コネクタ 312"/>
        <xdr:cNvCxnSpPr/>
      </xdr:nvCxnSpPr>
      <xdr:spPr>
        <a:xfrm>
          <a:off x="1130300" y="13677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18" name="n_1mainValue【公営住宅】&#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319" name="n_2mainValue【公営住宅】&#10;有形固定資産減価償却率"/>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78757</xdr:rowOff>
    </xdr:from>
    <xdr:ext cx="405111" cy="259045"/>
    <xdr:sp macro="" textlink="">
      <xdr:nvSpPr>
        <xdr:cNvPr id="320" name="n_3mainValue【公営住宅】&#10;有形固定資産減価償却率"/>
        <xdr:cNvSpPr txBox="1"/>
      </xdr:nvSpPr>
      <xdr:spPr>
        <a:xfrm>
          <a:off x="1816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29227</xdr:rowOff>
    </xdr:from>
    <xdr:ext cx="405111" cy="259045"/>
    <xdr:sp macro="" textlink="">
      <xdr:nvSpPr>
        <xdr:cNvPr id="321" name="n_4mainValue【公営住宅】&#10;有形固定資産減価償却率"/>
        <xdr:cNvSpPr txBox="1"/>
      </xdr:nvSpPr>
      <xdr:spPr>
        <a:xfrm>
          <a:off x="927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39007</xdr:rowOff>
    </xdr:from>
    <xdr:to>
      <xdr:col>55</xdr:col>
      <xdr:colOff>50800</xdr:colOff>
      <xdr:row>84</xdr:row>
      <xdr:rowOff>140607</xdr:rowOff>
    </xdr:to>
    <xdr:sp macro="" textlink="">
      <xdr:nvSpPr>
        <xdr:cNvPr id="363" name="楕円 362"/>
        <xdr:cNvSpPr/>
      </xdr:nvSpPr>
      <xdr:spPr>
        <a:xfrm>
          <a:off x="10426700" y="144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61884</xdr:rowOff>
    </xdr:from>
    <xdr:ext cx="469744" cy="259045"/>
    <xdr:sp macro="" textlink="">
      <xdr:nvSpPr>
        <xdr:cNvPr id="364" name="【公営住宅】&#10;一人当たり面積該当値テキスト"/>
        <xdr:cNvSpPr txBox="1"/>
      </xdr:nvSpPr>
      <xdr:spPr>
        <a:xfrm>
          <a:off x="10515600" y="14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46627</xdr:rowOff>
    </xdr:from>
    <xdr:to>
      <xdr:col>50</xdr:col>
      <xdr:colOff>165100</xdr:colOff>
      <xdr:row>84</xdr:row>
      <xdr:rowOff>148227</xdr:rowOff>
    </xdr:to>
    <xdr:sp macro="" textlink="">
      <xdr:nvSpPr>
        <xdr:cNvPr id="365" name="楕円 364"/>
        <xdr:cNvSpPr/>
      </xdr:nvSpPr>
      <xdr:spPr>
        <a:xfrm>
          <a:off x="9588500" y="144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89807</xdr:rowOff>
    </xdr:from>
    <xdr:to>
      <xdr:col>55</xdr:col>
      <xdr:colOff>0</xdr:colOff>
      <xdr:row>84</xdr:row>
      <xdr:rowOff>97427</xdr:rowOff>
    </xdr:to>
    <xdr:cxnSp macro="">
      <xdr:nvCxnSpPr>
        <xdr:cNvPr id="366" name="直線コネクタ 365"/>
        <xdr:cNvCxnSpPr/>
      </xdr:nvCxnSpPr>
      <xdr:spPr>
        <a:xfrm flipV="1">
          <a:off x="9639300" y="1449160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59255</xdr:rowOff>
    </xdr:from>
    <xdr:to>
      <xdr:col>46</xdr:col>
      <xdr:colOff>38100</xdr:colOff>
      <xdr:row>84</xdr:row>
      <xdr:rowOff>160855</xdr:rowOff>
    </xdr:to>
    <xdr:sp macro="" textlink="">
      <xdr:nvSpPr>
        <xdr:cNvPr id="367" name="楕円 366"/>
        <xdr:cNvSpPr/>
      </xdr:nvSpPr>
      <xdr:spPr>
        <a:xfrm>
          <a:off x="8699500" y="144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97427</xdr:rowOff>
    </xdr:from>
    <xdr:to>
      <xdr:col>50</xdr:col>
      <xdr:colOff>114300</xdr:colOff>
      <xdr:row>84</xdr:row>
      <xdr:rowOff>110055</xdr:rowOff>
    </xdr:to>
    <xdr:cxnSp macro="">
      <xdr:nvCxnSpPr>
        <xdr:cNvPr id="368" name="直線コネクタ 367"/>
        <xdr:cNvCxnSpPr/>
      </xdr:nvCxnSpPr>
      <xdr:spPr>
        <a:xfrm flipV="1">
          <a:off x="8750300" y="14499227"/>
          <a:ext cx="889000" cy="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67419</xdr:rowOff>
    </xdr:from>
    <xdr:to>
      <xdr:col>41</xdr:col>
      <xdr:colOff>101600</xdr:colOff>
      <xdr:row>84</xdr:row>
      <xdr:rowOff>169019</xdr:rowOff>
    </xdr:to>
    <xdr:sp macro="" textlink="">
      <xdr:nvSpPr>
        <xdr:cNvPr id="369" name="楕円 368"/>
        <xdr:cNvSpPr/>
      </xdr:nvSpPr>
      <xdr:spPr>
        <a:xfrm>
          <a:off x="7810500" y="144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110055</xdr:rowOff>
    </xdr:from>
    <xdr:to>
      <xdr:col>45</xdr:col>
      <xdr:colOff>177800</xdr:colOff>
      <xdr:row>84</xdr:row>
      <xdr:rowOff>118219</xdr:rowOff>
    </xdr:to>
    <xdr:cxnSp macro="">
      <xdr:nvCxnSpPr>
        <xdr:cNvPr id="370" name="直線コネクタ 369"/>
        <xdr:cNvCxnSpPr/>
      </xdr:nvCxnSpPr>
      <xdr:spPr>
        <a:xfrm flipV="1">
          <a:off x="7861300" y="14511855"/>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77107</xdr:rowOff>
    </xdr:from>
    <xdr:to>
      <xdr:col>36</xdr:col>
      <xdr:colOff>165100</xdr:colOff>
      <xdr:row>85</xdr:row>
      <xdr:rowOff>7257</xdr:rowOff>
    </xdr:to>
    <xdr:sp macro="" textlink="">
      <xdr:nvSpPr>
        <xdr:cNvPr id="371" name="楕円 370"/>
        <xdr:cNvSpPr/>
      </xdr:nvSpPr>
      <xdr:spPr>
        <a:xfrm>
          <a:off x="692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118219</xdr:rowOff>
    </xdr:from>
    <xdr:to>
      <xdr:col>41</xdr:col>
      <xdr:colOff>50800</xdr:colOff>
      <xdr:row>84</xdr:row>
      <xdr:rowOff>127907</xdr:rowOff>
    </xdr:to>
    <xdr:cxnSp macro="">
      <xdr:nvCxnSpPr>
        <xdr:cNvPr id="372" name="直線コネクタ 371"/>
        <xdr:cNvCxnSpPr/>
      </xdr:nvCxnSpPr>
      <xdr:spPr>
        <a:xfrm flipV="1">
          <a:off x="6972300" y="14520019"/>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164754</xdr:rowOff>
    </xdr:from>
    <xdr:ext cx="469744" cy="259045"/>
    <xdr:sp macro="" textlink="">
      <xdr:nvSpPr>
        <xdr:cNvPr id="377" name="n_1mainValue【公営住宅】&#10;一人当たり面積"/>
        <xdr:cNvSpPr txBox="1"/>
      </xdr:nvSpPr>
      <xdr:spPr>
        <a:xfrm>
          <a:off x="9391727" y="1422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5932</xdr:rowOff>
    </xdr:from>
    <xdr:ext cx="469744" cy="259045"/>
    <xdr:sp macro="" textlink="">
      <xdr:nvSpPr>
        <xdr:cNvPr id="378" name="n_2mainValue【公営住宅】&#10;一人当たり面積"/>
        <xdr:cNvSpPr txBox="1"/>
      </xdr:nvSpPr>
      <xdr:spPr>
        <a:xfrm>
          <a:off x="8515427" y="1423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14096</xdr:rowOff>
    </xdr:from>
    <xdr:ext cx="469744" cy="259045"/>
    <xdr:sp macro="" textlink="">
      <xdr:nvSpPr>
        <xdr:cNvPr id="379" name="n_3mainValue【公営住宅】&#10;一人当たり面積"/>
        <xdr:cNvSpPr txBox="1"/>
      </xdr:nvSpPr>
      <xdr:spPr>
        <a:xfrm>
          <a:off x="7626427" y="1424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23784</xdr:rowOff>
    </xdr:from>
    <xdr:ext cx="469744" cy="259045"/>
    <xdr:sp macro="" textlink="">
      <xdr:nvSpPr>
        <xdr:cNvPr id="380" name="n_4mainValue【公営住宅】&#10;一人当たり面積"/>
        <xdr:cNvSpPr txBox="1"/>
      </xdr:nvSpPr>
      <xdr:spPr>
        <a:xfrm>
          <a:off x="6737427" y="14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109</xdr:row>
      <xdr:rowOff>28848</xdr:rowOff>
    </xdr:to>
    <xdr:cxnSp macro="">
      <xdr:nvCxnSpPr>
        <xdr:cNvPr id="406" name="直線コネクタ 405"/>
        <xdr:cNvCxnSpPr/>
      </xdr:nvCxnSpPr>
      <xdr:spPr>
        <a:xfrm flipV="1">
          <a:off x="4634865" y="17291413"/>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7" name="【港湾・漁港】&#10;有形固定資産減価償却率最小値テキスト"/>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8" name="直線コネクタ 407"/>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409" name="【港湾・漁港】&#10;有形固定資産減価償却率最大値テキスト"/>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410" name="直線コネクタ 409"/>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18522</xdr:rowOff>
    </xdr:from>
    <xdr:ext cx="405111" cy="259045"/>
    <xdr:sp macro="" textlink="">
      <xdr:nvSpPr>
        <xdr:cNvPr id="411" name="【港湾・漁港】&#10;有形固定資産減価償却率平均値テキスト"/>
        <xdr:cNvSpPr txBox="1"/>
      </xdr:nvSpPr>
      <xdr:spPr>
        <a:xfrm>
          <a:off x="4673600" y="1802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12" name="フローチャート: 判断 411"/>
        <xdr:cNvSpPr/>
      </xdr:nvSpPr>
      <xdr:spPr>
        <a:xfrm>
          <a:off x="45847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413" name="フローチャート: 判断 412"/>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4" name="フローチャート: 判断 413"/>
        <xdr:cNvSpPr/>
      </xdr:nvSpPr>
      <xdr:spPr>
        <a:xfrm>
          <a:off x="2857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15" name="フローチャート: 判断 414"/>
        <xdr:cNvSpPr/>
      </xdr:nvSpPr>
      <xdr:spPr>
        <a:xfrm>
          <a:off x="1968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71120</xdr:rowOff>
    </xdr:from>
    <xdr:to>
      <xdr:col>6</xdr:col>
      <xdr:colOff>38100</xdr:colOff>
      <xdr:row>105</xdr:row>
      <xdr:rowOff>1270</xdr:rowOff>
    </xdr:to>
    <xdr:sp macro="" textlink="">
      <xdr:nvSpPr>
        <xdr:cNvPr id="416" name="フローチャート: 判断 415"/>
        <xdr:cNvSpPr/>
      </xdr:nvSpPr>
      <xdr:spPr>
        <a:xfrm>
          <a:off x="107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22" name="楕円 421"/>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423" name="【港湾・漁港】&#10;有形固定資産減価償却率該当値テキスト"/>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72752</xdr:rowOff>
    </xdr:from>
    <xdr:to>
      <xdr:col>20</xdr:col>
      <xdr:colOff>38100</xdr:colOff>
      <xdr:row>105</xdr:row>
      <xdr:rowOff>2902</xdr:rowOff>
    </xdr:to>
    <xdr:sp macro="" textlink="">
      <xdr:nvSpPr>
        <xdr:cNvPr id="424" name="楕円 423"/>
        <xdr:cNvSpPr/>
      </xdr:nvSpPr>
      <xdr:spPr>
        <a:xfrm>
          <a:off x="3746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123552</xdr:rowOff>
    </xdr:from>
    <xdr:to>
      <xdr:col>24</xdr:col>
      <xdr:colOff>63500</xdr:colOff>
      <xdr:row>104</xdr:row>
      <xdr:rowOff>157843</xdr:rowOff>
    </xdr:to>
    <xdr:cxnSp macro="">
      <xdr:nvCxnSpPr>
        <xdr:cNvPr id="425" name="直線コネクタ 424"/>
        <xdr:cNvCxnSpPr/>
      </xdr:nvCxnSpPr>
      <xdr:spPr>
        <a:xfrm>
          <a:off x="3797300" y="179543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64588</xdr:rowOff>
    </xdr:from>
    <xdr:to>
      <xdr:col>15</xdr:col>
      <xdr:colOff>101600</xdr:colOff>
      <xdr:row>104</xdr:row>
      <xdr:rowOff>166188</xdr:rowOff>
    </xdr:to>
    <xdr:sp macro="" textlink="">
      <xdr:nvSpPr>
        <xdr:cNvPr id="426" name="楕円 425"/>
        <xdr:cNvSpPr/>
      </xdr:nvSpPr>
      <xdr:spPr>
        <a:xfrm>
          <a:off x="2857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123552</xdr:rowOff>
    </xdr:to>
    <xdr:cxnSp macro="">
      <xdr:nvCxnSpPr>
        <xdr:cNvPr id="427" name="直線コネクタ 426"/>
        <xdr:cNvCxnSpPr/>
      </xdr:nvCxnSpPr>
      <xdr:spPr>
        <a:xfrm>
          <a:off x="2908300" y="1794618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428" name="楕円 427"/>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115388</xdr:rowOff>
    </xdr:to>
    <xdr:cxnSp macro="">
      <xdr:nvCxnSpPr>
        <xdr:cNvPr id="429" name="直線コネクタ 428"/>
        <xdr:cNvCxnSpPr/>
      </xdr:nvCxnSpPr>
      <xdr:spPr>
        <a:xfrm>
          <a:off x="2019300" y="179216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30" name="楕円 429"/>
        <xdr:cNvSpPr/>
      </xdr:nvSpPr>
      <xdr:spPr>
        <a:xfrm>
          <a:off x="1079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66402</xdr:rowOff>
    </xdr:from>
    <xdr:to>
      <xdr:col>10</xdr:col>
      <xdr:colOff>114300</xdr:colOff>
      <xdr:row>104</xdr:row>
      <xdr:rowOff>90895</xdr:rowOff>
    </xdr:to>
    <xdr:cxnSp macro="">
      <xdr:nvCxnSpPr>
        <xdr:cNvPr id="431" name="直線コネクタ 430"/>
        <xdr:cNvCxnSpPr/>
      </xdr:nvCxnSpPr>
      <xdr:spPr>
        <a:xfrm>
          <a:off x="1130300" y="178972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32" name="n_1aveValue【港湾・漁港】&#10;有形固定資産減価償却率"/>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21789</xdr:rowOff>
    </xdr:from>
    <xdr:ext cx="405111" cy="259045"/>
    <xdr:sp macro="" textlink="">
      <xdr:nvSpPr>
        <xdr:cNvPr id="433" name="n_2aveValue【港湾・漁港】&#10;有形固定資産減価償却率"/>
        <xdr:cNvSpPr txBox="1"/>
      </xdr:nvSpPr>
      <xdr:spPr>
        <a:xfrm>
          <a:off x="2705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34" name="n_3aveValue【港湾・漁港】&#10;有形固定資産減価償却率"/>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163847</xdr:rowOff>
    </xdr:from>
    <xdr:ext cx="405111" cy="259045"/>
    <xdr:sp macro="" textlink="">
      <xdr:nvSpPr>
        <xdr:cNvPr id="435" name="n_4aveValue【港湾・漁港】&#10;有形固定資産減価償却率"/>
        <xdr:cNvSpPr txBox="1"/>
      </xdr:nvSpPr>
      <xdr:spPr>
        <a:xfrm>
          <a:off x="927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165479</xdr:rowOff>
    </xdr:from>
    <xdr:ext cx="405111" cy="259045"/>
    <xdr:sp macro="" textlink="">
      <xdr:nvSpPr>
        <xdr:cNvPr id="436" name="n_1mainValue【港湾・漁港】&#10;有形固定資産減価償却率"/>
        <xdr:cNvSpPr txBox="1"/>
      </xdr:nvSpPr>
      <xdr:spPr>
        <a:xfrm>
          <a:off x="3582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11265</xdr:rowOff>
    </xdr:from>
    <xdr:ext cx="405111" cy="259045"/>
    <xdr:sp macro="" textlink="">
      <xdr:nvSpPr>
        <xdr:cNvPr id="437" name="n_2mainValue【港湾・漁港】&#10;有形固定資産減価償却率"/>
        <xdr:cNvSpPr txBox="1"/>
      </xdr:nvSpPr>
      <xdr:spPr>
        <a:xfrm>
          <a:off x="2705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158222</xdr:rowOff>
    </xdr:from>
    <xdr:ext cx="405111" cy="259045"/>
    <xdr:sp macro="" textlink="">
      <xdr:nvSpPr>
        <xdr:cNvPr id="438" name="n_3mainValue【港湾・漁港】&#10;有形固定資産減価償却率"/>
        <xdr:cNvSpPr txBox="1"/>
      </xdr:nvSpPr>
      <xdr:spPr>
        <a:xfrm>
          <a:off x="1816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39" name="n_4mainValue【港湾・漁港】&#10;有形固定資産減価償却率"/>
        <xdr:cNvSpPr txBox="1"/>
      </xdr:nvSpPr>
      <xdr:spPr>
        <a:xfrm>
          <a:off x="927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1" name="テキスト ボックス 45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100</xdr:row>
      <xdr:rowOff>48277</xdr:rowOff>
    </xdr:from>
    <xdr:ext cx="749692" cy="259045"/>
    <xdr:sp macro="" textlink="">
      <xdr:nvSpPr>
        <xdr:cNvPr id="455" name="テキスト ボックス 454"/>
        <xdr:cNvSpPr txBox="1"/>
      </xdr:nvSpPr>
      <xdr:spPr>
        <a:xfrm>
          <a:off x="58543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96</xdr:row>
      <xdr:rowOff>162577</xdr:rowOff>
    </xdr:from>
    <xdr:ext cx="749692" cy="259045"/>
    <xdr:sp macro="" textlink="">
      <xdr:nvSpPr>
        <xdr:cNvPr id="457" name="テキスト ボックス 456"/>
        <xdr:cNvSpPr txBox="1"/>
      </xdr:nvSpPr>
      <xdr:spPr>
        <a:xfrm>
          <a:off x="5854308" y="1662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106</xdr:row>
      <xdr:rowOff>121307</xdr:rowOff>
    </xdr:from>
    <xdr:to>
      <xdr:col>54</xdr:col>
      <xdr:colOff>189865</xdr:colOff>
      <xdr:row>107</xdr:row>
      <xdr:rowOff>126481</xdr:rowOff>
    </xdr:to>
    <xdr:cxnSp macro="">
      <xdr:nvCxnSpPr>
        <xdr:cNvPr id="459" name="直線コネクタ 458"/>
        <xdr:cNvCxnSpPr/>
      </xdr:nvCxnSpPr>
      <xdr:spPr>
        <a:xfrm flipV="1">
          <a:off x="10476865" y="18295007"/>
          <a:ext cx="0" cy="17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130308</xdr:rowOff>
    </xdr:from>
    <xdr:ext cx="599010" cy="259045"/>
    <xdr:sp macro="" textlink="">
      <xdr:nvSpPr>
        <xdr:cNvPr id="460" name="【港湾・漁港】&#10;一人当たり有形固定資産（償却資産）額最小値テキスト"/>
        <xdr:cNvSpPr txBox="1"/>
      </xdr:nvSpPr>
      <xdr:spPr>
        <a:xfrm>
          <a:off x="10515600" y="1847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126481</xdr:rowOff>
    </xdr:from>
    <xdr:to>
      <xdr:col>55</xdr:col>
      <xdr:colOff>88900</xdr:colOff>
      <xdr:row>107</xdr:row>
      <xdr:rowOff>126481</xdr:rowOff>
    </xdr:to>
    <xdr:cxnSp macro="">
      <xdr:nvCxnSpPr>
        <xdr:cNvPr id="461" name="直線コネクタ 460"/>
        <xdr:cNvCxnSpPr/>
      </xdr:nvCxnSpPr>
      <xdr:spPr>
        <a:xfrm>
          <a:off x="10388600" y="1847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67984</xdr:rowOff>
    </xdr:from>
    <xdr:ext cx="690189" cy="259045"/>
    <xdr:sp macro="" textlink="">
      <xdr:nvSpPr>
        <xdr:cNvPr id="462" name="【港湾・漁港】&#10;一人当たり有形固定資産（償却資産）額最大値テキスト"/>
        <xdr:cNvSpPr txBox="1"/>
      </xdr:nvSpPr>
      <xdr:spPr>
        <a:xfrm>
          <a:off x="10515600" y="18070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121307</xdr:rowOff>
    </xdr:from>
    <xdr:to>
      <xdr:col>55</xdr:col>
      <xdr:colOff>88900</xdr:colOff>
      <xdr:row>106</xdr:row>
      <xdr:rowOff>121307</xdr:rowOff>
    </xdr:to>
    <xdr:cxnSp macro="">
      <xdr:nvCxnSpPr>
        <xdr:cNvPr id="463" name="直線コネクタ 462"/>
        <xdr:cNvCxnSpPr/>
      </xdr:nvCxnSpPr>
      <xdr:spPr>
        <a:xfrm>
          <a:off x="10388600" y="18295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155491</xdr:rowOff>
    </xdr:from>
    <xdr:ext cx="690189" cy="259045"/>
    <xdr:sp macro="" textlink="">
      <xdr:nvSpPr>
        <xdr:cNvPr id="464" name="【港湾・漁港】&#10;一人当たり有形固定資産（償却資産）額平均値テキスト"/>
        <xdr:cNvSpPr txBox="1"/>
      </xdr:nvSpPr>
      <xdr:spPr>
        <a:xfrm>
          <a:off x="10515600" y="183291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5614</xdr:rowOff>
    </xdr:from>
    <xdr:to>
      <xdr:col>55</xdr:col>
      <xdr:colOff>50800</xdr:colOff>
      <xdr:row>107</xdr:row>
      <xdr:rowOff>107214</xdr:rowOff>
    </xdr:to>
    <xdr:sp macro="" textlink="">
      <xdr:nvSpPr>
        <xdr:cNvPr id="465" name="フローチャート: 判断 464"/>
        <xdr:cNvSpPr/>
      </xdr:nvSpPr>
      <xdr:spPr>
        <a:xfrm>
          <a:off x="10426700" y="1835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36649</xdr:rowOff>
    </xdr:from>
    <xdr:to>
      <xdr:col>50</xdr:col>
      <xdr:colOff>165100</xdr:colOff>
      <xdr:row>107</xdr:row>
      <xdr:rowOff>138249</xdr:rowOff>
    </xdr:to>
    <xdr:sp macro="" textlink="">
      <xdr:nvSpPr>
        <xdr:cNvPr id="466" name="フローチャート: 判断 465"/>
        <xdr:cNvSpPr/>
      </xdr:nvSpPr>
      <xdr:spPr>
        <a:xfrm>
          <a:off x="9588500" y="1838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31646</xdr:rowOff>
    </xdr:from>
    <xdr:to>
      <xdr:col>46</xdr:col>
      <xdr:colOff>38100</xdr:colOff>
      <xdr:row>107</xdr:row>
      <xdr:rowOff>133246</xdr:rowOff>
    </xdr:to>
    <xdr:sp macro="" textlink="">
      <xdr:nvSpPr>
        <xdr:cNvPr id="467" name="フローチャート: 判断 466"/>
        <xdr:cNvSpPr/>
      </xdr:nvSpPr>
      <xdr:spPr>
        <a:xfrm>
          <a:off x="8699500" y="183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40906</xdr:rowOff>
    </xdr:from>
    <xdr:to>
      <xdr:col>41</xdr:col>
      <xdr:colOff>101600</xdr:colOff>
      <xdr:row>107</xdr:row>
      <xdr:rowOff>142506</xdr:rowOff>
    </xdr:to>
    <xdr:sp macro="" textlink="">
      <xdr:nvSpPr>
        <xdr:cNvPr id="468" name="フローチャート: 判断 467"/>
        <xdr:cNvSpPr/>
      </xdr:nvSpPr>
      <xdr:spPr>
        <a:xfrm>
          <a:off x="7810500" y="18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26657</xdr:rowOff>
    </xdr:from>
    <xdr:to>
      <xdr:col>36</xdr:col>
      <xdr:colOff>165100</xdr:colOff>
      <xdr:row>100</xdr:row>
      <xdr:rowOff>128257</xdr:rowOff>
    </xdr:to>
    <xdr:sp macro="" textlink="">
      <xdr:nvSpPr>
        <xdr:cNvPr id="469" name="フローチャート: 判断 468"/>
        <xdr:cNvSpPr/>
      </xdr:nvSpPr>
      <xdr:spPr>
        <a:xfrm>
          <a:off x="6921500" y="171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70507</xdr:rowOff>
    </xdr:from>
    <xdr:to>
      <xdr:col>55</xdr:col>
      <xdr:colOff>50800</xdr:colOff>
      <xdr:row>107</xdr:row>
      <xdr:rowOff>657</xdr:rowOff>
    </xdr:to>
    <xdr:sp macro="" textlink="">
      <xdr:nvSpPr>
        <xdr:cNvPr id="475" name="楕円 474"/>
        <xdr:cNvSpPr/>
      </xdr:nvSpPr>
      <xdr:spPr>
        <a:xfrm>
          <a:off x="10426700" y="182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23534</xdr:rowOff>
    </xdr:from>
    <xdr:ext cx="690189" cy="259045"/>
    <xdr:sp macro="" textlink="">
      <xdr:nvSpPr>
        <xdr:cNvPr id="476" name="【港湾・漁港】&#10;一人当たり有形固定資産（償却資産）額該当値テキスト"/>
        <xdr:cNvSpPr txBox="1"/>
      </xdr:nvSpPr>
      <xdr:spPr>
        <a:xfrm>
          <a:off x="10515600" y="181972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73313</xdr:rowOff>
    </xdr:from>
    <xdr:to>
      <xdr:col>50</xdr:col>
      <xdr:colOff>165100</xdr:colOff>
      <xdr:row>107</xdr:row>
      <xdr:rowOff>3463</xdr:rowOff>
    </xdr:to>
    <xdr:sp macro="" textlink="">
      <xdr:nvSpPr>
        <xdr:cNvPr id="477" name="楕円 476"/>
        <xdr:cNvSpPr/>
      </xdr:nvSpPr>
      <xdr:spPr>
        <a:xfrm>
          <a:off x="9588500" y="182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121307</xdr:rowOff>
    </xdr:from>
    <xdr:to>
      <xdr:col>55</xdr:col>
      <xdr:colOff>0</xdr:colOff>
      <xdr:row>106</xdr:row>
      <xdr:rowOff>124113</xdr:rowOff>
    </xdr:to>
    <xdr:cxnSp macro="">
      <xdr:nvCxnSpPr>
        <xdr:cNvPr id="478" name="直線コネクタ 477"/>
        <xdr:cNvCxnSpPr/>
      </xdr:nvCxnSpPr>
      <xdr:spPr>
        <a:xfrm flipV="1">
          <a:off x="9639300" y="18295007"/>
          <a:ext cx="8382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83299</xdr:rowOff>
    </xdr:from>
    <xdr:to>
      <xdr:col>46</xdr:col>
      <xdr:colOff>38100</xdr:colOff>
      <xdr:row>107</xdr:row>
      <xdr:rowOff>13449</xdr:rowOff>
    </xdr:to>
    <xdr:sp macro="" textlink="">
      <xdr:nvSpPr>
        <xdr:cNvPr id="479" name="楕円 478"/>
        <xdr:cNvSpPr/>
      </xdr:nvSpPr>
      <xdr:spPr>
        <a:xfrm>
          <a:off x="8699500" y="182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124113</xdr:rowOff>
    </xdr:from>
    <xdr:to>
      <xdr:col>50</xdr:col>
      <xdr:colOff>114300</xdr:colOff>
      <xdr:row>106</xdr:row>
      <xdr:rowOff>134099</xdr:rowOff>
    </xdr:to>
    <xdr:cxnSp macro="">
      <xdr:nvCxnSpPr>
        <xdr:cNvPr id="480" name="直線コネクタ 479"/>
        <xdr:cNvCxnSpPr/>
      </xdr:nvCxnSpPr>
      <xdr:spPr>
        <a:xfrm flipV="1">
          <a:off x="8750300" y="18297813"/>
          <a:ext cx="889000" cy="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88209</xdr:rowOff>
    </xdr:from>
    <xdr:to>
      <xdr:col>41</xdr:col>
      <xdr:colOff>101600</xdr:colOff>
      <xdr:row>107</xdr:row>
      <xdr:rowOff>18359</xdr:rowOff>
    </xdr:to>
    <xdr:sp macro="" textlink="">
      <xdr:nvSpPr>
        <xdr:cNvPr id="481" name="楕円 480"/>
        <xdr:cNvSpPr/>
      </xdr:nvSpPr>
      <xdr:spPr>
        <a:xfrm>
          <a:off x="7810500" y="182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134099</xdr:rowOff>
    </xdr:from>
    <xdr:to>
      <xdr:col>45</xdr:col>
      <xdr:colOff>177800</xdr:colOff>
      <xdr:row>106</xdr:row>
      <xdr:rowOff>139009</xdr:rowOff>
    </xdr:to>
    <xdr:cxnSp macro="">
      <xdr:nvCxnSpPr>
        <xdr:cNvPr id="482" name="直線コネクタ 481"/>
        <xdr:cNvCxnSpPr/>
      </xdr:nvCxnSpPr>
      <xdr:spPr>
        <a:xfrm flipV="1">
          <a:off x="7861300" y="18307799"/>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93748</xdr:rowOff>
    </xdr:from>
    <xdr:to>
      <xdr:col>36</xdr:col>
      <xdr:colOff>165100</xdr:colOff>
      <xdr:row>107</xdr:row>
      <xdr:rowOff>23898</xdr:rowOff>
    </xdr:to>
    <xdr:sp macro="" textlink="">
      <xdr:nvSpPr>
        <xdr:cNvPr id="483" name="楕円 482"/>
        <xdr:cNvSpPr/>
      </xdr:nvSpPr>
      <xdr:spPr>
        <a:xfrm>
          <a:off x="6921500" y="182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139009</xdr:rowOff>
    </xdr:from>
    <xdr:to>
      <xdr:col>41</xdr:col>
      <xdr:colOff>50800</xdr:colOff>
      <xdr:row>106</xdr:row>
      <xdr:rowOff>144548</xdr:rowOff>
    </xdr:to>
    <xdr:cxnSp macro="">
      <xdr:nvCxnSpPr>
        <xdr:cNvPr id="484" name="直線コネクタ 483"/>
        <xdr:cNvCxnSpPr/>
      </xdr:nvCxnSpPr>
      <xdr:spPr>
        <a:xfrm flipV="1">
          <a:off x="6972300" y="18312709"/>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129376</xdr:rowOff>
    </xdr:from>
    <xdr:ext cx="599010" cy="259045"/>
    <xdr:sp macro="" textlink="">
      <xdr:nvSpPr>
        <xdr:cNvPr id="485" name="n_1aveValue【港湾・漁港】&#10;一人当たり有形固定資産（償却資産）額"/>
        <xdr:cNvSpPr txBox="1"/>
      </xdr:nvSpPr>
      <xdr:spPr>
        <a:xfrm>
          <a:off x="9327095" y="184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124373</xdr:rowOff>
    </xdr:from>
    <xdr:ext cx="599010" cy="259045"/>
    <xdr:sp macro="" textlink="">
      <xdr:nvSpPr>
        <xdr:cNvPr id="486" name="n_2aveValue【港湾・漁港】&#10;一人当たり有形固定資産（償却資産）額"/>
        <xdr:cNvSpPr txBox="1"/>
      </xdr:nvSpPr>
      <xdr:spPr>
        <a:xfrm>
          <a:off x="8450795" y="184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133633</xdr:rowOff>
    </xdr:from>
    <xdr:ext cx="599010" cy="259045"/>
    <xdr:sp macro="" textlink="">
      <xdr:nvSpPr>
        <xdr:cNvPr id="487" name="n_3aveValue【港湾・漁港】&#10;一人当たり有形固定資産（償却資産）額"/>
        <xdr:cNvSpPr txBox="1"/>
      </xdr:nvSpPr>
      <xdr:spPr>
        <a:xfrm>
          <a:off x="7561795" y="1847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144784</xdr:rowOff>
    </xdr:from>
    <xdr:ext cx="754822" cy="259045"/>
    <xdr:sp macro="" textlink="">
      <xdr:nvSpPr>
        <xdr:cNvPr id="488" name="n_4aveValue【港湾・漁港】&#10;一人当たり有形固定資産（償却資産）額"/>
        <xdr:cNvSpPr txBox="1"/>
      </xdr:nvSpPr>
      <xdr:spPr>
        <a:xfrm>
          <a:off x="6594888" y="1694688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105</xdr:row>
      <xdr:rowOff>19990</xdr:rowOff>
    </xdr:from>
    <xdr:ext cx="690189" cy="259045"/>
    <xdr:sp macro="" textlink="">
      <xdr:nvSpPr>
        <xdr:cNvPr id="489" name="n_1mainValue【港湾・漁港】&#10;一人当たり有形固定資産（償却資産）額"/>
        <xdr:cNvSpPr txBox="1"/>
      </xdr:nvSpPr>
      <xdr:spPr>
        <a:xfrm>
          <a:off x="9281505" y="18022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29976</xdr:rowOff>
    </xdr:from>
    <xdr:ext cx="690189" cy="259045"/>
    <xdr:sp macro="" textlink="">
      <xdr:nvSpPr>
        <xdr:cNvPr id="490" name="n_2mainValue【港湾・漁港】&#10;一人当たり有形固定資産（償却資産）額"/>
        <xdr:cNvSpPr txBox="1"/>
      </xdr:nvSpPr>
      <xdr:spPr>
        <a:xfrm>
          <a:off x="8405205" y="18032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34886</xdr:rowOff>
    </xdr:from>
    <xdr:ext cx="690189" cy="259045"/>
    <xdr:sp macro="" textlink="">
      <xdr:nvSpPr>
        <xdr:cNvPr id="491" name="n_3mainValue【港湾・漁港】&#10;一人当たり有形固定資産（償却資産）額"/>
        <xdr:cNvSpPr txBox="1"/>
      </xdr:nvSpPr>
      <xdr:spPr>
        <a:xfrm>
          <a:off x="7516205" y="180371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15025</xdr:rowOff>
    </xdr:from>
    <xdr:ext cx="690189" cy="259045"/>
    <xdr:sp macro="" textlink="">
      <xdr:nvSpPr>
        <xdr:cNvPr id="492" name="n_4mainValue【港湾・漁港】&#10;一人当たり有形固定資産（償却資産）額"/>
        <xdr:cNvSpPr txBox="1"/>
      </xdr:nvSpPr>
      <xdr:spPr>
        <a:xfrm>
          <a:off x="6627205" y="183601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518" name="直線コネクタ 517"/>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521"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522" name="直線コネクタ 521"/>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523"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524" name="フローチャート: 判断 523"/>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525" name="フローチャート: 判断 524"/>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526" name="フローチャート: 判断 5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527" name="フローチャート: 判断 5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528" name="フローチャート: 判断 5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534" name="楕円 533"/>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535" name="【認定こども園・幼稚園・保育所】&#10;有形固定資産減価償却率該当値テキスト"/>
        <xdr:cNvSpPr txBox="1"/>
      </xdr:nvSpPr>
      <xdr:spPr>
        <a:xfrm>
          <a:off x="163576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536" name="楕円 535"/>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128451</xdr:rowOff>
    </xdr:from>
    <xdr:to>
      <xdr:col>85</xdr:col>
      <xdr:colOff>127000</xdr:colOff>
      <xdr:row>38</xdr:row>
      <xdr:rowOff>20683</xdr:rowOff>
    </xdr:to>
    <xdr:cxnSp macro="">
      <xdr:nvCxnSpPr>
        <xdr:cNvPr id="537" name="直線コネクタ 536"/>
        <xdr:cNvCxnSpPr/>
      </xdr:nvCxnSpPr>
      <xdr:spPr>
        <a:xfrm>
          <a:off x="15481300" y="647210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15603</xdr:rowOff>
    </xdr:from>
    <xdr:to>
      <xdr:col>76</xdr:col>
      <xdr:colOff>165100</xdr:colOff>
      <xdr:row>37</xdr:row>
      <xdr:rowOff>117203</xdr:rowOff>
    </xdr:to>
    <xdr:sp macro="" textlink="">
      <xdr:nvSpPr>
        <xdr:cNvPr id="538" name="楕円 537"/>
        <xdr:cNvSpPr/>
      </xdr:nvSpPr>
      <xdr:spPr>
        <a:xfrm>
          <a:off x="14541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128451</xdr:rowOff>
    </xdr:to>
    <xdr:cxnSp macro="">
      <xdr:nvCxnSpPr>
        <xdr:cNvPr id="539" name="直線コネクタ 538"/>
        <xdr:cNvCxnSpPr/>
      </xdr:nvCxnSpPr>
      <xdr:spPr>
        <a:xfrm>
          <a:off x="14592300" y="641005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77651</xdr:rowOff>
    </xdr:from>
    <xdr:to>
      <xdr:col>72</xdr:col>
      <xdr:colOff>38100</xdr:colOff>
      <xdr:row>37</xdr:row>
      <xdr:rowOff>7801</xdr:rowOff>
    </xdr:to>
    <xdr:sp macro="" textlink="">
      <xdr:nvSpPr>
        <xdr:cNvPr id="540" name="楕円 539"/>
        <xdr:cNvSpPr/>
      </xdr:nvSpPr>
      <xdr:spPr>
        <a:xfrm>
          <a:off x="13652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128451</xdr:rowOff>
    </xdr:from>
    <xdr:to>
      <xdr:col>76</xdr:col>
      <xdr:colOff>114300</xdr:colOff>
      <xdr:row>37</xdr:row>
      <xdr:rowOff>66403</xdr:rowOff>
    </xdr:to>
    <xdr:cxnSp macro="">
      <xdr:nvCxnSpPr>
        <xdr:cNvPr id="541" name="直線コネクタ 540"/>
        <xdr:cNvCxnSpPr/>
      </xdr:nvCxnSpPr>
      <xdr:spPr>
        <a:xfrm>
          <a:off x="13703300" y="6300651"/>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542" name="楕円 541"/>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128451</xdr:rowOff>
    </xdr:from>
    <xdr:to>
      <xdr:col>71</xdr:col>
      <xdr:colOff>177800</xdr:colOff>
      <xdr:row>40</xdr:row>
      <xdr:rowOff>15784</xdr:rowOff>
    </xdr:to>
    <xdr:cxnSp macro="">
      <xdr:nvCxnSpPr>
        <xdr:cNvPr id="543" name="直線コネクタ 542"/>
        <xdr:cNvCxnSpPr/>
      </xdr:nvCxnSpPr>
      <xdr:spPr>
        <a:xfrm flipV="1">
          <a:off x="12814300" y="6300651"/>
          <a:ext cx="889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544"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545"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546"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547" name="n_4aveValue【認定こども園・幼稚園・保育所】&#10;有形固定資産減価償却率"/>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24328</xdr:rowOff>
    </xdr:from>
    <xdr:ext cx="405111" cy="259045"/>
    <xdr:sp macro="" textlink="">
      <xdr:nvSpPr>
        <xdr:cNvPr id="548" name="n_1mainValue【認定こども園・幼稚園・保育所】&#10;有形固定資産減価償却率"/>
        <xdr:cNvSpPr txBox="1"/>
      </xdr:nvSpPr>
      <xdr:spPr>
        <a:xfrm>
          <a:off x="152660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549" name="n_2main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24328</xdr:rowOff>
    </xdr:from>
    <xdr:ext cx="405111" cy="259045"/>
    <xdr:sp macro="" textlink="">
      <xdr:nvSpPr>
        <xdr:cNvPr id="550" name="n_3mainValue【認定こども園・幼稚園・保育所】&#10;有形固定資産減価償却率"/>
        <xdr:cNvSpPr txBox="1"/>
      </xdr:nvSpPr>
      <xdr:spPr>
        <a:xfrm>
          <a:off x="13500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551" name="n_4mainValue【認定こども園・幼稚園・保育所】&#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577" name="直線コネクタ 576"/>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8"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9" name="直線コネクタ 578"/>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58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581" name="直線コネクタ 58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582" name="【認定こども園・幼稚園・保育所】&#10;一人当たり面積平均値テキスト"/>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583" name="フローチャート: 判断 582"/>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584" name="フローチャート: 判断 583"/>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585" name="フローチャート: 判断 584"/>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586" name="フローチャート: 判断 585"/>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587" name="フローチャート: 判断 586"/>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66222</xdr:rowOff>
    </xdr:from>
    <xdr:to>
      <xdr:col>116</xdr:col>
      <xdr:colOff>114300</xdr:colOff>
      <xdr:row>38</xdr:row>
      <xdr:rowOff>167822</xdr:rowOff>
    </xdr:to>
    <xdr:sp macro="" textlink="">
      <xdr:nvSpPr>
        <xdr:cNvPr id="593" name="楕円 592"/>
        <xdr:cNvSpPr/>
      </xdr:nvSpPr>
      <xdr:spPr>
        <a:xfrm>
          <a:off x="221107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89099</xdr:rowOff>
    </xdr:from>
    <xdr:ext cx="469744" cy="259045"/>
    <xdr:sp macro="" textlink="">
      <xdr:nvSpPr>
        <xdr:cNvPr id="594" name="【認定こども園・幼稚園・保育所】&#10;一人当たり面積該当値テキスト"/>
        <xdr:cNvSpPr txBox="1"/>
      </xdr:nvSpPr>
      <xdr:spPr>
        <a:xfrm>
          <a:off x="22199600" y="643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77651</xdr:rowOff>
    </xdr:from>
    <xdr:to>
      <xdr:col>112</xdr:col>
      <xdr:colOff>38100</xdr:colOff>
      <xdr:row>39</xdr:row>
      <xdr:rowOff>7801</xdr:rowOff>
    </xdr:to>
    <xdr:sp macro="" textlink="">
      <xdr:nvSpPr>
        <xdr:cNvPr id="595" name="楕円 594"/>
        <xdr:cNvSpPr/>
      </xdr:nvSpPr>
      <xdr:spPr>
        <a:xfrm>
          <a:off x="21272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117022</xdr:rowOff>
    </xdr:from>
    <xdr:to>
      <xdr:col>116</xdr:col>
      <xdr:colOff>63500</xdr:colOff>
      <xdr:row>38</xdr:row>
      <xdr:rowOff>128451</xdr:rowOff>
    </xdr:to>
    <xdr:cxnSp macro="">
      <xdr:nvCxnSpPr>
        <xdr:cNvPr id="596" name="直線コネクタ 595"/>
        <xdr:cNvCxnSpPr/>
      </xdr:nvCxnSpPr>
      <xdr:spPr>
        <a:xfrm flipV="1">
          <a:off x="21323300" y="663212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97246</xdr:rowOff>
    </xdr:from>
    <xdr:to>
      <xdr:col>107</xdr:col>
      <xdr:colOff>101600</xdr:colOff>
      <xdr:row>39</xdr:row>
      <xdr:rowOff>27396</xdr:rowOff>
    </xdr:to>
    <xdr:sp macro="" textlink="">
      <xdr:nvSpPr>
        <xdr:cNvPr id="597" name="楕円 596"/>
        <xdr:cNvSpPr/>
      </xdr:nvSpPr>
      <xdr:spPr>
        <a:xfrm>
          <a:off x="2038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128451</xdr:rowOff>
    </xdr:from>
    <xdr:to>
      <xdr:col>111</xdr:col>
      <xdr:colOff>177800</xdr:colOff>
      <xdr:row>38</xdr:row>
      <xdr:rowOff>148046</xdr:rowOff>
    </xdr:to>
    <xdr:cxnSp macro="">
      <xdr:nvCxnSpPr>
        <xdr:cNvPr id="598" name="直線コネクタ 597"/>
        <xdr:cNvCxnSpPr/>
      </xdr:nvCxnSpPr>
      <xdr:spPr>
        <a:xfrm flipV="1">
          <a:off x="20434300" y="6643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110309</xdr:rowOff>
    </xdr:from>
    <xdr:to>
      <xdr:col>102</xdr:col>
      <xdr:colOff>165100</xdr:colOff>
      <xdr:row>39</xdr:row>
      <xdr:rowOff>40459</xdr:rowOff>
    </xdr:to>
    <xdr:sp macro="" textlink="">
      <xdr:nvSpPr>
        <xdr:cNvPr id="599" name="楕円 598"/>
        <xdr:cNvSpPr/>
      </xdr:nvSpPr>
      <xdr:spPr>
        <a:xfrm>
          <a:off x="19494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148046</xdr:rowOff>
    </xdr:from>
    <xdr:to>
      <xdr:col>107</xdr:col>
      <xdr:colOff>50800</xdr:colOff>
      <xdr:row>38</xdr:row>
      <xdr:rowOff>161109</xdr:rowOff>
    </xdr:to>
    <xdr:cxnSp macro="">
      <xdr:nvCxnSpPr>
        <xdr:cNvPr id="600" name="直線コネクタ 599"/>
        <xdr:cNvCxnSpPr/>
      </xdr:nvCxnSpPr>
      <xdr:spPr>
        <a:xfrm flipV="1">
          <a:off x="19545300" y="6663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125004</xdr:rowOff>
    </xdr:from>
    <xdr:to>
      <xdr:col>98</xdr:col>
      <xdr:colOff>38100</xdr:colOff>
      <xdr:row>39</xdr:row>
      <xdr:rowOff>55154</xdr:rowOff>
    </xdr:to>
    <xdr:sp macro="" textlink="">
      <xdr:nvSpPr>
        <xdr:cNvPr id="601" name="楕円 600"/>
        <xdr:cNvSpPr/>
      </xdr:nvSpPr>
      <xdr:spPr>
        <a:xfrm>
          <a:off x="18605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161109</xdr:rowOff>
    </xdr:from>
    <xdr:to>
      <xdr:col>102</xdr:col>
      <xdr:colOff>114300</xdr:colOff>
      <xdr:row>39</xdr:row>
      <xdr:rowOff>4354</xdr:rowOff>
    </xdr:to>
    <xdr:cxnSp macro="">
      <xdr:nvCxnSpPr>
        <xdr:cNvPr id="602" name="直線コネクタ 601"/>
        <xdr:cNvCxnSpPr/>
      </xdr:nvCxnSpPr>
      <xdr:spPr>
        <a:xfrm flipV="1">
          <a:off x="18656300" y="667620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80571</xdr:rowOff>
    </xdr:from>
    <xdr:ext cx="469744" cy="259045"/>
    <xdr:sp macro="" textlink="">
      <xdr:nvSpPr>
        <xdr:cNvPr id="603" name="n_1aveValue【認定こども園・幼稚園・保育所】&#10;一人当たり面積"/>
        <xdr:cNvSpPr txBox="1"/>
      </xdr:nvSpPr>
      <xdr:spPr>
        <a:xfrm>
          <a:off x="21075727"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98533</xdr:rowOff>
    </xdr:from>
    <xdr:ext cx="469744" cy="259045"/>
    <xdr:sp macro="" textlink="">
      <xdr:nvSpPr>
        <xdr:cNvPr id="604" name="n_2aveValue【認定こども園・幼稚園・保育所】&#10;一人当たり面積"/>
        <xdr:cNvSpPr txBox="1"/>
      </xdr:nvSpPr>
      <xdr:spPr>
        <a:xfrm>
          <a:off x="20199427" y="678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139354</xdr:rowOff>
    </xdr:from>
    <xdr:ext cx="469744" cy="259045"/>
    <xdr:sp macro="" textlink="">
      <xdr:nvSpPr>
        <xdr:cNvPr id="605" name="n_3aveValue【認定こども園・幼稚園・保育所】&#10;一人当たり面積"/>
        <xdr:cNvSpPr txBox="1"/>
      </xdr:nvSpPr>
      <xdr:spPr>
        <a:xfrm>
          <a:off x="19310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70774</xdr:rowOff>
    </xdr:from>
    <xdr:ext cx="469744" cy="259045"/>
    <xdr:sp macro="" textlink="">
      <xdr:nvSpPr>
        <xdr:cNvPr id="606" name="n_4aveValue【認定こども園・幼稚園・保育所】&#10;一人当たり面積"/>
        <xdr:cNvSpPr txBox="1"/>
      </xdr:nvSpPr>
      <xdr:spPr>
        <a:xfrm>
          <a:off x="18421427" y="675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24328</xdr:rowOff>
    </xdr:from>
    <xdr:ext cx="469744" cy="259045"/>
    <xdr:sp macro="" textlink="">
      <xdr:nvSpPr>
        <xdr:cNvPr id="607" name="n_1mainValue【認定こども園・幼稚園・保育所】&#10;一人当たり面積"/>
        <xdr:cNvSpPr txBox="1"/>
      </xdr:nvSpPr>
      <xdr:spPr>
        <a:xfrm>
          <a:off x="21075727" y="636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43923</xdr:rowOff>
    </xdr:from>
    <xdr:ext cx="469744" cy="259045"/>
    <xdr:sp macro="" textlink="">
      <xdr:nvSpPr>
        <xdr:cNvPr id="608" name="n_2mainValue【認定こども園・幼稚園・保育所】&#10;一人当たり面積"/>
        <xdr:cNvSpPr txBox="1"/>
      </xdr:nvSpPr>
      <xdr:spPr>
        <a:xfrm>
          <a:off x="20199427" y="63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56985</xdr:rowOff>
    </xdr:from>
    <xdr:ext cx="469744" cy="259045"/>
    <xdr:sp macro="" textlink="">
      <xdr:nvSpPr>
        <xdr:cNvPr id="609" name="n_3mainValue【認定こども園・幼稚園・保育所】&#10;一人当たり面積"/>
        <xdr:cNvSpPr txBox="1"/>
      </xdr:nvSpPr>
      <xdr:spPr>
        <a:xfrm>
          <a:off x="193104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71681</xdr:rowOff>
    </xdr:from>
    <xdr:ext cx="469744" cy="259045"/>
    <xdr:sp macro="" textlink="">
      <xdr:nvSpPr>
        <xdr:cNvPr id="610" name="n_4mainValue【認定こども園・幼稚園・保育所】&#10;一人当たり面積"/>
        <xdr:cNvSpPr txBox="1"/>
      </xdr:nvSpPr>
      <xdr:spPr>
        <a:xfrm>
          <a:off x="18421427"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635" name="直線コネクタ 634"/>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636"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637" name="直線コネクタ 636"/>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39" name="直線コネクタ 6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640"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641" name="フローチャート: 判断 640"/>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642" name="フローチャート: 判断 641"/>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643" name="フローチャート: 判断 6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644" name="フローチャート: 判断 6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645" name="フローチャート: 判断 6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51" name="楕円 650"/>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52"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653" name="楕円 652"/>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148590</xdr:rowOff>
    </xdr:to>
    <xdr:cxnSp macro="">
      <xdr:nvCxnSpPr>
        <xdr:cNvPr id="654" name="直線コネクタ 653"/>
        <xdr:cNvCxnSpPr/>
      </xdr:nvCxnSpPr>
      <xdr:spPr>
        <a:xfrm>
          <a:off x="15481300" y="1040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44450</xdr:rowOff>
    </xdr:from>
    <xdr:to>
      <xdr:col>76</xdr:col>
      <xdr:colOff>165100</xdr:colOff>
      <xdr:row>60</xdr:row>
      <xdr:rowOff>146050</xdr:rowOff>
    </xdr:to>
    <xdr:sp macro="" textlink="">
      <xdr:nvSpPr>
        <xdr:cNvPr id="655" name="楕円 654"/>
        <xdr:cNvSpPr/>
      </xdr:nvSpPr>
      <xdr:spPr>
        <a:xfrm>
          <a:off x="14541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95250</xdr:rowOff>
    </xdr:from>
    <xdr:to>
      <xdr:col>81</xdr:col>
      <xdr:colOff>50800</xdr:colOff>
      <xdr:row>60</xdr:row>
      <xdr:rowOff>114300</xdr:rowOff>
    </xdr:to>
    <xdr:cxnSp macro="">
      <xdr:nvCxnSpPr>
        <xdr:cNvPr id="656" name="直線コネクタ 655"/>
        <xdr:cNvCxnSpPr/>
      </xdr:nvCxnSpPr>
      <xdr:spPr>
        <a:xfrm>
          <a:off x="14592300" y="1038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657" name="楕円 656"/>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95250</xdr:rowOff>
    </xdr:to>
    <xdr:cxnSp macro="">
      <xdr:nvCxnSpPr>
        <xdr:cNvPr id="658" name="直線コネクタ 657"/>
        <xdr:cNvCxnSpPr/>
      </xdr:nvCxnSpPr>
      <xdr:spPr>
        <a:xfrm>
          <a:off x="13703300" y="1035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659" name="楕円 658"/>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64770</xdr:rowOff>
    </xdr:to>
    <xdr:cxnSp macro="">
      <xdr:nvCxnSpPr>
        <xdr:cNvPr id="660" name="直線コネクタ 659"/>
        <xdr:cNvCxnSpPr/>
      </xdr:nvCxnSpPr>
      <xdr:spPr>
        <a:xfrm>
          <a:off x="12814300" y="10317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661"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6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6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665"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137177</xdr:rowOff>
    </xdr:from>
    <xdr:ext cx="405111" cy="259045"/>
    <xdr:sp macro="" textlink="">
      <xdr:nvSpPr>
        <xdr:cNvPr id="666" name="n_2mainValue【学校施設】&#10;有形固定資産減価償却率"/>
        <xdr:cNvSpPr txBox="1"/>
      </xdr:nvSpPr>
      <xdr:spPr>
        <a:xfrm>
          <a:off x="14389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667"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8" name="n_4mainValue【学校施設】&#10;有形固定資産減価償却率"/>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694" name="直線コネクタ 693"/>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695"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96" name="直線コネクタ 695"/>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97"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98" name="直線コネクタ 697"/>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99"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700" name="フローチャート: 判断 699"/>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701" name="フローチャート: 判断 700"/>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702" name="フローチャート: 判断 7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703" name="フローチャート: 判断 7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704" name="フローチャート: 判断 7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91749</xdr:rowOff>
    </xdr:from>
    <xdr:to>
      <xdr:col>116</xdr:col>
      <xdr:colOff>114300</xdr:colOff>
      <xdr:row>62</xdr:row>
      <xdr:rowOff>21899</xdr:rowOff>
    </xdr:to>
    <xdr:sp macro="" textlink="">
      <xdr:nvSpPr>
        <xdr:cNvPr id="710" name="楕円 709"/>
        <xdr:cNvSpPr/>
      </xdr:nvSpPr>
      <xdr:spPr>
        <a:xfrm>
          <a:off x="22110700" y="105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114626</xdr:rowOff>
    </xdr:from>
    <xdr:ext cx="469744" cy="259045"/>
    <xdr:sp macro="" textlink="">
      <xdr:nvSpPr>
        <xdr:cNvPr id="711" name="【学校施設】&#10;一人当たり面積該当値テキスト"/>
        <xdr:cNvSpPr txBox="1"/>
      </xdr:nvSpPr>
      <xdr:spPr>
        <a:xfrm>
          <a:off x="22199600" y="1040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100892</xdr:rowOff>
    </xdr:from>
    <xdr:to>
      <xdr:col>112</xdr:col>
      <xdr:colOff>38100</xdr:colOff>
      <xdr:row>62</xdr:row>
      <xdr:rowOff>31042</xdr:rowOff>
    </xdr:to>
    <xdr:sp macro="" textlink="">
      <xdr:nvSpPr>
        <xdr:cNvPr id="712" name="楕円 711"/>
        <xdr:cNvSpPr/>
      </xdr:nvSpPr>
      <xdr:spPr>
        <a:xfrm>
          <a:off x="21272500" y="1055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142549</xdr:rowOff>
    </xdr:from>
    <xdr:to>
      <xdr:col>116</xdr:col>
      <xdr:colOff>63500</xdr:colOff>
      <xdr:row>61</xdr:row>
      <xdr:rowOff>151692</xdr:rowOff>
    </xdr:to>
    <xdr:cxnSp macro="">
      <xdr:nvCxnSpPr>
        <xdr:cNvPr id="713" name="直線コネクタ 712"/>
        <xdr:cNvCxnSpPr/>
      </xdr:nvCxnSpPr>
      <xdr:spPr>
        <a:xfrm flipV="1">
          <a:off x="21323300" y="1060099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115751</xdr:rowOff>
    </xdr:from>
    <xdr:to>
      <xdr:col>107</xdr:col>
      <xdr:colOff>101600</xdr:colOff>
      <xdr:row>62</xdr:row>
      <xdr:rowOff>45901</xdr:rowOff>
    </xdr:to>
    <xdr:sp macro="" textlink="">
      <xdr:nvSpPr>
        <xdr:cNvPr id="714" name="楕円 713"/>
        <xdr:cNvSpPr/>
      </xdr:nvSpPr>
      <xdr:spPr>
        <a:xfrm>
          <a:off x="2038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151692</xdr:rowOff>
    </xdr:from>
    <xdr:to>
      <xdr:col>111</xdr:col>
      <xdr:colOff>177800</xdr:colOff>
      <xdr:row>61</xdr:row>
      <xdr:rowOff>166551</xdr:rowOff>
    </xdr:to>
    <xdr:cxnSp macro="">
      <xdr:nvCxnSpPr>
        <xdr:cNvPr id="715" name="直線コネクタ 714"/>
        <xdr:cNvCxnSpPr/>
      </xdr:nvCxnSpPr>
      <xdr:spPr>
        <a:xfrm flipV="1">
          <a:off x="20434300" y="1061014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125712</xdr:rowOff>
    </xdr:from>
    <xdr:to>
      <xdr:col>102</xdr:col>
      <xdr:colOff>165100</xdr:colOff>
      <xdr:row>62</xdr:row>
      <xdr:rowOff>55862</xdr:rowOff>
    </xdr:to>
    <xdr:sp macro="" textlink="">
      <xdr:nvSpPr>
        <xdr:cNvPr id="716" name="楕円 715"/>
        <xdr:cNvSpPr/>
      </xdr:nvSpPr>
      <xdr:spPr>
        <a:xfrm>
          <a:off x="19494500" y="105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166551</xdr:rowOff>
    </xdr:from>
    <xdr:to>
      <xdr:col>107</xdr:col>
      <xdr:colOff>50800</xdr:colOff>
      <xdr:row>62</xdr:row>
      <xdr:rowOff>5062</xdr:rowOff>
    </xdr:to>
    <xdr:cxnSp macro="">
      <xdr:nvCxnSpPr>
        <xdr:cNvPr id="717" name="直線コネクタ 716"/>
        <xdr:cNvCxnSpPr/>
      </xdr:nvCxnSpPr>
      <xdr:spPr>
        <a:xfrm flipV="1">
          <a:off x="19545300" y="10625001"/>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137142</xdr:rowOff>
    </xdr:from>
    <xdr:to>
      <xdr:col>98</xdr:col>
      <xdr:colOff>38100</xdr:colOff>
      <xdr:row>62</xdr:row>
      <xdr:rowOff>67292</xdr:rowOff>
    </xdr:to>
    <xdr:sp macro="" textlink="">
      <xdr:nvSpPr>
        <xdr:cNvPr id="718" name="楕円 717"/>
        <xdr:cNvSpPr/>
      </xdr:nvSpPr>
      <xdr:spPr>
        <a:xfrm>
          <a:off x="18605500" y="105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5062</xdr:rowOff>
    </xdr:from>
    <xdr:to>
      <xdr:col>102</xdr:col>
      <xdr:colOff>114300</xdr:colOff>
      <xdr:row>62</xdr:row>
      <xdr:rowOff>16492</xdr:rowOff>
    </xdr:to>
    <xdr:cxnSp macro="">
      <xdr:nvCxnSpPr>
        <xdr:cNvPr id="719" name="直線コネクタ 718"/>
        <xdr:cNvCxnSpPr/>
      </xdr:nvCxnSpPr>
      <xdr:spPr>
        <a:xfrm flipV="1">
          <a:off x="18656300" y="106349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96301</xdr:rowOff>
    </xdr:from>
    <xdr:ext cx="469744" cy="259045"/>
    <xdr:sp macro="" textlink="">
      <xdr:nvSpPr>
        <xdr:cNvPr id="720" name="n_1aveValue【学校施設】&#10;一人当たり面積"/>
        <xdr:cNvSpPr txBox="1"/>
      </xdr:nvSpPr>
      <xdr:spPr>
        <a:xfrm>
          <a:off x="21075727" y="1072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106262</xdr:rowOff>
    </xdr:from>
    <xdr:ext cx="469744" cy="259045"/>
    <xdr:sp macro="" textlink="">
      <xdr:nvSpPr>
        <xdr:cNvPr id="721" name="n_2aveValue【学校施設】&#10;一人当たり面積"/>
        <xdr:cNvSpPr txBox="1"/>
      </xdr:nvSpPr>
      <xdr:spPr>
        <a:xfrm>
          <a:off x="20199427" y="1073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722"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723" name="n_4aveValue【学校施設】&#10;一人当たり面積"/>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47569</xdr:rowOff>
    </xdr:from>
    <xdr:ext cx="469744" cy="259045"/>
    <xdr:sp macro="" textlink="">
      <xdr:nvSpPr>
        <xdr:cNvPr id="724" name="n_1mainValue【学校施設】&#10;一人当たり面積"/>
        <xdr:cNvSpPr txBox="1"/>
      </xdr:nvSpPr>
      <xdr:spPr>
        <a:xfrm>
          <a:off x="21075727" y="1033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62428</xdr:rowOff>
    </xdr:from>
    <xdr:ext cx="469744" cy="259045"/>
    <xdr:sp macro="" textlink="">
      <xdr:nvSpPr>
        <xdr:cNvPr id="725" name="n_2mainValue【学校施設】&#10;一人当たり面積"/>
        <xdr:cNvSpPr txBox="1"/>
      </xdr:nvSpPr>
      <xdr:spPr>
        <a:xfrm>
          <a:off x="20199427" y="1034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72389</xdr:rowOff>
    </xdr:from>
    <xdr:ext cx="469744" cy="259045"/>
    <xdr:sp macro="" textlink="">
      <xdr:nvSpPr>
        <xdr:cNvPr id="726" name="n_3mainValue【学校施設】&#10;一人当たり面積"/>
        <xdr:cNvSpPr txBox="1"/>
      </xdr:nvSpPr>
      <xdr:spPr>
        <a:xfrm>
          <a:off x="19310427" y="1035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83819</xdr:rowOff>
    </xdr:from>
    <xdr:ext cx="469744" cy="259045"/>
    <xdr:sp macro="" textlink="">
      <xdr:nvSpPr>
        <xdr:cNvPr id="727" name="n_4mainValue【学校施設】&#10;一人当たり面積"/>
        <xdr:cNvSpPr txBox="1"/>
      </xdr:nvSpPr>
      <xdr:spPr>
        <a:xfrm>
          <a:off x="18421427" y="103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4" name="テキスト ボックス 7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6" name="テキスト ボックス 7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8" name="直線コネクタ 767"/>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0" name="直線コネクタ 7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1"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2" name="直線コネクタ 771"/>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773"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4" name="フローチャート: 判断 773"/>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5" name="フローチャート: 判断 774"/>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6" name="フローチャート: 判断 775"/>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7" name="フローチャート: 判断 776"/>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8" name="フローチャート: 判断 777"/>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122555</xdr:rowOff>
    </xdr:from>
    <xdr:to>
      <xdr:col>85</xdr:col>
      <xdr:colOff>177800</xdr:colOff>
      <xdr:row>107</xdr:row>
      <xdr:rowOff>52705</xdr:rowOff>
    </xdr:to>
    <xdr:sp macro="" textlink="">
      <xdr:nvSpPr>
        <xdr:cNvPr id="784" name="楕円 783"/>
        <xdr:cNvSpPr/>
      </xdr:nvSpPr>
      <xdr:spPr>
        <a:xfrm>
          <a:off x="16268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100982</xdr:rowOff>
    </xdr:from>
    <xdr:ext cx="405111" cy="259045"/>
    <xdr:sp macro="" textlink="">
      <xdr:nvSpPr>
        <xdr:cNvPr id="785" name="【公民館】&#10;有形固定資産減価償却率該当値テキスト"/>
        <xdr:cNvSpPr txBox="1"/>
      </xdr:nvSpPr>
      <xdr:spPr>
        <a:xfrm>
          <a:off x="16357600"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95886</xdr:rowOff>
    </xdr:from>
    <xdr:to>
      <xdr:col>81</xdr:col>
      <xdr:colOff>101600</xdr:colOff>
      <xdr:row>107</xdr:row>
      <xdr:rowOff>26036</xdr:rowOff>
    </xdr:to>
    <xdr:sp macro="" textlink="">
      <xdr:nvSpPr>
        <xdr:cNvPr id="786" name="楕円 785"/>
        <xdr:cNvSpPr/>
      </xdr:nvSpPr>
      <xdr:spPr>
        <a:xfrm>
          <a:off x="15430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146686</xdr:rowOff>
    </xdr:from>
    <xdr:to>
      <xdr:col>85</xdr:col>
      <xdr:colOff>127000</xdr:colOff>
      <xdr:row>107</xdr:row>
      <xdr:rowOff>1905</xdr:rowOff>
    </xdr:to>
    <xdr:cxnSp macro="">
      <xdr:nvCxnSpPr>
        <xdr:cNvPr id="787" name="直線コネクタ 786"/>
        <xdr:cNvCxnSpPr/>
      </xdr:nvCxnSpPr>
      <xdr:spPr>
        <a:xfrm>
          <a:off x="15481300" y="183203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788" name="楕円 787"/>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146686</xdr:rowOff>
    </xdr:to>
    <xdr:cxnSp macro="">
      <xdr:nvCxnSpPr>
        <xdr:cNvPr id="789" name="直線コネクタ 788"/>
        <xdr:cNvCxnSpPr/>
      </xdr:nvCxnSpPr>
      <xdr:spPr>
        <a:xfrm>
          <a:off x="14592300" y="182956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73025</xdr:rowOff>
    </xdr:from>
    <xdr:to>
      <xdr:col>72</xdr:col>
      <xdr:colOff>38100</xdr:colOff>
      <xdr:row>107</xdr:row>
      <xdr:rowOff>3175</xdr:rowOff>
    </xdr:to>
    <xdr:sp macro="" textlink="">
      <xdr:nvSpPr>
        <xdr:cNvPr id="790" name="楕円 789"/>
        <xdr:cNvSpPr/>
      </xdr:nvSpPr>
      <xdr:spPr>
        <a:xfrm>
          <a:off x="13652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121920</xdr:rowOff>
    </xdr:from>
    <xdr:to>
      <xdr:col>76</xdr:col>
      <xdr:colOff>114300</xdr:colOff>
      <xdr:row>106</xdr:row>
      <xdr:rowOff>123825</xdr:rowOff>
    </xdr:to>
    <xdr:cxnSp macro="">
      <xdr:nvCxnSpPr>
        <xdr:cNvPr id="791" name="直線コネクタ 790"/>
        <xdr:cNvCxnSpPr/>
      </xdr:nvCxnSpPr>
      <xdr:spPr>
        <a:xfrm flipV="1">
          <a:off x="13703300" y="182956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792" name="楕円 791"/>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100964</xdr:rowOff>
    </xdr:from>
    <xdr:to>
      <xdr:col>71</xdr:col>
      <xdr:colOff>177800</xdr:colOff>
      <xdr:row>106</xdr:row>
      <xdr:rowOff>123825</xdr:rowOff>
    </xdr:to>
    <xdr:cxnSp macro="">
      <xdr:nvCxnSpPr>
        <xdr:cNvPr id="793" name="直線コネクタ 792"/>
        <xdr:cNvCxnSpPr/>
      </xdr:nvCxnSpPr>
      <xdr:spPr>
        <a:xfrm>
          <a:off x="12814300" y="18274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94" name="n_1aveValue【公民館】&#10;有形固定資産減価償却率"/>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95"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6"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7"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17163</xdr:rowOff>
    </xdr:from>
    <xdr:ext cx="405111" cy="259045"/>
    <xdr:sp macro="" textlink="">
      <xdr:nvSpPr>
        <xdr:cNvPr id="798" name="n_1mainValue【公民館】&#10;有形固定資産減価償却率"/>
        <xdr:cNvSpPr txBox="1"/>
      </xdr:nvSpPr>
      <xdr:spPr>
        <a:xfrm>
          <a:off x="152660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799" name="n_2mainValue【公民館】&#10;有形固定資産減価償却率"/>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165752</xdr:rowOff>
    </xdr:from>
    <xdr:ext cx="405111" cy="259045"/>
    <xdr:sp macro="" textlink="">
      <xdr:nvSpPr>
        <xdr:cNvPr id="800" name="n_3mainValue【公民館】&#10;有形固定資産減価償却率"/>
        <xdr:cNvSpPr txBox="1"/>
      </xdr:nvSpPr>
      <xdr:spPr>
        <a:xfrm>
          <a:off x="13500744"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801" name="n_4mainValue【公民館】&#10;有形固定資産減価償却率"/>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5" name="直線コネクタ 824"/>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6"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7" name="直線コネクタ 826"/>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8"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9" name="直線コネクタ 828"/>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30"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1" name="フローチャート: 判断 830"/>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2" name="フローチャート: 判断 831"/>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3" name="フローチャート: 判断 832"/>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4" name="フローチャート: 判断 833"/>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5" name="フローチャート: 判断 834"/>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xdr:rowOff>
    </xdr:from>
    <xdr:to>
      <xdr:col>116</xdr:col>
      <xdr:colOff>114300</xdr:colOff>
      <xdr:row>108</xdr:row>
      <xdr:rowOff>107950</xdr:rowOff>
    </xdr:to>
    <xdr:sp macro="" textlink="">
      <xdr:nvSpPr>
        <xdr:cNvPr id="841" name="楕円 840"/>
        <xdr:cNvSpPr/>
      </xdr:nvSpPr>
      <xdr:spPr>
        <a:xfrm>
          <a:off x="22110700" y="185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92727</xdr:rowOff>
    </xdr:from>
    <xdr:ext cx="469744" cy="259045"/>
    <xdr:sp macro="" textlink="">
      <xdr:nvSpPr>
        <xdr:cNvPr id="842" name="【公民館】&#10;一人当たり面積該当値テキスト"/>
        <xdr:cNvSpPr txBox="1"/>
      </xdr:nvSpPr>
      <xdr:spPr>
        <a:xfrm>
          <a:off x="22199600" y="184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7874</xdr:rowOff>
    </xdr:from>
    <xdr:to>
      <xdr:col>112</xdr:col>
      <xdr:colOff>38100</xdr:colOff>
      <xdr:row>108</xdr:row>
      <xdr:rowOff>109474</xdr:rowOff>
    </xdr:to>
    <xdr:sp macro="" textlink="">
      <xdr:nvSpPr>
        <xdr:cNvPr id="843" name="楕円 842"/>
        <xdr:cNvSpPr/>
      </xdr:nvSpPr>
      <xdr:spPr>
        <a:xfrm>
          <a:off x="212725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57150</xdr:rowOff>
    </xdr:from>
    <xdr:to>
      <xdr:col>116</xdr:col>
      <xdr:colOff>63500</xdr:colOff>
      <xdr:row>108</xdr:row>
      <xdr:rowOff>58674</xdr:rowOff>
    </xdr:to>
    <xdr:cxnSp macro="">
      <xdr:nvCxnSpPr>
        <xdr:cNvPr id="844" name="直線コネクタ 843"/>
        <xdr:cNvCxnSpPr/>
      </xdr:nvCxnSpPr>
      <xdr:spPr>
        <a:xfrm flipV="1">
          <a:off x="21323300" y="185737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10922</xdr:rowOff>
    </xdr:from>
    <xdr:to>
      <xdr:col>107</xdr:col>
      <xdr:colOff>101600</xdr:colOff>
      <xdr:row>108</xdr:row>
      <xdr:rowOff>112522</xdr:rowOff>
    </xdr:to>
    <xdr:sp macro="" textlink="">
      <xdr:nvSpPr>
        <xdr:cNvPr id="845" name="楕円 844"/>
        <xdr:cNvSpPr/>
      </xdr:nvSpPr>
      <xdr:spPr>
        <a:xfrm>
          <a:off x="20383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58674</xdr:rowOff>
    </xdr:from>
    <xdr:to>
      <xdr:col>111</xdr:col>
      <xdr:colOff>177800</xdr:colOff>
      <xdr:row>108</xdr:row>
      <xdr:rowOff>61722</xdr:rowOff>
    </xdr:to>
    <xdr:cxnSp macro="">
      <xdr:nvCxnSpPr>
        <xdr:cNvPr id="846" name="直線コネクタ 845"/>
        <xdr:cNvCxnSpPr/>
      </xdr:nvCxnSpPr>
      <xdr:spPr>
        <a:xfrm flipV="1">
          <a:off x="20434300" y="185752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47" name="楕円 846"/>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61722</xdr:rowOff>
    </xdr:to>
    <xdr:cxnSp macro="">
      <xdr:nvCxnSpPr>
        <xdr:cNvPr id="848" name="直線コネクタ 847"/>
        <xdr:cNvCxnSpPr/>
      </xdr:nvCxnSpPr>
      <xdr:spPr>
        <a:xfrm>
          <a:off x="19545300" y="185623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169038</xdr:rowOff>
    </xdr:from>
    <xdr:to>
      <xdr:col>98</xdr:col>
      <xdr:colOff>38100</xdr:colOff>
      <xdr:row>108</xdr:row>
      <xdr:rowOff>99188</xdr:rowOff>
    </xdr:to>
    <xdr:sp macro="" textlink="">
      <xdr:nvSpPr>
        <xdr:cNvPr id="849" name="楕円 848"/>
        <xdr:cNvSpPr/>
      </xdr:nvSpPr>
      <xdr:spPr>
        <a:xfrm>
          <a:off x="18605500" y="185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48388</xdr:rowOff>
    </xdr:to>
    <xdr:cxnSp macro="">
      <xdr:nvCxnSpPr>
        <xdr:cNvPr id="850" name="直線コネクタ 849"/>
        <xdr:cNvCxnSpPr/>
      </xdr:nvCxnSpPr>
      <xdr:spPr>
        <a:xfrm flipV="1">
          <a:off x="18656300" y="18562320"/>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1"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2"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3"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4"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100601</xdr:rowOff>
    </xdr:from>
    <xdr:ext cx="469744" cy="259045"/>
    <xdr:sp macro="" textlink="">
      <xdr:nvSpPr>
        <xdr:cNvPr id="855" name="n_1mainValue【公民館】&#10;一人当たり面積"/>
        <xdr:cNvSpPr txBox="1"/>
      </xdr:nvSpPr>
      <xdr:spPr>
        <a:xfrm>
          <a:off x="21075727" y="18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103649</xdr:rowOff>
    </xdr:from>
    <xdr:ext cx="469744" cy="259045"/>
    <xdr:sp macro="" textlink="">
      <xdr:nvSpPr>
        <xdr:cNvPr id="856" name="n_2mainValue【公民館】&#10;一人当たり面積"/>
        <xdr:cNvSpPr txBox="1"/>
      </xdr:nvSpPr>
      <xdr:spPr>
        <a:xfrm>
          <a:off x="20199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57"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90315</xdr:rowOff>
    </xdr:from>
    <xdr:ext cx="469744" cy="259045"/>
    <xdr:sp macro="" textlink="">
      <xdr:nvSpPr>
        <xdr:cNvPr id="858" name="n_4mainValue【公民館】&#10;一人当たり面積"/>
        <xdr:cNvSpPr txBox="1"/>
      </xdr:nvSpPr>
      <xdr:spPr>
        <a:xfrm>
          <a:off x="18421427" y="186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全体的に低く、各種公共施設の大規模改修等が必要な状況ではないが、人口一人当たりの面積が全国平均よりも大きい公共施設（保育所・学校施設等）については、岩城橋開通（令和３年度）により４つの有人島が陸続きになることから、公共施設等総合管理計画に基づき、施設の更新及び統廃合を進め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79" name="【体育館・プール】&#10;有形固定資産減価償却率平均値テキスト"/>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90" name="楕円 89"/>
        <xdr:cNvSpPr/>
      </xdr:nvSpPr>
      <xdr:spPr>
        <a:xfrm>
          <a:off x="4584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120667</xdr:rowOff>
    </xdr:from>
    <xdr:ext cx="405111" cy="259045"/>
    <xdr:sp macro="" textlink="">
      <xdr:nvSpPr>
        <xdr:cNvPr id="91" name="【体育館・プール】&#10;有形固定資産減価償却率該当値テキスト"/>
        <xdr:cNvSpPr txBox="1"/>
      </xdr:nvSpPr>
      <xdr:spPr>
        <a:xfrm>
          <a:off x="4673600"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92" name="楕円 91"/>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148590</xdr:rowOff>
    </xdr:to>
    <xdr:cxnSp macro="">
      <xdr:nvCxnSpPr>
        <xdr:cNvPr id="93" name="直線コネクタ 92"/>
        <xdr:cNvCxnSpPr/>
      </xdr:nvCxnSpPr>
      <xdr:spPr>
        <a:xfrm>
          <a:off x="3797300" y="105743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35741</xdr:rowOff>
    </xdr:from>
    <xdr:to>
      <xdr:col>15</xdr:col>
      <xdr:colOff>101600</xdr:colOff>
      <xdr:row>61</xdr:row>
      <xdr:rowOff>137341</xdr:rowOff>
    </xdr:to>
    <xdr:sp macro="" textlink="">
      <xdr:nvSpPr>
        <xdr:cNvPr id="94" name="楕円 93"/>
        <xdr:cNvSpPr/>
      </xdr:nvSpPr>
      <xdr:spPr>
        <a:xfrm>
          <a:off x="2857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86541</xdr:rowOff>
    </xdr:from>
    <xdr:to>
      <xdr:col>19</xdr:col>
      <xdr:colOff>177800</xdr:colOff>
      <xdr:row>61</xdr:row>
      <xdr:rowOff>115933</xdr:rowOff>
    </xdr:to>
    <xdr:cxnSp macro="">
      <xdr:nvCxnSpPr>
        <xdr:cNvPr id="95" name="直線コネクタ 94"/>
        <xdr:cNvCxnSpPr/>
      </xdr:nvCxnSpPr>
      <xdr:spPr>
        <a:xfrm>
          <a:off x="2908300" y="1054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96" name="楕円 95"/>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86541</xdr:rowOff>
    </xdr:to>
    <xdr:cxnSp macro="">
      <xdr:nvCxnSpPr>
        <xdr:cNvPr id="97" name="直線コネクタ 96"/>
        <xdr:cNvCxnSpPr/>
      </xdr:nvCxnSpPr>
      <xdr:spPr>
        <a:xfrm>
          <a:off x="2019300" y="10518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98" name="楕円 97"/>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60416</xdr:rowOff>
    </xdr:to>
    <xdr:cxnSp macro="">
      <xdr:nvCxnSpPr>
        <xdr:cNvPr id="99" name="直線コネクタ 98"/>
        <xdr:cNvCxnSpPr/>
      </xdr:nvCxnSpPr>
      <xdr:spPr>
        <a:xfrm>
          <a:off x="1130300" y="104878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66420</xdr:rowOff>
    </xdr:from>
    <xdr:ext cx="405111" cy="259045"/>
    <xdr:sp macro="" textlink="">
      <xdr:nvSpPr>
        <xdr:cNvPr id="100" name="n_1ave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11810</xdr:rowOff>
    </xdr:from>
    <xdr:ext cx="405111" cy="259045"/>
    <xdr:sp macro="" textlink="">
      <xdr:nvSpPr>
        <xdr:cNvPr id="104" name="n_1mainValue【体育館・プール】&#10;有形固定資産減価償却率"/>
        <xdr:cNvSpPr txBox="1"/>
      </xdr:nvSpPr>
      <xdr:spPr>
        <a:xfrm>
          <a:off x="3582044" y="1029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05" name="n_2mainValue【体育館・プール】&#10;有形固定資産減価償却率"/>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6" name="n_3mainValue【体育館・プール】&#10;有形固定資産減価償却率"/>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96718</xdr:rowOff>
    </xdr:from>
    <xdr:ext cx="405111" cy="259045"/>
    <xdr:sp macro="" textlink="">
      <xdr:nvSpPr>
        <xdr:cNvPr id="107" name="n_4mainValue【体育館・プール】&#10;有形固定資産減価償却率"/>
        <xdr:cNvSpPr txBox="1"/>
      </xdr:nvSpPr>
      <xdr:spPr>
        <a:xfrm>
          <a:off x="927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138"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96157</xdr:rowOff>
    </xdr:from>
    <xdr:to>
      <xdr:col>55</xdr:col>
      <xdr:colOff>50800</xdr:colOff>
      <xdr:row>55</xdr:row>
      <xdr:rowOff>26307</xdr:rowOff>
    </xdr:to>
    <xdr:sp macro="" textlink="">
      <xdr:nvSpPr>
        <xdr:cNvPr id="149" name="楕円 148"/>
        <xdr:cNvSpPr/>
      </xdr:nvSpPr>
      <xdr:spPr>
        <a:xfrm>
          <a:off x="10426700" y="93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36121</xdr:rowOff>
    </xdr:from>
    <xdr:ext cx="469744" cy="259045"/>
    <xdr:sp macro="" textlink="">
      <xdr:nvSpPr>
        <xdr:cNvPr id="150" name="【体育館・プール】&#10;一人当たり面積該当値テキスト"/>
        <xdr:cNvSpPr txBox="1"/>
      </xdr:nvSpPr>
      <xdr:spPr>
        <a:xfrm>
          <a:off x="10515600" y="929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126637</xdr:rowOff>
    </xdr:from>
    <xdr:to>
      <xdr:col>50</xdr:col>
      <xdr:colOff>165100</xdr:colOff>
      <xdr:row>55</xdr:row>
      <xdr:rowOff>56787</xdr:rowOff>
    </xdr:to>
    <xdr:sp macro="" textlink="">
      <xdr:nvSpPr>
        <xdr:cNvPr id="151" name="楕円 150"/>
        <xdr:cNvSpPr/>
      </xdr:nvSpPr>
      <xdr:spPr>
        <a:xfrm>
          <a:off x="9588500" y="93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146957</xdr:rowOff>
    </xdr:from>
    <xdr:to>
      <xdr:col>55</xdr:col>
      <xdr:colOff>0</xdr:colOff>
      <xdr:row>55</xdr:row>
      <xdr:rowOff>5987</xdr:rowOff>
    </xdr:to>
    <xdr:cxnSp macro="">
      <xdr:nvCxnSpPr>
        <xdr:cNvPr id="152" name="直線コネクタ 151"/>
        <xdr:cNvCxnSpPr/>
      </xdr:nvCxnSpPr>
      <xdr:spPr>
        <a:xfrm flipV="1">
          <a:off x="9639300" y="9405257"/>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6350</xdr:rowOff>
    </xdr:from>
    <xdr:to>
      <xdr:col>46</xdr:col>
      <xdr:colOff>38100</xdr:colOff>
      <xdr:row>55</xdr:row>
      <xdr:rowOff>107950</xdr:rowOff>
    </xdr:to>
    <xdr:sp macro="" textlink="">
      <xdr:nvSpPr>
        <xdr:cNvPr id="153" name="楕円 152"/>
        <xdr:cNvSpPr/>
      </xdr:nvSpPr>
      <xdr:spPr>
        <a:xfrm>
          <a:off x="8699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5987</xdr:rowOff>
    </xdr:from>
    <xdr:to>
      <xdr:col>50</xdr:col>
      <xdr:colOff>114300</xdr:colOff>
      <xdr:row>55</xdr:row>
      <xdr:rowOff>57150</xdr:rowOff>
    </xdr:to>
    <xdr:cxnSp macro="">
      <xdr:nvCxnSpPr>
        <xdr:cNvPr id="154" name="直線コネクタ 153"/>
        <xdr:cNvCxnSpPr/>
      </xdr:nvCxnSpPr>
      <xdr:spPr>
        <a:xfrm flipV="1">
          <a:off x="8750300" y="9435737"/>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40096</xdr:rowOff>
    </xdr:from>
    <xdr:to>
      <xdr:col>41</xdr:col>
      <xdr:colOff>101600</xdr:colOff>
      <xdr:row>55</xdr:row>
      <xdr:rowOff>141696</xdr:rowOff>
    </xdr:to>
    <xdr:sp macro="" textlink="">
      <xdr:nvSpPr>
        <xdr:cNvPr id="155" name="楕円 154"/>
        <xdr:cNvSpPr/>
      </xdr:nvSpPr>
      <xdr:spPr>
        <a:xfrm>
          <a:off x="7810500" y="946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57150</xdr:rowOff>
    </xdr:from>
    <xdr:to>
      <xdr:col>45</xdr:col>
      <xdr:colOff>177800</xdr:colOff>
      <xdr:row>55</xdr:row>
      <xdr:rowOff>90896</xdr:rowOff>
    </xdr:to>
    <xdr:cxnSp macro="">
      <xdr:nvCxnSpPr>
        <xdr:cNvPr id="156" name="直線コネクタ 155"/>
        <xdr:cNvCxnSpPr/>
      </xdr:nvCxnSpPr>
      <xdr:spPr>
        <a:xfrm flipV="1">
          <a:off x="7861300" y="9486900"/>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79284</xdr:rowOff>
    </xdr:from>
    <xdr:to>
      <xdr:col>36</xdr:col>
      <xdr:colOff>165100</xdr:colOff>
      <xdr:row>56</xdr:row>
      <xdr:rowOff>9434</xdr:rowOff>
    </xdr:to>
    <xdr:sp macro="" textlink="">
      <xdr:nvSpPr>
        <xdr:cNvPr id="157" name="楕円 156"/>
        <xdr:cNvSpPr/>
      </xdr:nvSpPr>
      <xdr:spPr>
        <a:xfrm>
          <a:off x="6921500" y="95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90896</xdr:rowOff>
    </xdr:from>
    <xdr:to>
      <xdr:col>41</xdr:col>
      <xdr:colOff>50800</xdr:colOff>
      <xdr:row>55</xdr:row>
      <xdr:rowOff>130084</xdr:rowOff>
    </xdr:to>
    <xdr:cxnSp macro="">
      <xdr:nvCxnSpPr>
        <xdr:cNvPr id="158" name="直線コネクタ 157"/>
        <xdr:cNvCxnSpPr/>
      </xdr:nvCxnSpPr>
      <xdr:spPr>
        <a:xfrm flipV="1">
          <a:off x="6972300" y="95206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xdr:rowOff>
    </xdr:from>
    <xdr:ext cx="469744" cy="259045"/>
    <xdr:sp macro="" textlink="">
      <xdr:nvSpPr>
        <xdr:cNvPr id="159" name="n_1aveValue【体育館・プール】&#10;一人当たり面積"/>
        <xdr:cNvSpPr txBox="1"/>
      </xdr:nvSpPr>
      <xdr:spPr>
        <a:xfrm>
          <a:off x="93917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58800</xdr:rowOff>
    </xdr:from>
    <xdr:ext cx="469744" cy="259045"/>
    <xdr:sp macro="" textlink="">
      <xdr:nvSpPr>
        <xdr:cNvPr id="160" name="n_2aveValue【体育館・プール】&#10;一人当たり面積"/>
        <xdr:cNvSpPr txBox="1"/>
      </xdr:nvSpPr>
      <xdr:spPr>
        <a:xfrm>
          <a:off x="8515427"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95811</xdr:rowOff>
    </xdr:from>
    <xdr:ext cx="469744" cy="259045"/>
    <xdr:sp macro="" textlink="">
      <xdr:nvSpPr>
        <xdr:cNvPr id="161" name="n_3aveValue【体育館・プール】&#10;一人当たり面積"/>
        <xdr:cNvSpPr txBox="1"/>
      </xdr:nvSpPr>
      <xdr:spPr>
        <a:xfrm>
          <a:off x="7626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109962</xdr:rowOff>
    </xdr:from>
    <xdr:ext cx="469744" cy="259045"/>
    <xdr:sp macro="" textlink="">
      <xdr:nvSpPr>
        <xdr:cNvPr id="162" name="n_4aveValue【体育館・プール】&#10;一人当たり面積"/>
        <xdr:cNvSpPr txBox="1"/>
      </xdr:nvSpPr>
      <xdr:spPr>
        <a:xfrm>
          <a:off x="6737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73314</xdr:rowOff>
    </xdr:from>
    <xdr:ext cx="469744" cy="259045"/>
    <xdr:sp macro="" textlink="">
      <xdr:nvSpPr>
        <xdr:cNvPr id="163" name="n_1mainValue【体育館・プール】&#10;一人当たり面積"/>
        <xdr:cNvSpPr txBox="1"/>
      </xdr:nvSpPr>
      <xdr:spPr>
        <a:xfrm>
          <a:off x="9391727" y="91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53</xdr:row>
      <xdr:rowOff>124477</xdr:rowOff>
    </xdr:from>
    <xdr:ext cx="469744" cy="259045"/>
    <xdr:sp macro="" textlink="">
      <xdr:nvSpPr>
        <xdr:cNvPr id="164" name="n_2mainValue【体育館・プール】&#10;一人当たり面積"/>
        <xdr:cNvSpPr txBox="1"/>
      </xdr:nvSpPr>
      <xdr:spPr>
        <a:xfrm>
          <a:off x="8515427"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158223</xdr:rowOff>
    </xdr:from>
    <xdr:ext cx="469744" cy="259045"/>
    <xdr:sp macro="" textlink="">
      <xdr:nvSpPr>
        <xdr:cNvPr id="165" name="n_3mainValue【体育館・プール】&#10;一人当たり面積"/>
        <xdr:cNvSpPr txBox="1"/>
      </xdr:nvSpPr>
      <xdr:spPr>
        <a:xfrm>
          <a:off x="7626427" y="924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25961</xdr:rowOff>
    </xdr:from>
    <xdr:ext cx="469744" cy="259045"/>
    <xdr:sp macro="" textlink="">
      <xdr:nvSpPr>
        <xdr:cNvPr id="166" name="n_4mainValue【体育館・プール】&#10;一人当たり面積"/>
        <xdr:cNvSpPr txBox="1"/>
      </xdr:nvSpPr>
      <xdr:spPr>
        <a:xfrm>
          <a:off x="6737427" y="928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07" name="楕円 206"/>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08" name="【福祉施設】&#10;有形固定資産減価償却率該当値テキスト"/>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09" name="楕円 208"/>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49530</xdr:rowOff>
    </xdr:to>
    <xdr:cxnSp macro="">
      <xdr:nvCxnSpPr>
        <xdr:cNvPr id="210" name="直線コネクタ 209"/>
        <xdr:cNvCxnSpPr/>
      </xdr:nvCxnSpPr>
      <xdr:spPr>
        <a:xfrm>
          <a:off x="3797300" y="140836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11" name="楕円 210"/>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24764</xdr:rowOff>
    </xdr:to>
    <xdr:cxnSp macro="">
      <xdr:nvCxnSpPr>
        <xdr:cNvPr id="212" name="直線コネクタ 211"/>
        <xdr:cNvCxnSpPr/>
      </xdr:nvCxnSpPr>
      <xdr:spPr>
        <a:xfrm>
          <a:off x="2908300" y="14043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132080</xdr:rowOff>
    </xdr:from>
    <xdr:to>
      <xdr:col>10</xdr:col>
      <xdr:colOff>165100</xdr:colOff>
      <xdr:row>82</xdr:row>
      <xdr:rowOff>62230</xdr:rowOff>
    </xdr:to>
    <xdr:sp macro="" textlink="">
      <xdr:nvSpPr>
        <xdr:cNvPr id="213" name="楕円 212"/>
        <xdr:cNvSpPr/>
      </xdr:nvSpPr>
      <xdr:spPr>
        <a:xfrm>
          <a:off x="1968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11430</xdr:rowOff>
    </xdr:to>
    <xdr:cxnSp macro="">
      <xdr:nvCxnSpPr>
        <xdr:cNvPr id="214" name="直線コネクタ 213"/>
        <xdr:cNvCxnSpPr/>
      </xdr:nvCxnSpPr>
      <xdr:spPr>
        <a:xfrm flipV="1">
          <a:off x="2019300" y="140436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86361</xdr:rowOff>
    </xdr:from>
    <xdr:to>
      <xdr:col>6</xdr:col>
      <xdr:colOff>38100</xdr:colOff>
      <xdr:row>82</xdr:row>
      <xdr:rowOff>16511</xdr:rowOff>
    </xdr:to>
    <xdr:sp macro="" textlink="">
      <xdr:nvSpPr>
        <xdr:cNvPr id="215" name="楕円 214"/>
        <xdr:cNvSpPr/>
      </xdr:nvSpPr>
      <xdr:spPr>
        <a:xfrm>
          <a:off x="1079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137161</xdr:rowOff>
    </xdr:from>
    <xdr:to>
      <xdr:col>10</xdr:col>
      <xdr:colOff>114300</xdr:colOff>
      <xdr:row>82</xdr:row>
      <xdr:rowOff>11430</xdr:rowOff>
    </xdr:to>
    <xdr:cxnSp macro="">
      <xdr:nvCxnSpPr>
        <xdr:cNvPr id="216" name="直線コネクタ 215"/>
        <xdr:cNvCxnSpPr/>
      </xdr:nvCxnSpPr>
      <xdr:spPr>
        <a:xfrm>
          <a:off x="1130300" y="14024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18" name="n_2aveValue【福祉施設】&#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21" name="n_1main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22" name="n_2mainValue【福祉施設】&#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53357</xdr:rowOff>
    </xdr:from>
    <xdr:ext cx="405111" cy="259045"/>
    <xdr:sp macro="" textlink="">
      <xdr:nvSpPr>
        <xdr:cNvPr id="223" name="n_3mainValue【福祉施設】&#10;有形固定資産減価償却率"/>
        <xdr:cNvSpPr txBox="1"/>
      </xdr:nvSpPr>
      <xdr:spPr>
        <a:xfrm>
          <a:off x="1816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7638</xdr:rowOff>
    </xdr:from>
    <xdr:ext cx="405111" cy="259045"/>
    <xdr:sp macro="" textlink="">
      <xdr:nvSpPr>
        <xdr:cNvPr id="224" name="n_4mainValue【福祉施設】&#10;有形固定資産減価償却率"/>
        <xdr:cNvSpPr txBox="1"/>
      </xdr:nvSpPr>
      <xdr:spPr>
        <a:xfrm>
          <a:off x="927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87449</xdr:rowOff>
    </xdr:from>
    <xdr:to>
      <xdr:col>55</xdr:col>
      <xdr:colOff>50800</xdr:colOff>
      <xdr:row>85</xdr:row>
      <xdr:rowOff>17599</xdr:rowOff>
    </xdr:to>
    <xdr:sp macro="" textlink="">
      <xdr:nvSpPr>
        <xdr:cNvPr id="266" name="楕円 265"/>
        <xdr:cNvSpPr/>
      </xdr:nvSpPr>
      <xdr:spPr>
        <a:xfrm>
          <a:off x="10426700" y="144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65876</xdr:rowOff>
    </xdr:from>
    <xdr:ext cx="469744" cy="259045"/>
    <xdr:sp macro="" textlink="">
      <xdr:nvSpPr>
        <xdr:cNvPr id="267" name="【福祉施設】&#10;一人当たり面積該当値テキスト"/>
        <xdr:cNvSpPr txBox="1"/>
      </xdr:nvSpPr>
      <xdr:spPr>
        <a:xfrm>
          <a:off x="10515600" y="1446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268" name="楕円 267"/>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138249</xdr:rowOff>
    </xdr:from>
    <xdr:to>
      <xdr:col>55</xdr:col>
      <xdr:colOff>0</xdr:colOff>
      <xdr:row>84</xdr:row>
      <xdr:rowOff>145869</xdr:rowOff>
    </xdr:to>
    <xdr:cxnSp macro="">
      <xdr:nvCxnSpPr>
        <xdr:cNvPr id="269" name="直線コネクタ 268"/>
        <xdr:cNvCxnSpPr/>
      </xdr:nvCxnSpPr>
      <xdr:spPr>
        <a:xfrm flipV="1">
          <a:off x="9639300" y="1454004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105955</xdr:rowOff>
    </xdr:from>
    <xdr:to>
      <xdr:col>46</xdr:col>
      <xdr:colOff>38100</xdr:colOff>
      <xdr:row>85</xdr:row>
      <xdr:rowOff>36105</xdr:rowOff>
    </xdr:to>
    <xdr:sp macro="" textlink="">
      <xdr:nvSpPr>
        <xdr:cNvPr id="270" name="楕円 269"/>
        <xdr:cNvSpPr/>
      </xdr:nvSpPr>
      <xdr:spPr>
        <a:xfrm>
          <a:off x="8699500" y="1450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156755</xdr:rowOff>
    </xdr:to>
    <xdr:cxnSp macro="">
      <xdr:nvCxnSpPr>
        <xdr:cNvPr id="271" name="直線コネクタ 270"/>
        <xdr:cNvCxnSpPr/>
      </xdr:nvCxnSpPr>
      <xdr:spPr>
        <a:xfrm flipV="1">
          <a:off x="8750300" y="14547669"/>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117929</xdr:rowOff>
    </xdr:from>
    <xdr:to>
      <xdr:col>41</xdr:col>
      <xdr:colOff>101600</xdr:colOff>
      <xdr:row>83</xdr:row>
      <xdr:rowOff>48079</xdr:rowOff>
    </xdr:to>
    <xdr:sp macro="" textlink="">
      <xdr:nvSpPr>
        <xdr:cNvPr id="272" name="楕円 271"/>
        <xdr:cNvSpPr/>
      </xdr:nvSpPr>
      <xdr:spPr>
        <a:xfrm>
          <a:off x="7810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168729</xdr:rowOff>
    </xdr:from>
    <xdr:to>
      <xdr:col>45</xdr:col>
      <xdr:colOff>177800</xdr:colOff>
      <xdr:row>84</xdr:row>
      <xdr:rowOff>156755</xdr:rowOff>
    </xdr:to>
    <xdr:cxnSp macro="">
      <xdr:nvCxnSpPr>
        <xdr:cNvPr id="273" name="直線コネクタ 272"/>
        <xdr:cNvCxnSpPr/>
      </xdr:nvCxnSpPr>
      <xdr:spPr>
        <a:xfrm>
          <a:off x="7861300" y="14227629"/>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135345</xdr:rowOff>
    </xdr:from>
    <xdr:to>
      <xdr:col>36</xdr:col>
      <xdr:colOff>165100</xdr:colOff>
      <xdr:row>83</xdr:row>
      <xdr:rowOff>65495</xdr:rowOff>
    </xdr:to>
    <xdr:sp macro="" textlink="">
      <xdr:nvSpPr>
        <xdr:cNvPr id="274" name="楕円 273"/>
        <xdr:cNvSpPr/>
      </xdr:nvSpPr>
      <xdr:spPr>
        <a:xfrm>
          <a:off x="6921500" y="1419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168729</xdr:rowOff>
    </xdr:from>
    <xdr:to>
      <xdr:col>41</xdr:col>
      <xdr:colOff>50800</xdr:colOff>
      <xdr:row>83</xdr:row>
      <xdr:rowOff>14695</xdr:rowOff>
    </xdr:to>
    <xdr:cxnSp macro="">
      <xdr:nvCxnSpPr>
        <xdr:cNvPr id="275" name="直線コネクタ 274"/>
        <xdr:cNvCxnSpPr/>
      </xdr:nvCxnSpPr>
      <xdr:spPr>
        <a:xfrm flipV="1">
          <a:off x="6972300" y="14227629"/>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278" name="n_3aveValue【福祉施設】&#10;一人当たり面積"/>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279" name="n_4aveValue【福祉施設】&#10;一人当たり面積"/>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16346</xdr:rowOff>
    </xdr:from>
    <xdr:ext cx="469744" cy="259045"/>
    <xdr:sp macro="" textlink="">
      <xdr:nvSpPr>
        <xdr:cNvPr id="280" name="n_1mainValue【福祉施設】&#10;一人当たり面積"/>
        <xdr:cNvSpPr txBox="1"/>
      </xdr:nvSpPr>
      <xdr:spPr>
        <a:xfrm>
          <a:off x="93917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27232</xdr:rowOff>
    </xdr:from>
    <xdr:ext cx="469744" cy="259045"/>
    <xdr:sp macro="" textlink="">
      <xdr:nvSpPr>
        <xdr:cNvPr id="281" name="n_2mainValue【福祉施設】&#10;一人当たり面積"/>
        <xdr:cNvSpPr txBox="1"/>
      </xdr:nvSpPr>
      <xdr:spPr>
        <a:xfrm>
          <a:off x="8515427" y="1460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282" name="n_3mainValue【福祉施設】&#10;一人当たり面積"/>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82022</xdr:rowOff>
    </xdr:from>
    <xdr:ext cx="469744" cy="259045"/>
    <xdr:sp macro="" textlink="">
      <xdr:nvSpPr>
        <xdr:cNvPr id="283" name="n_4mainValue【福祉施設】&#10;一人当たり面積"/>
        <xdr:cNvSpPr txBox="1"/>
      </xdr:nvSpPr>
      <xdr:spPr>
        <a:xfrm>
          <a:off x="6737427" y="1396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84455</xdr:rowOff>
    </xdr:from>
    <xdr:to>
      <xdr:col>85</xdr:col>
      <xdr:colOff>177800</xdr:colOff>
      <xdr:row>37</xdr:row>
      <xdr:rowOff>14605</xdr:rowOff>
    </xdr:to>
    <xdr:sp macro="" textlink="">
      <xdr:nvSpPr>
        <xdr:cNvPr id="340" name="楕円 339"/>
        <xdr:cNvSpPr/>
      </xdr:nvSpPr>
      <xdr:spPr>
        <a:xfrm>
          <a:off x="16268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107332</xdr:rowOff>
    </xdr:from>
    <xdr:ext cx="405111" cy="259045"/>
    <xdr:sp macro="" textlink="">
      <xdr:nvSpPr>
        <xdr:cNvPr id="341" name="【一般廃棄物処理施設】&#10;有形固定資産減価償却率該当値テキスト"/>
        <xdr:cNvSpPr txBox="1"/>
      </xdr:nvSpPr>
      <xdr:spPr>
        <a:xfrm>
          <a:off x="16357600"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50165</xdr:rowOff>
    </xdr:from>
    <xdr:to>
      <xdr:col>81</xdr:col>
      <xdr:colOff>101600</xdr:colOff>
      <xdr:row>36</xdr:row>
      <xdr:rowOff>151765</xdr:rowOff>
    </xdr:to>
    <xdr:sp macro="" textlink="">
      <xdr:nvSpPr>
        <xdr:cNvPr id="342" name="楕円 341"/>
        <xdr:cNvSpPr/>
      </xdr:nvSpPr>
      <xdr:spPr>
        <a:xfrm>
          <a:off x="15430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100965</xdr:rowOff>
    </xdr:from>
    <xdr:to>
      <xdr:col>85</xdr:col>
      <xdr:colOff>127000</xdr:colOff>
      <xdr:row>36</xdr:row>
      <xdr:rowOff>135255</xdr:rowOff>
    </xdr:to>
    <xdr:cxnSp macro="">
      <xdr:nvCxnSpPr>
        <xdr:cNvPr id="343" name="直線コネクタ 342"/>
        <xdr:cNvCxnSpPr/>
      </xdr:nvCxnSpPr>
      <xdr:spPr>
        <a:xfrm>
          <a:off x="15481300" y="62731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145415</xdr:rowOff>
    </xdr:from>
    <xdr:to>
      <xdr:col>76</xdr:col>
      <xdr:colOff>165100</xdr:colOff>
      <xdr:row>36</xdr:row>
      <xdr:rowOff>75565</xdr:rowOff>
    </xdr:to>
    <xdr:sp macro="" textlink="">
      <xdr:nvSpPr>
        <xdr:cNvPr id="344" name="楕円 343"/>
        <xdr:cNvSpPr/>
      </xdr:nvSpPr>
      <xdr:spPr>
        <a:xfrm>
          <a:off x="14541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100965</xdr:rowOff>
    </xdr:to>
    <xdr:cxnSp macro="">
      <xdr:nvCxnSpPr>
        <xdr:cNvPr id="345" name="直線コネクタ 344"/>
        <xdr:cNvCxnSpPr/>
      </xdr:nvCxnSpPr>
      <xdr:spPr>
        <a:xfrm>
          <a:off x="14592300" y="61969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346" name="楕円 345"/>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24765</xdr:rowOff>
    </xdr:from>
    <xdr:to>
      <xdr:col>76</xdr:col>
      <xdr:colOff>114300</xdr:colOff>
      <xdr:row>36</xdr:row>
      <xdr:rowOff>70485</xdr:rowOff>
    </xdr:to>
    <xdr:cxnSp macro="">
      <xdr:nvCxnSpPr>
        <xdr:cNvPr id="347" name="直線コネクタ 346"/>
        <xdr:cNvCxnSpPr/>
      </xdr:nvCxnSpPr>
      <xdr:spPr>
        <a:xfrm flipV="1">
          <a:off x="13703300" y="6196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348" name="楕円 347"/>
        <xdr:cNvSpPr/>
      </xdr:nvSpPr>
      <xdr:spPr>
        <a:xfrm>
          <a:off x="12763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41910</xdr:rowOff>
    </xdr:from>
    <xdr:to>
      <xdr:col>71</xdr:col>
      <xdr:colOff>177800</xdr:colOff>
      <xdr:row>36</xdr:row>
      <xdr:rowOff>70485</xdr:rowOff>
    </xdr:to>
    <xdr:cxnSp macro="">
      <xdr:nvCxnSpPr>
        <xdr:cNvPr id="349" name="直線コネクタ 348"/>
        <xdr:cNvCxnSpPr/>
      </xdr:nvCxnSpPr>
      <xdr:spPr>
        <a:xfrm>
          <a:off x="12814300" y="6214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351"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352"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353"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168292</xdr:rowOff>
    </xdr:from>
    <xdr:ext cx="405111" cy="259045"/>
    <xdr:sp macro="" textlink="">
      <xdr:nvSpPr>
        <xdr:cNvPr id="354" name="n_1mainValue【一般廃棄物処理施設】&#10;有形固定資産減価償却率"/>
        <xdr:cNvSpPr txBox="1"/>
      </xdr:nvSpPr>
      <xdr:spPr>
        <a:xfrm>
          <a:off x="152660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92092</xdr:rowOff>
    </xdr:from>
    <xdr:ext cx="405111" cy="259045"/>
    <xdr:sp macro="" textlink="">
      <xdr:nvSpPr>
        <xdr:cNvPr id="355" name="n_2mainValue【一般廃棄物処理施設】&#10;有形固定資産減価償却率"/>
        <xdr:cNvSpPr txBox="1"/>
      </xdr:nvSpPr>
      <xdr:spPr>
        <a:xfrm>
          <a:off x="143897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356" name="n_3mainValue【一般廃棄物処理施設】&#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357" name="n_4mainValue【一般廃棄物処理施設】&#10;有形固定資産減価償却率"/>
        <xdr:cNvSpPr txBox="1"/>
      </xdr:nvSpPr>
      <xdr:spPr>
        <a:xfrm>
          <a:off x="12611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125413</xdr:rowOff>
    </xdr:from>
    <xdr:to>
      <xdr:col>116</xdr:col>
      <xdr:colOff>114300</xdr:colOff>
      <xdr:row>36</xdr:row>
      <xdr:rowOff>55563</xdr:rowOff>
    </xdr:to>
    <xdr:sp macro="" textlink="">
      <xdr:nvSpPr>
        <xdr:cNvPr id="397" name="楕円 396"/>
        <xdr:cNvSpPr/>
      </xdr:nvSpPr>
      <xdr:spPr>
        <a:xfrm>
          <a:off x="22110700" y="61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148290</xdr:rowOff>
    </xdr:from>
    <xdr:ext cx="599010" cy="259045"/>
    <xdr:sp macro="" textlink="">
      <xdr:nvSpPr>
        <xdr:cNvPr id="398" name="【一般廃棄物処理施設】&#10;一人当たり有形固定資産（償却資産）額該当値テキスト"/>
        <xdr:cNvSpPr txBox="1"/>
      </xdr:nvSpPr>
      <xdr:spPr>
        <a:xfrm>
          <a:off x="22199600" y="597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127634</xdr:rowOff>
    </xdr:from>
    <xdr:to>
      <xdr:col>112</xdr:col>
      <xdr:colOff>38100</xdr:colOff>
      <xdr:row>36</xdr:row>
      <xdr:rowOff>57784</xdr:rowOff>
    </xdr:to>
    <xdr:sp macro="" textlink="">
      <xdr:nvSpPr>
        <xdr:cNvPr id="399" name="楕円 398"/>
        <xdr:cNvSpPr/>
      </xdr:nvSpPr>
      <xdr:spPr>
        <a:xfrm>
          <a:off x="21272500" y="61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4763</xdr:rowOff>
    </xdr:from>
    <xdr:to>
      <xdr:col>116</xdr:col>
      <xdr:colOff>63500</xdr:colOff>
      <xdr:row>36</xdr:row>
      <xdr:rowOff>6984</xdr:rowOff>
    </xdr:to>
    <xdr:cxnSp macro="">
      <xdr:nvCxnSpPr>
        <xdr:cNvPr id="400" name="直線コネクタ 399"/>
        <xdr:cNvCxnSpPr/>
      </xdr:nvCxnSpPr>
      <xdr:spPr>
        <a:xfrm flipV="1">
          <a:off x="21323300" y="6176963"/>
          <a:ext cx="8382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136519</xdr:rowOff>
    </xdr:from>
    <xdr:to>
      <xdr:col>107</xdr:col>
      <xdr:colOff>101600</xdr:colOff>
      <xdr:row>36</xdr:row>
      <xdr:rowOff>66669</xdr:rowOff>
    </xdr:to>
    <xdr:sp macro="" textlink="">
      <xdr:nvSpPr>
        <xdr:cNvPr id="401" name="楕円 400"/>
        <xdr:cNvSpPr/>
      </xdr:nvSpPr>
      <xdr:spPr>
        <a:xfrm>
          <a:off x="20383500" y="61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6984</xdr:rowOff>
    </xdr:from>
    <xdr:to>
      <xdr:col>111</xdr:col>
      <xdr:colOff>177800</xdr:colOff>
      <xdr:row>36</xdr:row>
      <xdr:rowOff>15869</xdr:rowOff>
    </xdr:to>
    <xdr:cxnSp macro="">
      <xdr:nvCxnSpPr>
        <xdr:cNvPr id="402" name="直線コネクタ 401"/>
        <xdr:cNvCxnSpPr/>
      </xdr:nvCxnSpPr>
      <xdr:spPr>
        <a:xfrm flipV="1">
          <a:off x="20434300" y="6179184"/>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20329</xdr:rowOff>
    </xdr:from>
    <xdr:to>
      <xdr:col>102</xdr:col>
      <xdr:colOff>165100</xdr:colOff>
      <xdr:row>37</xdr:row>
      <xdr:rowOff>121929</xdr:rowOff>
    </xdr:to>
    <xdr:sp macro="" textlink="">
      <xdr:nvSpPr>
        <xdr:cNvPr id="403" name="楕円 402"/>
        <xdr:cNvSpPr/>
      </xdr:nvSpPr>
      <xdr:spPr>
        <a:xfrm>
          <a:off x="19494500" y="63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15869</xdr:rowOff>
    </xdr:from>
    <xdr:to>
      <xdr:col>107</xdr:col>
      <xdr:colOff>50800</xdr:colOff>
      <xdr:row>37</xdr:row>
      <xdr:rowOff>71129</xdr:rowOff>
    </xdr:to>
    <xdr:cxnSp macro="">
      <xdr:nvCxnSpPr>
        <xdr:cNvPr id="404" name="直線コネクタ 403"/>
        <xdr:cNvCxnSpPr/>
      </xdr:nvCxnSpPr>
      <xdr:spPr>
        <a:xfrm flipV="1">
          <a:off x="19545300" y="6188069"/>
          <a:ext cx="889000" cy="2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62803</xdr:rowOff>
    </xdr:from>
    <xdr:to>
      <xdr:col>98</xdr:col>
      <xdr:colOff>38100</xdr:colOff>
      <xdr:row>37</xdr:row>
      <xdr:rowOff>164402</xdr:rowOff>
    </xdr:to>
    <xdr:sp macro="" textlink="">
      <xdr:nvSpPr>
        <xdr:cNvPr id="405" name="楕円 404"/>
        <xdr:cNvSpPr/>
      </xdr:nvSpPr>
      <xdr:spPr>
        <a:xfrm>
          <a:off x="18605500" y="64064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71129</xdr:rowOff>
    </xdr:from>
    <xdr:to>
      <xdr:col>102</xdr:col>
      <xdr:colOff>114300</xdr:colOff>
      <xdr:row>37</xdr:row>
      <xdr:rowOff>113603</xdr:rowOff>
    </xdr:to>
    <xdr:cxnSp macro="">
      <xdr:nvCxnSpPr>
        <xdr:cNvPr id="406" name="直線コネクタ 405"/>
        <xdr:cNvCxnSpPr/>
      </xdr:nvCxnSpPr>
      <xdr:spPr>
        <a:xfrm flipV="1">
          <a:off x="18656300" y="6414779"/>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45722</xdr:rowOff>
    </xdr:from>
    <xdr:ext cx="599010" cy="259045"/>
    <xdr:sp macro="" textlink="">
      <xdr:nvSpPr>
        <xdr:cNvPr id="408" name="n_2aveValue【一般廃棄物処理施設】&#10;一人当たり有形固定資産（償却資産）額"/>
        <xdr:cNvSpPr txBox="1"/>
      </xdr:nvSpPr>
      <xdr:spPr>
        <a:xfrm>
          <a:off x="20134795" y="6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110645</xdr:rowOff>
    </xdr:from>
    <xdr:ext cx="599010" cy="259045"/>
    <xdr:sp macro="" textlink="">
      <xdr:nvSpPr>
        <xdr:cNvPr id="409" name="n_3aveValue【一般廃棄物処理施設】&#10;一人当たり有形固定資産（償却資産）額"/>
        <xdr:cNvSpPr txBox="1"/>
      </xdr:nvSpPr>
      <xdr:spPr>
        <a:xfrm>
          <a:off x="19245795" y="679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10" name="n_4aveValue【一般廃棄物処理施設】&#10;一人当たり有形固定資産（償却資産）額"/>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74311</xdr:rowOff>
    </xdr:from>
    <xdr:ext cx="599010" cy="259045"/>
    <xdr:sp macro="" textlink="">
      <xdr:nvSpPr>
        <xdr:cNvPr id="411" name="n_1mainValue【一般廃棄物処理施設】&#10;一人当たり有形固定資産（償却資産）額"/>
        <xdr:cNvSpPr txBox="1"/>
      </xdr:nvSpPr>
      <xdr:spPr>
        <a:xfrm>
          <a:off x="21011095" y="590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83196</xdr:rowOff>
    </xdr:from>
    <xdr:ext cx="599010" cy="259045"/>
    <xdr:sp macro="" textlink="">
      <xdr:nvSpPr>
        <xdr:cNvPr id="412" name="n_2mainValue【一般廃棄物処理施設】&#10;一人当たり有形固定資産（償却資産）額"/>
        <xdr:cNvSpPr txBox="1"/>
      </xdr:nvSpPr>
      <xdr:spPr>
        <a:xfrm>
          <a:off x="20134795" y="591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138456</xdr:rowOff>
    </xdr:from>
    <xdr:ext cx="599010" cy="259045"/>
    <xdr:sp macro="" textlink="">
      <xdr:nvSpPr>
        <xdr:cNvPr id="413" name="n_3mainValue【一般廃棄物処理施設】&#10;一人当たり有形固定資産（償却資産）額"/>
        <xdr:cNvSpPr txBox="1"/>
      </xdr:nvSpPr>
      <xdr:spPr>
        <a:xfrm>
          <a:off x="19245795" y="613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9480</xdr:rowOff>
    </xdr:from>
    <xdr:ext cx="599010" cy="259045"/>
    <xdr:sp macro="" textlink="">
      <xdr:nvSpPr>
        <xdr:cNvPr id="414" name="n_4mainValue【一般廃棄物処理施設】&#10;一人当たり有形固定資産（償却資産）額"/>
        <xdr:cNvSpPr txBox="1"/>
      </xdr:nvSpPr>
      <xdr:spPr>
        <a:xfrm>
          <a:off x="18356795" y="61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445"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56" name="楕円 455"/>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457" name="【保健センター・保健所】&#10;有形固定資産減価償却率該当値テキスト"/>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458" name="楕円 457"/>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3266</xdr:rowOff>
    </xdr:to>
    <xdr:cxnSp macro="">
      <xdr:nvCxnSpPr>
        <xdr:cNvPr id="459" name="直線コネクタ 458"/>
        <xdr:cNvCxnSpPr/>
      </xdr:nvCxnSpPr>
      <xdr:spPr>
        <a:xfrm>
          <a:off x="15481300" y="1025597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460" name="楕円 459"/>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140426</xdr:rowOff>
    </xdr:to>
    <xdr:cxnSp macro="">
      <xdr:nvCxnSpPr>
        <xdr:cNvPr id="461" name="直線コネクタ 460"/>
        <xdr:cNvCxnSpPr/>
      </xdr:nvCxnSpPr>
      <xdr:spPr>
        <a:xfrm>
          <a:off x="14592300" y="102216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462" name="楕円 461"/>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52251</xdr:rowOff>
    </xdr:from>
    <xdr:to>
      <xdr:col>76</xdr:col>
      <xdr:colOff>114300</xdr:colOff>
      <xdr:row>59</xdr:row>
      <xdr:rowOff>106135</xdr:rowOff>
    </xdr:to>
    <xdr:cxnSp macro="">
      <xdr:nvCxnSpPr>
        <xdr:cNvPr id="463" name="直線コネクタ 462"/>
        <xdr:cNvCxnSpPr/>
      </xdr:nvCxnSpPr>
      <xdr:spPr>
        <a:xfrm>
          <a:off x="13703300" y="1016780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464" name="楕円 463"/>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52251</xdr:rowOff>
    </xdr:to>
    <xdr:cxnSp macro="">
      <xdr:nvCxnSpPr>
        <xdr:cNvPr id="465" name="直線コネクタ 464"/>
        <xdr:cNvCxnSpPr/>
      </xdr:nvCxnSpPr>
      <xdr:spPr>
        <a:xfrm>
          <a:off x="12814300" y="1013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466" name="n_1aveValue【保健センター・保健所】&#10;有形固定資産減価償却率"/>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467" name="n_2ave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468" name="n_3aveValue【保健センター・保健所】&#10;有形固定資産減価償却率"/>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469" name="n_4aveValue【保健センター・保健所】&#10;有形固定資産減価償却率"/>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36303</xdr:rowOff>
    </xdr:from>
    <xdr:ext cx="405111" cy="259045"/>
    <xdr:sp macro="" textlink="">
      <xdr:nvSpPr>
        <xdr:cNvPr id="470" name="n_1mainValue【保健センター・保健所】&#10;有形固定資産減価償却率"/>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471" name="n_2mainValue【保健センター・保健所】&#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472" name="n_3mainValue【保健センター・保健所】&#10;有形固定資産減価償却率"/>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73" name="n_4mainValue【保健センター・保健所】&#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00"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95504</xdr:rowOff>
    </xdr:from>
    <xdr:to>
      <xdr:col>116</xdr:col>
      <xdr:colOff>114300</xdr:colOff>
      <xdr:row>60</xdr:row>
      <xdr:rowOff>25654</xdr:rowOff>
    </xdr:to>
    <xdr:sp macro="" textlink="">
      <xdr:nvSpPr>
        <xdr:cNvPr id="511" name="楕円 510"/>
        <xdr:cNvSpPr/>
      </xdr:nvSpPr>
      <xdr:spPr>
        <a:xfrm>
          <a:off x="22110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118381</xdr:rowOff>
    </xdr:from>
    <xdr:ext cx="469744" cy="259045"/>
    <xdr:sp macro="" textlink="">
      <xdr:nvSpPr>
        <xdr:cNvPr id="512" name="【保健センター・保健所】&#10;一人当たり面積該当値テキスト"/>
        <xdr:cNvSpPr txBox="1"/>
      </xdr:nvSpPr>
      <xdr:spPr>
        <a:xfrm>
          <a:off x="22199600"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106934</xdr:rowOff>
    </xdr:from>
    <xdr:to>
      <xdr:col>112</xdr:col>
      <xdr:colOff>38100</xdr:colOff>
      <xdr:row>60</xdr:row>
      <xdr:rowOff>37084</xdr:rowOff>
    </xdr:to>
    <xdr:sp macro="" textlink="">
      <xdr:nvSpPr>
        <xdr:cNvPr id="513" name="楕円 512"/>
        <xdr:cNvSpPr/>
      </xdr:nvSpPr>
      <xdr:spPr>
        <a:xfrm>
          <a:off x="2127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146304</xdr:rowOff>
    </xdr:from>
    <xdr:to>
      <xdr:col>116</xdr:col>
      <xdr:colOff>63500</xdr:colOff>
      <xdr:row>59</xdr:row>
      <xdr:rowOff>157734</xdr:rowOff>
    </xdr:to>
    <xdr:cxnSp macro="">
      <xdr:nvCxnSpPr>
        <xdr:cNvPr id="514" name="直線コネクタ 513"/>
        <xdr:cNvCxnSpPr/>
      </xdr:nvCxnSpPr>
      <xdr:spPr>
        <a:xfrm flipV="1">
          <a:off x="21323300" y="102618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127508</xdr:rowOff>
    </xdr:from>
    <xdr:to>
      <xdr:col>107</xdr:col>
      <xdr:colOff>101600</xdr:colOff>
      <xdr:row>60</xdr:row>
      <xdr:rowOff>57658</xdr:rowOff>
    </xdr:to>
    <xdr:sp macro="" textlink="">
      <xdr:nvSpPr>
        <xdr:cNvPr id="515" name="楕円 514"/>
        <xdr:cNvSpPr/>
      </xdr:nvSpPr>
      <xdr:spPr>
        <a:xfrm>
          <a:off x="20383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157734</xdr:rowOff>
    </xdr:from>
    <xdr:to>
      <xdr:col>111</xdr:col>
      <xdr:colOff>177800</xdr:colOff>
      <xdr:row>60</xdr:row>
      <xdr:rowOff>6858</xdr:rowOff>
    </xdr:to>
    <xdr:cxnSp macro="">
      <xdr:nvCxnSpPr>
        <xdr:cNvPr id="516" name="直線コネクタ 515"/>
        <xdr:cNvCxnSpPr/>
      </xdr:nvCxnSpPr>
      <xdr:spPr>
        <a:xfrm flipV="1">
          <a:off x="20434300" y="1027328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61214</xdr:rowOff>
    </xdr:from>
    <xdr:to>
      <xdr:col>102</xdr:col>
      <xdr:colOff>165100</xdr:colOff>
      <xdr:row>58</xdr:row>
      <xdr:rowOff>162814</xdr:rowOff>
    </xdr:to>
    <xdr:sp macro="" textlink="">
      <xdr:nvSpPr>
        <xdr:cNvPr id="517" name="楕円 516"/>
        <xdr:cNvSpPr/>
      </xdr:nvSpPr>
      <xdr:spPr>
        <a:xfrm>
          <a:off x="19494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112014</xdr:rowOff>
    </xdr:from>
    <xdr:to>
      <xdr:col>107</xdr:col>
      <xdr:colOff>50800</xdr:colOff>
      <xdr:row>60</xdr:row>
      <xdr:rowOff>6858</xdr:rowOff>
    </xdr:to>
    <xdr:cxnSp macro="">
      <xdr:nvCxnSpPr>
        <xdr:cNvPr id="518" name="直線コネクタ 517"/>
        <xdr:cNvCxnSpPr/>
      </xdr:nvCxnSpPr>
      <xdr:spPr>
        <a:xfrm>
          <a:off x="19545300" y="1005611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84074</xdr:rowOff>
    </xdr:from>
    <xdr:to>
      <xdr:col>98</xdr:col>
      <xdr:colOff>38100</xdr:colOff>
      <xdr:row>59</xdr:row>
      <xdr:rowOff>14224</xdr:rowOff>
    </xdr:to>
    <xdr:sp macro="" textlink="">
      <xdr:nvSpPr>
        <xdr:cNvPr id="519" name="楕円 518"/>
        <xdr:cNvSpPr/>
      </xdr:nvSpPr>
      <xdr:spPr>
        <a:xfrm>
          <a:off x="18605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112014</xdr:rowOff>
    </xdr:from>
    <xdr:to>
      <xdr:col>102</xdr:col>
      <xdr:colOff>114300</xdr:colOff>
      <xdr:row>58</xdr:row>
      <xdr:rowOff>134874</xdr:rowOff>
    </xdr:to>
    <xdr:cxnSp macro="">
      <xdr:nvCxnSpPr>
        <xdr:cNvPr id="520" name="直線コネクタ 519"/>
        <xdr:cNvCxnSpPr/>
      </xdr:nvCxnSpPr>
      <xdr:spPr>
        <a:xfrm flipV="1">
          <a:off x="18656300" y="100561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151655</xdr:rowOff>
    </xdr:from>
    <xdr:ext cx="469744" cy="259045"/>
    <xdr:sp macro="" textlink="">
      <xdr:nvSpPr>
        <xdr:cNvPr id="521" name="n_1aveValue【保健センター・保健所】&#10;一人当たり面積"/>
        <xdr:cNvSpPr txBox="1"/>
      </xdr:nvSpPr>
      <xdr:spPr>
        <a:xfrm>
          <a:off x="21075727" y="106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126509</xdr:rowOff>
    </xdr:from>
    <xdr:ext cx="469744" cy="259045"/>
    <xdr:sp macro="" textlink="">
      <xdr:nvSpPr>
        <xdr:cNvPr id="522" name="n_2aveValue【保健センター・保健所】&#10;一人当たり面積"/>
        <xdr:cNvSpPr txBox="1"/>
      </xdr:nvSpPr>
      <xdr:spPr>
        <a:xfrm>
          <a:off x="201994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117365</xdr:rowOff>
    </xdr:from>
    <xdr:ext cx="469744" cy="259045"/>
    <xdr:sp macro="" textlink="">
      <xdr:nvSpPr>
        <xdr:cNvPr id="523" name="n_3aveValue【保健センター・保健所】&#10;一人当たり面積"/>
        <xdr:cNvSpPr txBox="1"/>
      </xdr:nvSpPr>
      <xdr:spPr>
        <a:xfrm>
          <a:off x="19310427" y="10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119651</xdr:rowOff>
    </xdr:from>
    <xdr:ext cx="469744" cy="259045"/>
    <xdr:sp macro="" textlink="">
      <xdr:nvSpPr>
        <xdr:cNvPr id="524" name="n_4aveValue【保健センター・保健所】&#10;一人当たり面積"/>
        <xdr:cNvSpPr txBox="1"/>
      </xdr:nvSpPr>
      <xdr:spPr>
        <a:xfrm>
          <a:off x="18421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53611</xdr:rowOff>
    </xdr:from>
    <xdr:ext cx="469744" cy="259045"/>
    <xdr:sp macro="" textlink="">
      <xdr:nvSpPr>
        <xdr:cNvPr id="525" name="n_1mainValue【保健センター・保健所】&#10;一人当たり面積"/>
        <xdr:cNvSpPr txBox="1"/>
      </xdr:nvSpPr>
      <xdr:spPr>
        <a:xfrm>
          <a:off x="210757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74185</xdr:rowOff>
    </xdr:from>
    <xdr:ext cx="469744" cy="259045"/>
    <xdr:sp macro="" textlink="">
      <xdr:nvSpPr>
        <xdr:cNvPr id="526" name="n_2mainValue【保健センター・保健所】&#10;一人当たり面積"/>
        <xdr:cNvSpPr txBox="1"/>
      </xdr:nvSpPr>
      <xdr:spPr>
        <a:xfrm>
          <a:off x="20199427"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7891</xdr:rowOff>
    </xdr:from>
    <xdr:ext cx="469744" cy="259045"/>
    <xdr:sp macro="" textlink="">
      <xdr:nvSpPr>
        <xdr:cNvPr id="527" name="n_3mainValue【保健センター・保健所】&#10;一人当たり面積"/>
        <xdr:cNvSpPr txBox="1"/>
      </xdr:nvSpPr>
      <xdr:spPr>
        <a:xfrm>
          <a:off x="19310427" y="978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30751</xdr:rowOff>
    </xdr:from>
    <xdr:ext cx="469744" cy="259045"/>
    <xdr:sp macro="" textlink="">
      <xdr:nvSpPr>
        <xdr:cNvPr id="528" name="n_4mainValue【保健センター・保健所】&#10;一人当たり面積"/>
        <xdr:cNvSpPr txBox="1"/>
      </xdr:nvSpPr>
      <xdr:spPr>
        <a:xfrm>
          <a:off x="18421427" y="980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569" name="楕円 568"/>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2557</xdr:rowOff>
    </xdr:from>
    <xdr:ext cx="405111" cy="259045"/>
    <xdr:sp macro="" textlink="">
      <xdr:nvSpPr>
        <xdr:cNvPr id="570" name="【消防施設】&#10;有形固定資産減価償却率該当値テキスト"/>
        <xdr:cNvSpPr txBox="1"/>
      </xdr:nvSpPr>
      <xdr:spPr>
        <a:xfrm>
          <a:off x="16357600"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636</xdr:rowOff>
    </xdr:from>
    <xdr:to>
      <xdr:col>81</xdr:col>
      <xdr:colOff>101600</xdr:colOff>
      <xdr:row>80</xdr:row>
      <xdr:rowOff>102236</xdr:rowOff>
    </xdr:to>
    <xdr:sp macro="" textlink="">
      <xdr:nvSpPr>
        <xdr:cNvPr id="571" name="楕円 570"/>
        <xdr:cNvSpPr/>
      </xdr:nvSpPr>
      <xdr:spPr>
        <a:xfrm>
          <a:off x="15430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30480</xdr:rowOff>
    </xdr:from>
    <xdr:to>
      <xdr:col>85</xdr:col>
      <xdr:colOff>127000</xdr:colOff>
      <xdr:row>80</xdr:row>
      <xdr:rowOff>51436</xdr:rowOff>
    </xdr:to>
    <xdr:cxnSp macro="">
      <xdr:nvCxnSpPr>
        <xdr:cNvPr id="572" name="直線コネクタ 571"/>
        <xdr:cNvCxnSpPr/>
      </xdr:nvCxnSpPr>
      <xdr:spPr>
        <a:xfrm flipV="1">
          <a:off x="15481300" y="13575030"/>
          <a:ext cx="838200" cy="1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124461</xdr:rowOff>
    </xdr:from>
    <xdr:to>
      <xdr:col>76</xdr:col>
      <xdr:colOff>165100</xdr:colOff>
      <xdr:row>80</xdr:row>
      <xdr:rowOff>54611</xdr:rowOff>
    </xdr:to>
    <xdr:sp macro="" textlink="">
      <xdr:nvSpPr>
        <xdr:cNvPr id="573" name="楕円 572"/>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51436</xdr:rowOff>
    </xdr:to>
    <xdr:cxnSp macro="">
      <xdr:nvCxnSpPr>
        <xdr:cNvPr id="574" name="直線コネクタ 573"/>
        <xdr:cNvCxnSpPr/>
      </xdr:nvCxnSpPr>
      <xdr:spPr>
        <a:xfrm>
          <a:off x="14592300" y="137198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42545</xdr:rowOff>
    </xdr:from>
    <xdr:to>
      <xdr:col>72</xdr:col>
      <xdr:colOff>38100</xdr:colOff>
      <xdr:row>79</xdr:row>
      <xdr:rowOff>144145</xdr:rowOff>
    </xdr:to>
    <xdr:sp macro="" textlink="">
      <xdr:nvSpPr>
        <xdr:cNvPr id="575" name="楕円 574"/>
        <xdr:cNvSpPr/>
      </xdr:nvSpPr>
      <xdr:spPr>
        <a:xfrm>
          <a:off x="1365250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93345</xdr:rowOff>
    </xdr:from>
    <xdr:to>
      <xdr:col>76</xdr:col>
      <xdr:colOff>114300</xdr:colOff>
      <xdr:row>80</xdr:row>
      <xdr:rowOff>3811</xdr:rowOff>
    </xdr:to>
    <xdr:cxnSp macro="">
      <xdr:nvCxnSpPr>
        <xdr:cNvPr id="576" name="直線コネクタ 575"/>
        <xdr:cNvCxnSpPr/>
      </xdr:nvCxnSpPr>
      <xdr:spPr>
        <a:xfrm>
          <a:off x="13703300" y="13637895"/>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124461</xdr:rowOff>
    </xdr:from>
    <xdr:to>
      <xdr:col>67</xdr:col>
      <xdr:colOff>101600</xdr:colOff>
      <xdr:row>79</xdr:row>
      <xdr:rowOff>54611</xdr:rowOff>
    </xdr:to>
    <xdr:sp macro="" textlink="">
      <xdr:nvSpPr>
        <xdr:cNvPr id="577" name="楕円 576"/>
        <xdr:cNvSpPr/>
      </xdr:nvSpPr>
      <xdr:spPr>
        <a:xfrm>
          <a:off x="12763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3811</xdr:rowOff>
    </xdr:from>
    <xdr:to>
      <xdr:col>71</xdr:col>
      <xdr:colOff>177800</xdr:colOff>
      <xdr:row>79</xdr:row>
      <xdr:rowOff>93345</xdr:rowOff>
    </xdr:to>
    <xdr:cxnSp macro="">
      <xdr:nvCxnSpPr>
        <xdr:cNvPr id="578" name="直線コネクタ 577"/>
        <xdr:cNvCxnSpPr/>
      </xdr:nvCxnSpPr>
      <xdr:spPr>
        <a:xfrm>
          <a:off x="12814300" y="1354836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9"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1"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2"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118763</xdr:rowOff>
    </xdr:from>
    <xdr:ext cx="405111" cy="259045"/>
    <xdr:sp macro="" textlink="">
      <xdr:nvSpPr>
        <xdr:cNvPr id="583" name="n_1mainValue【消防施設】&#10;有形固定資産減価償却率"/>
        <xdr:cNvSpPr txBox="1"/>
      </xdr:nvSpPr>
      <xdr:spPr>
        <a:xfrm>
          <a:off x="152660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584"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160672</xdr:rowOff>
    </xdr:from>
    <xdr:ext cx="405111" cy="259045"/>
    <xdr:sp macro="" textlink="">
      <xdr:nvSpPr>
        <xdr:cNvPr id="585" name="n_3mainValue【消防施設】&#10;有形固定資産減価償却率"/>
        <xdr:cNvSpPr txBox="1"/>
      </xdr:nvSpPr>
      <xdr:spPr>
        <a:xfrm>
          <a:off x="13500744" y="1336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71138</xdr:rowOff>
    </xdr:from>
    <xdr:ext cx="405111" cy="259045"/>
    <xdr:sp macro="" textlink="">
      <xdr:nvSpPr>
        <xdr:cNvPr id="586" name="n_4mainValue【消防施設】&#10;有形固定資産減価償却率"/>
        <xdr:cNvSpPr txBox="1"/>
      </xdr:nvSpPr>
      <xdr:spPr>
        <a:xfrm>
          <a:off x="12611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59995</xdr:rowOff>
    </xdr:from>
    <xdr:to>
      <xdr:col>116</xdr:col>
      <xdr:colOff>114300</xdr:colOff>
      <xdr:row>85</xdr:row>
      <xdr:rowOff>161595</xdr:rowOff>
    </xdr:to>
    <xdr:sp macro="" textlink="">
      <xdr:nvSpPr>
        <xdr:cNvPr id="624" name="楕円 623"/>
        <xdr:cNvSpPr/>
      </xdr:nvSpPr>
      <xdr:spPr>
        <a:xfrm>
          <a:off x="22110700" y="146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625" name="【消防施設】&#10;一人当たり面積該当値テキスト"/>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22961</xdr:rowOff>
    </xdr:from>
    <xdr:to>
      <xdr:col>112</xdr:col>
      <xdr:colOff>38100</xdr:colOff>
      <xdr:row>85</xdr:row>
      <xdr:rowOff>124561</xdr:rowOff>
    </xdr:to>
    <xdr:sp macro="" textlink="">
      <xdr:nvSpPr>
        <xdr:cNvPr id="626" name="楕円 625"/>
        <xdr:cNvSpPr/>
      </xdr:nvSpPr>
      <xdr:spPr>
        <a:xfrm>
          <a:off x="212725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73761</xdr:rowOff>
    </xdr:from>
    <xdr:to>
      <xdr:col>116</xdr:col>
      <xdr:colOff>63500</xdr:colOff>
      <xdr:row>85</xdr:row>
      <xdr:rowOff>110795</xdr:rowOff>
    </xdr:to>
    <xdr:cxnSp macro="">
      <xdr:nvCxnSpPr>
        <xdr:cNvPr id="627" name="直線コネクタ 626"/>
        <xdr:cNvCxnSpPr/>
      </xdr:nvCxnSpPr>
      <xdr:spPr>
        <a:xfrm>
          <a:off x="21323300" y="14647011"/>
          <a:ext cx="8382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70510</xdr:rowOff>
    </xdr:from>
    <xdr:to>
      <xdr:col>107</xdr:col>
      <xdr:colOff>101600</xdr:colOff>
      <xdr:row>86</xdr:row>
      <xdr:rowOff>660</xdr:rowOff>
    </xdr:to>
    <xdr:sp macro="" textlink="">
      <xdr:nvSpPr>
        <xdr:cNvPr id="628" name="楕円 627"/>
        <xdr:cNvSpPr/>
      </xdr:nvSpPr>
      <xdr:spPr>
        <a:xfrm>
          <a:off x="20383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73761</xdr:rowOff>
    </xdr:from>
    <xdr:to>
      <xdr:col>111</xdr:col>
      <xdr:colOff>177800</xdr:colOff>
      <xdr:row>85</xdr:row>
      <xdr:rowOff>121310</xdr:rowOff>
    </xdr:to>
    <xdr:cxnSp macro="">
      <xdr:nvCxnSpPr>
        <xdr:cNvPr id="629" name="直線コネクタ 628"/>
        <xdr:cNvCxnSpPr/>
      </xdr:nvCxnSpPr>
      <xdr:spPr>
        <a:xfrm flipV="1">
          <a:off x="20434300" y="1464701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72340</xdr:rowOff>
    </xdr:from>
    <xdr:to>
      <xdr:col>102</xdr:col>
      <xdr:colOff>165100</xdr:colOff>
      <xdr:row>86</xdr:row>
      <xdr:rowOff>2490</xdr:rowOff>
    </xdr:to>
    <xdr:sp macro="" textlink="">
      <xdr:nvSpPr>
        <xdr:cNvPr id="630" name="楕円 629"/>
        <xdr:cNvSpPr/>
      </xdr:nvSpPr>
      <xdr:spPr>
        <a:xfrm>
          <a:off x="19494500" y="146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121310</xdr:rowOff>
    </xdr:from>
    <xdr:to>
      <xdr:col>107</xdr:col>
      <xdr:colOff>50800</xdr:colOff>
      <xdr:row>85</xdr:row>
      <xdr:rowOff>123140</xdr:rowOff>
    </xdr:to>
    <xdr:cxnSp macro="">
      <xdr:nvCxnSpPr>
        <xdr:cNvPr id="631" name="直線コネクタ 630"/>
        <xdr:cNvCxnSpPr/>
      </xdr:nvCxnSpPr>
      <xdr:spPr>
        <a:xfrm flipV="1">
          <a:off x="19545300" y="14694560"/>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74168</xdr:rowOff>
    </xdr:from>
    <xdr:to>
      <xdr:col>98</xdr:col>
      <xdr:colOff>38100</xdr:colOff>
      <xdr:row>86</xdr:row>
      <xdr:rowOff>4318</xdr:rowOff>
    </xdr:to>
    <xdr:sp macro="" textlink="">
      <xdr:nvSpPr>
        <xdr:cNvPr id="632" name="楕円 631"/>
        <xdr:cNvSpPr/>
      </xdr:nvSpPr>
      <xdr:spPr>
        <a:xfrm>
          <a:off x="18605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123140</xdr:rowOff>
    </xdr:from>
    <xdr:to>
      <xdr:col>102</xdr:col>
      <xdr:colOff>114300</xdr:colOff>
      <xdr:row>85</xdr:row>
      <xdr:rowOff>124968</xdr:rowOff>
    </xdr:to>
    <xdr:cxnSp macro="">
      <xdr:nvCxnSpPr>
        <xdr:cNvPr id="633" name="直線コネクタ 632"/>
        <xdr:cNvCxnSpPr/>
      </xdr:nvCxnSpPr>
      <xdr:spPr>
        <a:xfrm flipV="1">
          <a:off x="18656300" y="1469639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144035</xdr:rowOff>
    </xdr:from>
    <xdr:ext cx="469744" cy="259045"/>
    <xdr:sp macro="" textlink="">
      <xdr:nvSpPr>
        <xdr:cNvPr id="634" name="n_1aveValue【消防施設】&#10;一人当たり面積"/>
        <xdr:cNvSpPr txBox="1"/>
      </xdr:nvSpPr>
      <xdr:spPr>
        <a:xfrm>
          <a:off x="210757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5"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6"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7"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141088</xdr:rowOff>
    </xdr:from>
    <xdr:ext cx="469744" cy="259045"/>
    <xdr:sp macro="" textlink="">
      <xdr:nvSpPr>
        <xdr:cNvPr id="638" name="n_1mainValue【消防施設】&#10;一人当たり面積"/>
        <xdr:cNvSpPr txBox="1"/>
      </xdr:nvSpPr>
      <xdr:spPr>
        <a:xfrm>
          <a:off x="21075727" y="1437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163237</xdr:rowOff>
    </xdr:from>
    <xdr:ext cx="469744" cy="259045"/>
    <xdr:sp macro="" textlink="">
      <xdr:nvSpPr>
        <xdr:cNvPr id="639" name="n_2mainValue【消防施設】&#10;一人当たり面積"/>
        <xdr:cNvSpPr txBox="1"/>
      </xdr:nvSpPr>
      <xdr:spPr>
        <a:xfrm>
          <a:off x="20199427" y="1473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165067</xdr:rowOff>
    </xdr:from>
    <xdr:ext cx="469744" cy="259045"/>
    <xdr:sp macro="" textlink="">
      <xdr:nvSpPr>
        <xdr:cNvPr id="640" name="n_3mainValue【消防施設】&#10;一人当たり面積"/>
        <xdr:cNvSpPr txBox="1"/>
      </xdr:nvSpPr>
      <xdr:spPr>
        <a:xfrm>
          <a:off x="19310427" y="1473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166895</xdr:rowOff>
    </xdr:from>
    <xdr:ext cx="469744" cy="259045"/>
    <xdr:sp macro="" textlink="">
      <xdr:nvSpPr>
        <xdr:cNvPr id="641" name="n_4mainValue【消防施設】&#10;一人当たり面積"/>
        <xdr:cNvSpPr txBox="1"/>
      </xdr:nvSpPr>
      <xdr:spPr>
        <a:xfrm>
          <a:off x="18421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51526</xdr:rowOff>
    </xdr:from>
    <xdr:to>
      <xdr:col>85</xdr:col>
      <xdr:colOff>177800</xdr:colOff>
      <xdr:row>104</xdr:row>
      <xdr:rowOff>153126</xdr:rowOff>
    </xdr:to>
    <xdr:sp macro="" textlink="">
      <xdr:nvSpPr>
        <xdr:cNvPr id="683" name="楕円 682"/>
        <xdr:cNvSpPr/>
      </xdr:nvSpPr>
      <xdr:spPr>
        <a:xfrm>
          <a:off x="162687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74403</xdr:rowOff>
    </xdr:from>
    <xdr:ext cx="405111" cy="259045"/>
    <xdr:sp macro="" textlink="">
      <xdr:nvSpPr>
        <xdr:cNvPr id="684" name="【庁舎】&#10;有形固定資産減価償却率該当値テキスト"/>
        <xdr:cNvSpPr txBox="1"/>
      </xdr:nvSpPr>
      <xdr:spPr>
        <a:xfrm>
          <a:off x="16357600" y="1773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xdr:rowOff>
    </xdr:from>
    <xdr:to>
      <xdr:col>81</xdr:col>
      <xdr:colOff>101600</xdr:colOff>
      <xdr:row>104</xdr:row>
      <xdr:rowOff>110671</xdr:rowOff>
    </xdr:to>
    <xdr:sp macro="" textlink="">
      <xdr:nvSpPr>
        <xdr:cNvPr id="685" name="楕円 684"/>
        <xdr:cNvSpPr/>
      </xdr:nvSpPr>
      <xdr:spPr>
        <a:xfrm>
          <a:off x="15430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59871</xdr:rowOff>
    </xdr:from>
    <xdr:to>
      <xdr:col>85</xdr:col>
      <xdr:colOff>127000</xdr:colOff>
      <xdr:row>104</xdr:row>
      <xdr:rowOff>102326</xdr:rowOff>
    </xdr:to>
    <xdr:cxnSp macro="">
      <xdr:nvCxnSpPr>
        <xdr:cNvPr id="686" name="直線コネクタ 685"/>
        <xdr:cNvCxnSpPr/>
      </xdr:nvCxnSpPr>
      <xdr:spPr>
        <a:xfrm>
          <a:off x="15481300" y="1789067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146231</xdr:rowOff>
    </xdr:from>
    <xdr:to>
      <xdr:col>76</xdr:col>
      <xdr:colOff>165100</xdr:colOff>
      <xdr:row>104</xdr:row>
      <xdr:rowOff>76381</xdr:rowOff>
    </xdr:to>
    <xdr:sp macro="" textlink="">
      <xdr:nvSpPr>
        <xdr:cNvPr id="687" name="楕円 686"/>
        <xdr:cNvSpPr/>
      </xdr:nvSpPr>
      <xdr:spPr>
        <a:xfrm>
          <a:off x="14541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25581</xdr:rowOff>
    </xdr:from>
    <xdr:to>
      <xdr:col>81</xdr:col>
      <xdr:colOff>50800</xdr:colOff>
      <xdr:row>104</xdr:row>
      <xdr:rowOff>59871</xdr:rowOff>
    </xdr:to>
    <xdr:cxnSp macro="">
      <xdr:nvCxnSpPr>
        <xdr:cNvPr id="688" name="直線コネクタ 687"/>
        <xdr:cNvCxnSpPr/>
      </xdr:nvCxnSpPr>
      <xdr:spPr>
        <a:xfrm>
          <a:off x="14592300" y="178563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689" name="楕円 688"/>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25581</xdr:rowOff>
    </xdr:to>
    <xdr:cxnSp macro="">
      <xdr:nvCxnSpPr>
        <xdr:cNvPr id="690" name="直線コネクタ 689"/>
        <xdr:cNvCxnSpPr/>
      </xdr:nvCxnSpPr>
      <xdr:spPr>
        <a:xfrm>
          <a:off x="13703300" y="178253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82550</xdr:rowOff>
    </xdr:from>
    <xdr:to>
      <xdr:col>67</xdr:col>
      <xdr:colOff>101600</xdr:colOff>
      <xdr:row>104</xdr:row>
      <xdr:rowOff>12700</xdr:rowOff>
    </xdr:to>
    <xdr:sp macro="" textlink="">
      <xdr:nvSpPr>
        <xdr:cNvPr id="691" name="楕円 690"/>
        <xdr:cNvSpPr/>
      </xdr:nvSpPr>
      <xdr:spPr>
        <a:xfrm>
          <a:off x="1276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133350</xdr:rowOff>
    </xdr:from>
    <xdr:to>
      <xdr:col>71</xdr:col>
      <xdr:colOff>177800</xdr:colOff>
      <xdr:row>103</xdr:row>
      <xdr:rowOff>166007</xdr:rowOff>
    </xdr:to>
    <xdr:cxnSp macro="">
      <xdr:nvCxnSpPr>
        <xdr:cNvPr id="692" name="直線コネクタ 691"/>
        <xdr:cNvCxnSpPr/>
      </xdr:nvCxnSpPr>
      <xdr:spPr>
        <a:xfrm>
          <a:off x="12814300" y="1779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5"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15257</xdr:rowOff>
    </xdr:from>
    <xdr:ext cx="405111" cy="259045"/>
    <xdr:sp macro="" textlink="">
      <xdr:nvSpPr>
        <xdr:cNvPr id="696" name="n_4aveValue【庁舎】&#10;有形固定資産減価償却率"/>
        <xdr:cNvSpPr txBox="1"/>
      </xdr:nvSpPr>
      <xdr:spPr>
        <a:xfrm>
          <a:off x="12611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127198</xdr:rowOff>
    </xdr:from>
    <xdr:ext cx="405111" cy="259045"/>
    <xdr:sp macro="" textlink="">
      <xdr:nvSpPr>
        <xdr:cNvPr id="697" name="n_1main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92908</xdr:rowOff>
    </xdr:from>
    <xdr:ext cx="405111" cy="259045"/>
    <xdr:sp macro="" textlink="">
      <xdr:nvSpPr>
        <xdr:cNvPr id="698" name="n_2mainValue【庁舎】&#10;有形固定資産減価償却率"/>
        <xdr:cNvSpPr txBox="1"/>
      </xdr:nvSpPr>
      <xdr:spPr>
        <a:xfrm>
          <a:off x="14389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699" name="n_3main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700" name="n_4main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31"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7438</xdr:rowOff>
    </xdr:from>
    <xdr:to>
      <xdr:col>116</xdr:col>
      <xdr:colOff>114300</xdr:colOff>
      <xdr:row>103</xdr:row>
      <xdr:rowOff>109038</xdr:rowOff>
    </xdr:to>
    <xdr:sp macro="" textlink="">
      <xdr:nvSpPr>
        <xdr:cNvPr id="742" name="楕円 741"/>
        <xdr:cNvSpPr/>
      </xdr:nvSpPr>
      <xdr:spPr>
        <a:xfrm>
          <a:off x="221107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30315</xdr:rowOff>
    </xdr:from>
    <xdr:ext cx="469744" cy="259045"/>
    <xdr:sp macro="" textlink="">
      <xdr:nvSpPr>
        <xdr:cNvPr id="743" name="【庁舎】&#10;一人当たり面積該当値テキスト"/>
        <xdr:cNvSpPr txBox="1"/>
      </xdr:nvSpPr>
      <xdr:spPr>
        <a:xfrm>
          <a:off x="22199600" y="175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24856</xdr:rowOff>
    </xdr:from>
    <xdr:to>
      <xdr:col>112</xdr:col>
      <xdr:colOff>38100</xdr:colOff>
      <xdr:row>103</xdr:row>
      <xdr:rowOff>126456</xdr:rowOff>
    </xdr:to>
    <xdr:sp macro="" textlink="">
      <xdr:nvSpPr>
        <xdr:cNvPr id="744" name="楕円 743"/>
        <xdr:cNvSpPr/>
      </xdr:nvSpPr>
      <xdr:spPr>
        <a:xfrm>
          <a:off x="21272500" y="176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58238</xdr:rowOff>
    </xdr:from>
    <xdr:to>
      <xdr:col>116</xdr:col>
      <xdr:colOff>63500</xdr:colOff>
      <xdr:row>103</xdr:row>
      <xdr:rowOff>75656</xdr:rowOff>
    </xdr:to>
    <xdr:cxnSp macro="">
      <xdr:nvCxnSpPr>
        <xdr:cNvPr id="745" name="直線コネクタ 744"/>
        <xdr:cNvCxnSpPr/>
      </xdr:nvCxnSpPr>
      <xdr:spPr>
        <a:xfrm flipV="1">
          <a:off x="21323300" y="17717588"/>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55336</xdr:rowOff>
    </xdr:from>
    <xdr:to>
      <xdr:col>107</xdr:col>
      <xdr:colOff>101600</xdr:colOff>
      <xdr:row>103</xdr:row>
      <xdr:rowOff>156936</xdr:rowOff>
    </xdr:to>
    <xdr:sp macro="" textlink="">
      <xdr:nvSpPr>
        <xdr:cNvPr id="746" name="楕円 745"/>
        <xdr:cNvSpPr/>
      </xdr:nvSpPr>
      <xdr:spPr>
        <a:xfrm>
          <a:off x="20383500" y="177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75656</xdr:rowOff>
    </xdr:from>
    <xdr:to>
      <xdr:col>111</xdr:col>
      <xdr:colOff>177800</xdr:colOff>
      <xdr:row>103</xdr:row>
      <xdr:rowOff>106136</xdr:rowOff>
    </xdr:to>
    <xdr:cxnSp macro="">
      <xdr:nvCxnSpPr>
        <xdr:cNvPr id="747" name="直線コネクタ 746"/>
        <xdr:cNvCxnSpPr/>
      </xdr:nvCxnSpPr>
      <xdr:spPr>
        <a:xfrm flipV="1">
          <a:off x="20434300" y="1773500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74930</xdr:rowOff>
    </xdr:from>
    <xdr:to>
      <xdr:col>102</xdr:col>
      <xdr:colOff>165100</xdr:colOff>
      <xdr:row>104</xdr:row>
      <xdr:rowOff>5080</xdr:rowOff>
    </xdr:to>
    <xdr:sp macro="" textlink="">
      <xdr:nvSpPr>
        <xdr:cNvPr id="748" name="楕円 747"/>
        <xdr:cNvSpPr/>
      </xdr:nvSpPr>
      <xdr:spPr>
        <a:xfrm>
          <a:off x="19494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106136</xdr:rowOff>
    </xdr:from>
    <xdr:to>
      <xdr:col>107</xdr:col>
      <xdr:colOff>50800</xdr:colOff>
      <xdr:row>103</xdr:row>
      <xdr:rowOff>125730</xdr:rowOff>
    </xdr:to>
    <xdr:cxnSp macro="">
      <xdr:nvCxnSpPr>
        <xdr:cNvPr id="749" name="直線コネクタ 748"/>
        <xdr:cNvCxnSpPr/>
      </xdr:nvCxnSpPr>
      <xdr:spPr>
        <a:xfrm flipV="1">
          <a:off x="19545300" y="177654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97789</xdr:rowOff>
    </xdr:from>
    <xdr:to>
      <xdr:col>98</xdr:col>
      <xdr:colOff>38100</xdr:colOff>
      <xdr:row>104</xdr:row>
      <xdr:rowOff>27939</xdr:rowOff>
    </xdr:to>
    <xdr:sp macro="" textlink="">
      <xdr:nvSpPr>
        <xdr:cNvPr id="750" name="楕円 749"/>
        <xdr:cNvSpPr/>
      </xdr:nvSpPr>
      <xdr:spPr>
        <a:xfrm>
          <a:off x="18605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125730</xdr:rowOff>
    </xdr:from>
    <xdr:to>
      <xdr:col>102</xdr:col>
      <xdr:colOff>114300</xdr:colOff>
      <xdr:row>103</xdr:row>
      <xdr:rowOff>148589</xdr:rowOff>
    </xdr:to>
    <xdr:cxnSp macro="">
      <xdr:nvCxnSpPr>
        <xdr:cNvPr id="751" name="直線コネクタ 750"/>
        <xdr:cNvCxnSpPr/>
      </xdr:nvCxnSpPr>
      <xdr:spPr>
        <a:xfrm flipV="1">
          <a:off x="18656300" y="17785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752" name="n_1aveValue【庁舎】&#10;一人当たり面積"/>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753" name="n_2aveValue【庁舎】&#10;一人当たり面積"/>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754" name="n_3aveValue【庁舎】&#10;一人当たり面積"/>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755" name="n_4aveValue【庁舎】&#10;一人当たり面積"/>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142983</xdr:rowOff>
    </xdr:from>
    <xdr:ext cx="469744" cy="259045"/>
    <xdr:sp macro="" textlink="">
      <xdr:nvSpPr>
        <xdr:cNvPr id="756" name="n_1mainValue【庁舎】&#10;一人当たり面積"/>
        <xdr:cNvSpPr txBox="1"/>
      </xdr:nvSpPr>
      <xdr:spPr>
        <a:xfrm>
          <a:off x="21075727" y="1745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2013</xdr:rowOff>
    </xdr:from>
    <xdr:ext cx="469744" cy="259045"/>
    <xdr:sp macro="" textlink="">
      <xdr:nvSpPr>
        <xdr:cNvPr id="757" name="n_2mainValue【庁舎】&#10;一人当たり面積"/>
        <xdr:cNvSpPr txBox="1"/>
      </xdr:nvSpPr>
      <xdr:spPr>
        <a:xfrm>
          <a:off x="20199427" y="174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21607</xdr:rowOff>
    </xdr:from>
    <xdr:ext cx="469744" cy="259045"/>
    <xdr:sp macro="" textlink="">
      <xdr:nvSpPr>
        <xdr:cNvPr id="758" name="n_3mainValue【庁舎】&#10;一人当たり面積"/>
        <xdr:cNvSpPr txBox="1"/>
      </xdr:nvSpPr>
      <xdr:spPr>
        <a:xfrm>
          <a:off x="193104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44466</xdr:rowOff>
    </xdr:from>
    <xdr:ext cx="469744" cy="259045"/>
    <xdr:sp macro="" textlink="">
      <xdr:nvSpPr>
        <xdr:cNvPr id="759" name="n_4mainValue【庁舎】&#10;一人当たり面積"/>
        <xdr:cNvSpPr txBox="1"/>
      </xdr:nvSpPr>
      <xdr:spPr>
        <a:xfrm>
          <a:off x="18421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有形固定資産減価償却率は全体的に低いが、各種公共施設「体育館・プール」、「保健センター」、「庁舎」については、人口一人当たりの面積が全国平均よりも高くなっている。</a:t>
          </a:r>
        </a:p>
        <a:p>
          <a:r>
            <a:rPr kumimoji="1" lang="ja-JP" altLang="en-US" sz="1300">
              <a:latin typeface="ＭＳ Ｐゴシック" panose="020B0600070205080204" pitchFamily="50" charset="-128"/>
              <a:ea typeface="ＭＳ Ｐゴシック" panose="020B0600070205080204" pitchFamily="50" charset="-128"/>
            </a:rPr>
            <a:t>離島同士の合併による地理的条件から人口規模より公共施設の数や面積が大きくなることは避けられない状況ではあったが、令和３年度に岩城橋が開通し、４つの島が陸続きになったことから、公共施設等総合管理計画及び個別施設計画に基づき、施設の適正化（統廃合）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76615" cy="466725"/>
    <xdr:sp macro="" textlink="">
      <xdr:nvSpPr>
        <xdr:cNvPr id="35" name="テキスト ボックス 34"/>
        <xdr:cNvSpPr txBox="1"/>
      </xdr:nvSpPr>
      <xdr:spPr>
        <a:xfrm>
          <a:off x="762000" y="4533900"/>
          <a:ext cx="917661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少子高齢化に加え、歳入総額に占める自主財源割合は２割ほどで、財政基盤も弱いため、全国平均や類似団体平均を大きく下回り、類似団体内で最下位となっている。今後も人口減少に歯止めが利かないため、依然として厳しい状況にあるが、新たな雇用の創出、ふるさと納税への取組強化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7" name="直線コネクタ 76"/>
        <xdr:cNvCxnSpPr/>
      </xdr:nvCxnSpPr>
      <xdr:spPr>
        <a:xfrm>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で７．３ポイントの改善があり、８９．１％となった。主な要因は歳入面が普通交付税の増加、歳出面が公債費の減少である。公債費は、今後も減少傾向にあるが、依然として公債費等の義務的経費は５６．２％を占めており、特に人件費は２９．４％ともっとも高い数値となっている。今後は、定員管理計画に基づき、適正な定員管理及び事務事業の見直しによる事業の集約化・効率化を行うことで、人件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133169</xdr:rowOff>
    </xdr:from>
    <xdr:to>
      <xdr:col>23</xdr:col>
      <xdr:colOff>133350</xdr:colOff>
      <xdr:row>63</xdr:row>
      <xdr:rowOff>41910</xdr:rowOff>
    </xdr:to>
    <xdr:cxnSp macro="">
      <xdr:nvCxnSpPr>
        <xdr:cNvPr id="133" name="直線コネクタ 132"/>
        <xdr:cNvCxnSpPr/>
      </xdr:nvCxnSpPr>
      <xdr:spPr>
        <a:xfrm flipV="1">
          <a:off x="4114800" y="10591619"/>
          <a:ext cx="838200" cy="2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148772</xdr:rowOff>
    </xdr:to>
    <xdr:cxnSp macro="">
      <xdr:nvCxnSpPr>
        <xdr:cNvPr id="136" name="直線コネクタ 135"/>
        <xdr:cNvCxnSpPr/>
      </xdr:nvCxnSpPr>
      <xdr:spPr>
        <a:xfrm flipV="1">
          <a:off x="3225800" y="10843260"/>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69487</xdr:rowOff>
    </xdr:from>
    <xdr:to>
      <xdr:col>15</xdr:col>
      <xdr:colOff>82550</xdr:colOff>
      <xdr:row>63</xdr:row>
      <xdr:rowOff>148772</xdr:rowOff>
    </xdr:to>
    <xdr:cxnSp macro="">
      <xdr:nvCxnSpPr>
        <xdr:cNvPr id="139" name="直線コネクタ 138"/>
        <xdr:cNvCxnSpPr/>
      </xdr:nvCxnSpPr>
      <xdr:spPr>
        <a:xfrm>
          <a:off x="2336800" y="10870837"/>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120287</xdr:rowOff>
    </xdr:from>
    <xdr:to>
      <xdr:col>11</xdr:col>
      <xdr:colOff>31750</xdr:colOff>
      <xdr:row>63</xdr:row>
      <xdr:rowOff>69487</xdr:rowOff>
    </xdr:to>
    <xdr:cxnSp macro="">
      <xdr:nvCxnSpPr>
        <xdr:cNvPr id="142" name="直線コネクタ 141"/>
        <xdr:cNvCxnSpPr/>
      </xdr:nvCxnSpPr>
      <xdr:spPr>
        <a:xfrm>
          <a:off x="1447800" y="107501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82369</xdr:rowOff>
    </xdr:from>
    <xdr:to>
      <xdr:col>23</xdr:col>
      <xdr:colOff>184150</xdr:colOff>
      <xdr:row>62</xdr:row>
      <xdr:rowOff>12519</xdr:rowOff>
    </xdr:to>
    <xdr:sp macro="" textlink="">
      <xdr:nvSpPr>
        <xdr:cNvPr id="152" name="楕円 151"/>
        <xdr:cNvSpPr/>
      </xdr:nvSpPr>
      <xdr:spPr>
        <a:xfrm>
          <a:off x="4902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54446</xdr:rowOff>
    </xdr:from>
    <xdr:ext cx="762000" cy="259045"/>
    <xdr:sp macro="" textlink="">
      <xdr:nvSpPr>
        <xdr:cNvPr id="153" name="財政構造の弾力性該当値テキスト"/>
        <xdr:cNvSpPr txBox="1"/>
      </xdr:nvSpPr>
      <xdr:spPr>
        <a:xfrm>
          <a:off x="5041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4" name="楕円 153"/>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5" name="テキスト ボックス 15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97972</xdr:rowOff>
    </xdr:from>
    <xdr:to>
      <xdr:col>15</xdr:col>
      <xdr:colOff>133350</xdr:colOff>
      <xdr:row>64</xdr:row>
      <xdr:rowOff>28122</xdr:rowOff>
    </xdr:to>
    <xdr:sp macro="" textlink="">
      <xdr:nvSpPr>
        <xdr:cNvPr id="156" name="楕円 155"/>
        <xdr:cNvSpPr/>
      </xdr:nvSpPr>
      <xdr:spPr>
        <a:xfrm>
          <a:off x="3175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12899</xdr:rowOff>
    </xdr:from>
    <xdr:ext cx="762000" cy="259045"/>
    <xdr:sp macro="" textlink="">
      <xdr:nvSpPr>
        <xdr:cNvPr id="157" name="テキスト ボックス 156"/>
        <xdr:cNvSpPr txBox="1"/>
      </xdr:nvSpPr>
      <xdr:spPr>
        <a:xfrm>
          <a:off x="28448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18687</xdr:rowOff>
    </xdr:from>
    <xdr:to>
      <xdr:col>11</xdr:col>
      <xdr:colOff>82550</xdr:colOff>
      <xdr:row>63</xdr:row>
      <xdr:rowOff>120287</xdr:rowOff>
    </xdr:to>
    <xdr:sp macro="" textlink="">
      <xdr:nvSpPr>
        <xdr:cNvPr id="158" name="楕円 157"/>
        <xdr:cNvSpPr/>
      </xdr:nvSpPr>
      <xdr:spPr>
        <a:xfrm>
          <a:off x="2286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105064</xdr:rowOff>
    </xdr:from>
    <xdr:ext cx="762000" cy="259045"/>
    <xdr:sp macro="" textlink="">
      <xdr:nvSpPr>
        <xdr:cNvPr id="159" name="テキスト ボックス 158"/>
        <xdr:cNvSpPr txBox="1"/>
      </xdr:nvSpPr>
      <xdr:spPr>
        <a:xfrm>
          <a:off x="1955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69487</xdr:rowOff>
    </xdr:from>
    <xdr:to>
      <xdr:col>7</xdr:col>
      <xdr:colOff>31750</xdr:colOff>
      <xdr:row>62</xdr:row>
      <xdr:rowOff>171087</xdr:rowOff>
    </xdr:to>
    <xdr:sp macro="" textlink="">
      <xdr:nvSpPr>
        <xdr:cNvPr id="160" name="楕円 159"/>
        <xdr:cNvSpPr/>
      </xdr:nvSpPr>
      <xdr:spPr>
        <a:xfrm>
          <a:off x="1397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155864</xdr:rowOff>
    </xdr:from>
    <xdr:ext cx="762000" cy="259045"/>
    <xdr:sp macro="" textlink="">
      <xdr:nvSpPr>
        <xdr:cNvPr id="161" name="テキスト ボックス 160"/>
        <xdr:cNvSpPr txBox="1"/>
      </xdr:nvSpPr>
      <xdr:spPr>
        <a:xfrm>
          <a:off x="1066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[385,004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人当たり３８５，００４円と前年度から３，７７７円の減となったが、類似団体平均を大きく上回っている。これは、離島同士の合併による行政サービスの低下を招かないよう総合支所・分庁併用方式を採用しているため、職員数が多くなっていることによる。また、その他の要因としては、離島間における地域格差の無いよう類似施設を複数有することから、維持管理費等による物件費が嵩んでいるため、今後は、公共施設等総合管理計画に基づき、施設の統廃合を進めることで施設の適正化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126702</xdr:rowOff>
    </xdr:from>
    <xdr:to>
      <xdr:col>23</xdr:col>
      <xdr:colOff>133350</xdr:colOff>
      <xdr:row>82</xdr:row>
      <xdr:rowOff>131042</xdr:rowOff>
    </xdr:to>
    <xdr:cxnSp macro="">
      <xdr:nvCxnSpPr>
        <xdr:cNvPr id="197" name="直線コネクタ 196"/>
        <xdr:cNvCxnSpPr/>
      </xdr:nvCxnSpPr>
      <xdr:spPr>
        <a:xfrm flipV="1">
          <a:off x="4114800" y="14185602"/>
          <a:ext cx="8382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139892</xdr:rowOff>
    </xdr:from>
    <xdr:ext cx="762000" cy="259045"/>
    <xdr:sp macro="" textlink="">
      <xdr:nvSpPr>
        <xdr:cNvPr id="198" name="人件費・物件費等の状況平均値テキスト"/>
        <xdr:cNvSpPr txBox="1"/>
      </xdr:nvSpPr>
      <xdr:spPr>
        <a:xfrm>
          <a:off x="5041900" y="1385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90582</xdr:rowOff>
    </xdr:from>
    <xdr:to>
      <xdr:col>19</xdr:col>
      <xdr:colOff>133350</xdr:colOff>
      <xdr:row>82</xdr:row>
      <xdr:rowOff>131042</xdr:rowOff>
    </xdr:to>
    <xdr:cxnSp macro="">
      <xdr:nvCxnSpPr>
        <xdr:cNvPr id="200" name="直線コネクタ 199"/>
        <xdr:cNvCxnSpPr/>
      </xdr:nvCxnSpPr>
      <xdr:spPr>
        <a:xfrm>
          <a:off x="3225800" y="14149482"/>
          <a:ext cx="889000" cy="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34842</xdr:rowOff>
    </xdr:from>
    <xdr:ext cx="736600" cy="259045"/>
    <xdr:sp macro="" textlink="">
      <xdr:nvSpPr>
        <xdr:cNvPr id="202" name="テキスト ボックス 201"/>
        <xdr:cNvSpPr txBox="1"/>
      </xdr:nvSpPr>
      <xdr:spPr>
        <a:xfrm>
          <a:off x="3733800" y="13750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79530</xdr:rowOff>
    </xdr:from>
    <xdr:to>
      <xdr:col>15</xdr:col>
      <xdr:colOff>82550</xdr:colOff>
      <xdr:row>82</xdr:row>
      <xdr:rowOff>90582</xdr:rowOff>
    </xdr:to>
    <xdr:cxnSp macro="">
      <xdr:nvCxnSpPr>
        <xdr:cNvPr id="203" name="直線コネクタ 202"/>
        <xdr:cNvCxnSpPr/>
      </xdr:nvCxnSpPr>
      <xdr:spPr>
        <a:xfrm>
          <a:off x="2336800" y="14138430"/>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10307</xdr:rowOff>
    </xdr:from>
    <xdr:ext cx="762000" cy="259045"/>
    <xdr:sp macro="" textlink="">
      <xdr:nvSpPr>
        <xdr:cNvPr id="205" name="テキスト ボックス 204"/>
        <xdr:cNvSpPr txBox="1"/>
      </xdr:nvSpPr>
      <xdr:spPr>
        <a:xfrm>
          <a:off x="2844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68534</xdr:rowOff>
    </xdr:from>
    <xdr:to>
      <xdr:col>11</xdr:col>
      <xdr:colOff>31750</xdr:colOff>
      <xdr:row>82</xdr:row>
      <xdr:rowOff>79530</xdr:rowOff>
    </xdr:to>
    <xdr:cxnSp macro="">
      <xdr:nvCxnSpPr>
        <xdr:cNvPr id="206" name="直線コネクタ 205"/>
        <xdr:cNvCxnSpPr/>
      </xdr:nvCxnSpPr>
      <xdr:spPr>
        <a:xfrm>
          <a:off x="1447800" y="14127434"/>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75902</xdr:rowOff>
    </xdr:from>
    <xdr:to>
      <xdr:col>23</xdr:col>
      <xdr:colOff>184150</xdr:colOff>
      <xdr:row>83</xdr:row>
      <xdr:rowOff>6052</xdr:rowOff>
    </xdr:to>
    <xdr:sp macro="" textlink="">
      <xdr:nvSpPr>
        <xdr:cNvPr id="216" name="楕円 215"/>
        <xdr:cNvSpPr/>
      </xdr:nvSpPr>
      <xdr:spPr>
        <a:xfrm>
          <a:off x="4902200" y="141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47979</xdr:rowOff>
    </xdr:from>
    <xdr:ext cx="762000" cy="259045"/>
    <xdr:sp macro="" textlink="">
      <xdr:nvSpPr>
        <xdr:cNvPr id="217" name="人件費・物件費等の状況該当値テキスト"/>
        <xdr:cNvSpPr txBox="1"/>
      </xdr:nvSpPr>
      <xdr:spPr>
        <a:xfrm>
          <a:off x="5041900" y="1410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80242</xdr:rowOff>
    </xdr:from>
    <xdr:to>
      <xdr:col>19</xdr:col>
      <xdr:colOff>184150</xdr:colOff>
      <xdr:row>83</xdr:row>
      <xdr:rowOff>10392</xdr:rowOff>
    </xdr:to>
    <xdr:sp macro="" textlink="">
      <xdr:nvSpPr>
        <xdr:cNvPr id="218" name="楕円 217"/>
        <xdr:cNvSpPr/>
      </xdr:nvSpPr>
      <xdr:spPr>
        <a:xfrm>
          <a:off x="4064000" y="141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166619</xdr:rowOff>
    </xdr:from>
    <xdr:ext cx="736600" cy="259045"/>
    <xdr:sp macro="" textlink="">
      <xdr:nvSpPr>
        <xdr:cNvPr id="219" name="テキスト ボックス 218"/>
        <xdr:cNvSpPr txBox="1"/>
      </xdr:nvSpPr>
      <xdr:spPr>
        <a:xfrm>
          <a:off x="3733800" y="1422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39782</xdr:rowOff>
    </xdr:from>
    <xdr:to>
      <xdr:col>15</xdr:col>
      <xdr:colOff>133350</xdr:colOff>
      <xdr:row>82</xdr:row>
      <xdr:rowOff>141382</xdr:rowOff>
    </xdr:to>
    <xdr:sp macro="" textlink="">
      <xdr:nvSpPr>
        <xdr:cNvPr id="220" name="楕円 219"/>
        <xdr:cNvSpPr/>
      </xdr:nvSpPr>
      <xdr:spPr>
        <a:xfrm>
          <a:off x="3175000" y="140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126159</xdr:rowOff>
    </xdr:from>
    <xdr:ext cx="762000" cy="259045"/>
    <xdr:sp macro="" textlink="">
      <xdr:nvSpPr>
        <xdr:cNvPr id="221" name="テキスト ボックス 220"/>
        <xdr:cNvSpPr txBox="1"/>
      </xdr:nvSpPr>
      <xdr:spPr>
        <a:xfrm>
          <a:off x="2844800" y="141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28730</xdr:rowOff>
    </xdr:from>
    <xdr:to>
      <xdr:col>11</xdr:col>
      <xdr:colOff>82550</xdr:colOff>
      <xdr:row>82</xdr:row>
      <xdr:rowOff>130330</xdr:rowOff>
    </xdr:to>
    <xdr:sp macro="" textlink="">
      <xdr:nvSpPr>
        <xdr:cNvPr id="222" name="楕円 221"/>
        <xdr:cNvSpPr/>
      </xdr:nvSpPr>
      <xdr:spPr>
        <a:xfrm>
          <a:off x="2286000" y="140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115107</xdr:rowOff>
    </xdr:from>
    <xdr:ext cx="762000" cy="259045"/>
    <xdr:sp macro="" textlink="">
      <xdr:nvSpPr>
        <xdr:cNvPr id="223" name="テキスト ボックス 222"/>
        <xdr:cNvSpPr txBox="1"/>
      </xdr:nvSpPr>
      <xdr:spPr>
        <a:xfrm>
          <a:off x="1955800" y="1417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17734</xdr:rowOff>
    </xdr:from>
    <xdr:to>
      <xdr:col>7</xdr:col>
      <xdr:colOff>31750</xdr:colOff>
      <xdr:row>82</xdr:row>
      <xdr:rowOff>119334</xdr:rowOff>
    </xdr:to>
    <xdr:sp macro="" textlink="">
      <xdr:nvSpPr>
        <xdr:cNvPr id="224" name="楕円 223"/>
        <xdr:cNvSpPr/>
      </xdr:nvSpPr>
      <xdr:spPr>
        <a:xfrm>
          <a:off x="1397000" y="140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104111</xdr:rowOff>
    </xdr:from>
    <xdr:ext cx="762000" cy="259045"/>
    <xdr:sp macro="" textlink="">
      <xdr:nvSpPr>
        <xdr:cNvPr id="225" name="テキスト ボックス 224"/>
        <xdr:cNvSpPr txBox="1"/>
      </xdr:nvSpPr>
      <xdr:spPr>
        <a:xfrm>
          <a:off x="1066800" y="1416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令和元年度から数値は０．２と微増したものの、類似団体平均値を大きく下回る状況が続いている。今後は、職員の削減に努めるとともに、人事評価制度の適切な運用により、給与水準の適正化に努める。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85573</xdr:rowOff>
    </xdr:from>
    <xdr:to>
      <xdr:col>81</xdr:col>
      <xdr:colOff>44450</xdr:colOff>
      <xdr:row>81</xdr:row>
      <xdr:rowOff>85573</xdr:rowOff>
    </xdr:to>
    <xdr:cxnSp macro="">
      <xdr:nvCxnSpPr>
        <xdr:cNvPr id="261" name="直線コネクタ 260"/>
        <xdr:cNvCxnSpPr/>
      </xdr:nvCxnSpPr>
      <xdr:spPr>
        <a:xfrm>
          <a:off x="16179800" y="139730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85573</xdr:rowOff>
    </xdr:to>
    <xdr:cxnSp macro="">
      <xdr:nvCxnSpPr>
        <xdr:cNvPr id="264" name="直線コネクタ 263"/>
        <xdr:cNvCxnSpPr/>
      </xdr:nvCxnSpPr>
      <xdr:spPr>
        <a:xfrm>
          <a:off x="15290800" y="139500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62593</xdr:rowOff>
    </xdr:from>
    <xdr:to>
      <xdr:col>72</xdr:col>
      <xdr:colOff>203200</xdr:colOff>
      <xdr:row>82</xdr:row>
      <xdr:rowOff>52009</xdr:rowOff>
    </xdr:to>
    <xdr:cxnSp macro="">
      <xdr:nvCxnSpPr>
        <xdr:cNvPr id="267" name="直線コネクタ 266"/>
        <xdr:cNvCxnSpPr/>
      </xdr:nvCxnSpPr>
      <xdr:spPr>
        <a:xfrm flipV="1">
          <a:off x="14401800" y="13950043"/>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52009</xdr:rowOff>
    </xdr:from>
    <xdr:to>
      <xdr:col>68</xdr:col>
      <xdr:colOff>152400</xdr:colOff>
      <xdr:row>83</xdr:row>
      <xdr:rowOff>18445</xdr:rowOff>
    </xdr:to>
    <xdr:cxnSp macro="">
      <xdr:nvCxnSpPr>
        <xdr:cNvPr id="270" name="直線コネクタ 269"/>
        <xdr:cNvCxnSpPr/>
      </xdr:nvCxnSpPr>
      <xdr:spPr>
        <a:xfrm flipV="1">
          <a:off x="13512800" y="141109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34773</xdr:rowOff>
    </xdr:from>
    <xdr:to>
      <xdr:col>81</xdr:col>
      <xdr:colOff>95250</xdr:colOff>
      <xdr:row>81</xdr:row>
      <xdr:rowOff>136373</xdr:rowOff>
    </xdr:to>
    <xdr:sp macro="" textlink="">
      <xdr:nvSpPr>
        <xdr:cNvPr id="280" name="楕円 279"/>
        <xdr:cNvSpPr/>
      </xdr:nvSpPr>
      <xdr:spPr>
        <a:xfrm>
          <a:off x="169672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127500</xdr:rowOff>
    </xdr:from>
    <xdr:ext cx="762000" cy="259045"/>
    <xdr:sp macro="" textlink="">
      <xdr:nvSpPr>
        <xdr:cNvPr id="281" name="給与水準   （国との比較）該当値テキスト"/>
        <xdr:cNvSpPr txBox="1"/>
      </xdr:nvSpPr>
      <xdr:spPr>
        <a:xfrm>
          <a:off x="17106900" y="1384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34773</xdr:rowOff>
    </xdr:from>
    <xdr:to>
      <xdr:col>77</xdr:col>
      <xdr:colOff>95250</xdr:colOff>
      <xdr:row>81</xdr:row>
      <xdr:rowOff>136373</xdr:rowOff>
    </xdr:to>
    <xdr:sp macro="" textlink="">
      <xdr:nvSpPr>
        <xdr:cNvPr id="282" name="楕円 281"/>
        <xdr:cNvSpPr/>
      </xdr:nvSpPr>
      <xdr:spPr>
        <a:xfrm>
          <a:off x="16129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146550</xdr:rowOff>
    </xdr:from>
    <xdr:ext cx="736600" cy="259045"/>
    <xdr:sp macro="" textlink="">
      <xdr:nvSpPr>
        <xdr:cNvPr id="283" name="テキスト ボックス 282"/>
        <xdr:cNvSpPr txBox="1"/>
      </xdr:nvSpPr>
      <xdr:spPr>
        <a:xfrm>
          <a:off x="15798800" y="136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11793</xdr:rowOff>
    </xdr:from>
    <xdr:to>
      <xdr:col>73</xdr:col>
      <xdr:colOff>44450</xdr:colOff>
      <xdr:row>81</xdr:row>
      <xdr:rowOff>113393</xdr:rowOff>
    </xdr:to>
    <xdr:sp macro="" textlink="">
      <xdr:nvSpPr>
        <xdr:cNvPr id="284" name="楕円 283"/>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123570</xdr:rowOff>
    </xdr:from>
    <xdr:ext cx="762000" cy="259045"/>
    <xdr:sp macro="" textlink="">
      <xdr:nvSpPr>
        <xdr:cNvPr id="285" name="テキスト ボックス 284"/>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1209</xdr:rowOff>
    </xdr:from>
    <xdr:to>
      <xdr:col>68</xdr:col>
      <xdr:colOff>203200</xdr:colOff>
      <xdr:row>82</xdr:row>
      <xdr:rowOff>102809</xdr:rowOff>
    </xdr:to>
    <xdr:sp macro="" textlink="">
      <xdr:nvSpPr>
        <xdr:cNvPr id="286" name="楕円 285"/>
        <xdr:cNvSpPr/>
      </xdr:nvSpPr>
      <xdr:spPr>
        <a:xfrm>
          <a:off x="14351000" y="140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112986</xdr:rowOff>
    </xdr:from>
    <xdr:ext cx="762000" cy="259045"/>
    <xdr:sp macro="" textlink="">
      <xdr:nvSpPr>
        <xdr:cNvPr id="287" name="テキスト ボックス 286"/>
        <xdr:cNvSpPr txBox="1"/>
      </xdr:nvSpPr>
      <xdr:spPr>
        <a:xfrm>
          <a:off x="14020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8" name="楕円 287"/>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9" name="テキスト ボックス 288"/>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同士の合併による行政サービスの低下を招かないよう総合支所・分庁併用方式を採用しているため、職員数は類似団体に比べ２倍近い数値になっている。令和３年度の岩城橋開通により、町内４つの有人島が陸続きとなったことから、組織体系の見直し及び業務の簡素化・効率化、民間委託の活用など事務事業の見直しにより、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127145</xdr:rowOff>
    </xdr:from>
    <xdr:to>
      <xdr:col>81</xdr:col>
      <xdr:colOff>44450</xdr:colOff>
      <xdr:row>65</xdr:row>
      <xdr:rowOff>158169</xdr:rowOff>
    </xdr:to>
    <xdr:cxnSp macro="">
      <xdr:nvCxnSpPr>
        <xdr:cNvPr id="326" name="直線コネクタ 325"/>
        <xdr:cNvCxnSpPr/>
      </xdr:nvCxnSpPr>
      <xdr:spPr>
        <a:xfrm>
          <a:off x="16179800" y="11271395"/>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24437</xdr:rowOff>
    </xdr:from>
    <xdr:ext cx="762000" cy="259045"/>
    <xdr:sp macro="" textlink="">
      <xdr:nvSpPr>
        <xdr:cNvPr id="327" name="定員管理の状況平均値テキスト"/>
        <xdr:cNvSpPr txBox="1"/>
      </xdr:nvSpPr>
      <xdr:spPr>
        <a:xfrm>
          <a:off x="17106900" y="1031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127145</xdr:rowOff>
    </xdr:from>
    <xdr:to>
      <xdr:col>77</xdr:col>
      <xdr:colOff>44450</xdr:colOff>
      <xdr:row>65</xdr:row>
      <xdr:rowOff>167822</xdr:rowOff>
    </xdr:to>
    <xdr:cxnSp macro="">
      <xdr:nvCxnSpPr>
        <xdr:cNvPr id="329" name="直線コネクタ 328"/>
        <xdr:cNvCxnSpPr/>
      </xdr:nvCxnSpPr>
      <xdr:spPr>
        <a:xfrm flipV="1">
          <a:off x="15290800" y="11271395"/>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112103</xdr:rowOff>
    </xdr:from>
    <xdr:ext cx="736600" cy="259045"/>
    <xdr:sp macro="" textlink="">
      <xdr:nvSpPr>
        <xdr:cNvPr id="331" name="テキスト ボックス 330"/>
        <xdr:cNvSpPr txBox="1"/>
      </xdr:nvSpPr>
      <xdr:spPr>
        <a:xfrm>
          <a:off x="15798800" y="102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167822</xdr:rowOff>
    </xdr:from>
    <xdr:to>
      <xdr:col>72</xdr:col>
      <xdr:colOff>203200</xdr:colOff>
      <xdr:row>66</xdr:row>
      <xdr:rowOff>10850</xdr:rowOff>
    </xdr:to>
    <xdr:cxnSp macro="">
      <xdr:nvCxnSpPr>
        <xdr:cNvPr id="332" name="直線コネクタ 331"/>
        <xdr:cNvCxnSpPr/>
      </xdr:nvCxnSpPr>
      <xdr:spPr>
        <a:xfrm flipV="1">
          <a:off x="14401800" y="113120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102451</xdr:rowOff>
    </xdr:from>
    <xdr:ext cx="762000" cy="259045"/>
    <xdr:sp macro="" textlink="">
      <xdr:nvSpPr>
        <xdr:cNvPr id="334" name="テキスト ボックス 333"/>
        <xdr:cNvSpPr txBox="1"/>
      </xdr:nvSpPr>
      <xdr:spPr>
        <a:xfrm>
          <a:off x="14909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139555</xdr:rowOff>
    </xdr:from>
    <xdr:to>
      <xdr:col>68</xdr:col>
      <xdr:colOff>152400</xdr:colOff>
      <xdr:row>66</xdr:row>
      <xdr:rowOff>10850</xdr:rowOff>
    </xdr:to>
    <xdr:cxnSp macro="">
      <xdr:nvCxnSpPr>
        <xdr:cNvPr id="335" name="直線コネクタ 334"/>
        <xdr:cNvCxnSpPr/>
      </xdr:nvCxnSpPr>
      <xdr:spPr>
        <a:xfrm>
          <a:off x="13512800" y="11283805"/>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52812</xdr:rowOff>
    </xdr:from>
    <xdr:ext cx="762000" cy="259045"/>
    <xdr:sp macro="" textlink="">
      <xdr:nvSpPr>
        <xdr:cNvPr id="337" name="テキスト ボックス 33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47987</xdr:rowOff>
    </xdr:from>
    <xdr:ext cx="762000" cy="259045"/>
    <xdr:sp macro="" textlink="">
      <xdr:nvSpPr>
        <xdr:cNvPr id="339" name="テキスト ボックス 338"/>
        <xdr:cNvSpPr txBox="1"/>
      </xdr:nvSpPr>
      <xdr:spPr>
        <a:xfrm>
          <a:off x="13131800" y="101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107369</xdr:rowOff>
    </xdr:from>
    <xdr:to>
      <xdr:col>81</xdr:col>
      <xdr:colOff>95250</xdr:colOff>
      <xdr:row>66</xdr:row>
      <xdr:rowOff>37519</xdr:rowOff>
    </xdr:to>
    <xdr:sp macro="" textlink="">
      <xdr:nvSpPr>
        <xdr:cNvPr id="345" name="楕円 344"/>
        <xdr:cNvSpPr/>
      </xdr:nvSpPr>
      <xdr:spPr>
        <a:xfrm>
          <a:off x="16967200" y="112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79446</xdr:rowOff>
    </xdr:from>
    <xdr:ext cx="762000" cy="259045"/>
    <xdr:sp macro="" textlink="">
      <xdr:nvSpPr>
        <xdr:cNvPr id="346" name="定員管理の状況該当値テキスト"/>
        <xdr:cNvSpPr txBox="1"/>
      </xdr:nvSpPr>
      <xdr:spPr>
        <a:xfrm>
          <a:off x="17106900" y="1122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76345</xdr:rowOff>
    </xdr:from>
    <xdr:to>
      <xdr:col>77</xdr:col>
      <xdr:colOff>95250</xdr:colOff>
      <xdr:row>66</xdr:row>
      <xdr:rowOff>6495</xdr:rowOff>
    </xdr:to>
    <xdr:sp macro="" textlink="">
      <xdr:nvSpPr>
        <xdr:cNvPr id="347" name="楕円 346"/>
        <xdr:cNvSpPr/>
      </xdr:nvSpPr>
      <xdr:spPr>
        <a:xfrm>
          <a:off x="16129000" y="1122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162722</xdr:rowOff>
    </xdr:from>
    <xdr:ext cx="736600" cy="259045"/>
    <xdr:sp macro="" textlink="">
      <xdr:nvSpPr>
        <xdr:cNvPr id="348" name="テキスト ボックス 347"/>
        <xdr:cNvSpPr txBox="1"/>
      </xdr:nvSpPr>
      <xdr:spPr>
        <a:xfrm>
          <a:off x="15798800" y="1130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117022</xdr:rowOff>
    </xdr:from>
    <xdr:to>
      <xdr:col>73</xdr:col>
      <xdr:colOff>44450</xdr:colOff>
      <xdr:row>66</xdr:row>
      <xdr:rowOff>47172</xdr:rowOff>
    </xdr:to>
    <xdr:sp macro="" textlink="">
      <xdr:nvSpPr>
        <xdr:cNvPr id="349" name="楕円 348"/>
        <xdr:cNvSpPr/>
      </xdr:nvSpPr>
      <xdr:spPr>
        <a:xfrm>
          <a:off x="15240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31949</xdr:rowOff>
    </xdr:from>
    <xdr:ext cx="762000" cy="259045"/>
    <xdr:sp macro="" textlink="">
      <xdr:nvSpPr>
        <xdr:cNvPr id="350" name="テキスト ボックス 349"/>
        <xdr:cNvSpPr txBox="1"/>
      </xdr:nvSpPr>
      <xdr:spPr>
        <a:xfrm>
          <a:off x="14909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131500</xdr:rowOff>
    </xdr:from>
    <xdr:to>
      <xdr:col>68</xdr:col>
      <xdr:colOff>203200</xdr:colOff>
      <xdr:row>66</xdr:row>
      <xdr:rowOff>61650</xdr:rowOff>
    </xdr:to>
    <xdr:sp macro="" textlink="">
      <xdr:nvSpPr>
        <xdr:cNvPr id="351" name="楕円 350"/>
        <xdr:cNvSpPr/>
      </xdr:nvSpPr>
      <xdr:spPr>
        <a:xfrm>
          <a:off x="14351000" y="112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46427</xdr:rowOff>
    </xdr:from>
    <xdr:ext cx="762000" cy="259045"/>
    <xdr:sp macro="" textlink="">
      <xdr:nvSpPr>
        <xdr:cNvPr id="352" name="テキスト ボックス 351"/>
        <xdr:cNvSpPr txBox="1"/>
      </xdr:nvSpPr>
      <xdr:spPr>
        <a:xfrm>
          <a:off x="14020800" y="113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88755</xdr:rowOff>
    </xdr:from>
    <xdr:to>
      <xdr:col>64</xdr:col>
      <xdr:colOff>152400</xdr:colOff>
      <xdr:row>66</xdr:row>
      <xdr:rowOff>18905</xdr:rowOff>
    </xdr:to>
    <xdr:sp macro="" textlink="">
      <xdr:nvSpPr>
        <xdr:cNvPr id="353" name="楕円 352"/>
        <xdr:cNvSpPr/>
      </xdr:nvSpPr>
      <xdr:spPr>
        <a:xfrm>
          <a:off x="13462000" y="112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3682</xdr:rowOff>
    </xdr:from>
    <xdr:ext cx="762000" cy="259045"/>
    <xdr:sp macro="" textlink="">
      <xdr:nvSpPr>
        <xdr:cNvPr id="354" name="テキスト ボックス 353"/>
        <xdr:cNvSpPr txBox="1"/>
      </xdr:nvSpPr>
      <xdr:spPr>
        <a:xfrm>
          <a:off x="13131800" y="1131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公債費が減少傾向に転じていることや、地域デジタル社会推進費の新設及び臨時経済対策費の追加交付などによる普通交付税の増加があり、単年度実質公債費率は、１２．５％と前年度比０．６ポイントの減となった。しかしながら、３か年平均では１３．０％と０．１ポイント悪化している。今後も起債発行額を元利償還金額より抑える方針で、地方債残高・公債費の抑制を図るとともに、交付税措置の有利な起債の活用を徹底することで、比率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165354</xdr:rowOff>
    </xdr:from>
    <xdr:to>
      <xdr:col>81</xdr:col>
      <xdr:colOff>44450</xdr:colOff>
      <xdr:row>42</xdr:row>
      <xdr:rowOff>170180</xdr:rowOff>
    </xdr:to>
    <xdr:cxnSp macro="">
      <xdr:nvCxnSpPr>
        <xdr:cNvPr id="385" name="直線コネクタ 384"/>
        <xdr:cNvCxnSpPr/>
      </xdr:nvCxnSpPr>
      <xdr:spPr>
        <a:xfrm>
          <a:off x="16179800" y="73662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136398</xdr:rowOff>
    </xdr:from>
    <xdr:to>
      <xdr:col>77</xdr:col>
      <xdr:colOff>44450</xdr:colOff>
      <xdr:row>42</xdr:row>
      <xdr:rowOff>165354</xdr:rowOff>
    </xdr:to>
    <xdr:cxnSp macro="">
      <xdr:nvCxnSpPr>
        <xdr:cNvPr id="388" name="直線コネクタ 387"/>
        <xdr:cNvCxnSpPr/>
      </xdr:nvCxnSpPr>
      <xdr:spPr>
        <a:xfrm>
          <a:off x="15290800" y="7337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92964</xdr:rowOff>
    </xdr:from>
    <xdr:to>
      <xdr:col>72</xdr:col>
      <xdr:colOff>203200</xdr:colOff>
      <xdr:row>42</xdr:row>
      <xdr:rowOff>136398</xdr:rowOff>
    </xdr:to>
    <xdr:cxnSp macro="">
      <xdr:nvCxnSpPr>
        <xdr:cNvPr id="391" name="直線コネクタ 390"/>
        <xdr:cNvCxnSpPr/>
      </xdr:nvCxnSpPr>
      <xdr:spPr>
        <a:xfrm>
          <a:off x="14401800" y="729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92964</xdr:rowOff>
    </xdr:to>
    <xdr:cxnSp macro="">
      <xdr:nvCxnSpPr>
        <xdr:cNvPr id="394" name="直線コネクタ 393"/>
        <xdr:cNvCxnSpPr/>
      </xdr:nvCxnSpPr>
      <xdr:spPr>
        <a:xfrm>
          <a:off x="13512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404" name="楕円 403"/>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15257</xdr:rowOff>
    </xdr:from>
    <xdr:ext cx="762000" cy="259045"/>
    <xdr:sp macro="" textlink="">
      <xdr:nvSpPr>
        <xdr:cNvPr id="405" name="公債費負担の状況該当値テキスト"/>
        <xdr:cNvSpPr txBox="1"/>
      </xdr:nvSpPr>
      <xdr:spPr>
        <a:xfrm>
          <a:off x="17106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114554</xdr:rowOff>
    </xdr:from>
    <xdr:to>
      <xdr:col>77</xdr:col>
      <xdr:colOff>95250</xdr:colOff>
      <xdr:row>43</xdr:row>
      <xdr:rowOff>44704</xdr:rowOff>
    </xdr:to>
    <xdr:sp macro="" textlink="">
      <xdr:nvSpPr>
        <xdr:cNvPr id="406" name="楕円 405"/>
        <xdr:cNvSpPr/>
      </xdr:nvSpPr>
      <xdr:spPr>
        <a:xfrm>
          <a:off x="16129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29481</xdr:rowOff>
    </xdr:from>
    <xdr:ext cx="736600" cy="259045"/>
    <xdr:sp macro="" textlink="">
      <xdr:nvSpPr>
        <xdr:cNvPr id="407" name="テキスト ボックス 406"/>
        <xdr:cNvSpPr txBox="1"/>
      </xdr:nvSpPr>
      <xdr:spPr>
        <a:xfrm>
          <a:off x="15798800" y="740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85598</xdr:rowOff>
    </xdr:from>
    <xdr:to>
      <xdr:col>73</xdr:col>
      <xdr:colOff>44450</xdr:colOff>
      <xdr:row>43</xdr:row>
      <xdr:rowOff>15748</xdr:rowOff>
    </xdr:to>
    <xdr:sp macro="" textlink="">
      <xdr:nvSpPr>
        <xdr:cNvPr id="408" name="楕円 407"/>
        <xdr:cNvSpPr/>
      </xdr:nvSpPr>
      <xdr:spPr>
        <a:xfrm>
          <a:off x="15240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525</xdr:rowOff>
    </xdr:from>
    <xdr:ext cx="762000" cy="259045"/>
    <xdr:sp macro="" textlink="">
      <xdr:nvSpPr>
        <xdr:cNvPr id="409" name="テキスト ボックス 408"/>
        <xdr:cNvSpPr txBox="1"/>
      </xdr:nvSpPr>
      <xdr:spPr>
        <a:xfrm>
          <a:off x="14909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10" name="楕円 409"/>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11" name="テキスト ボックス 410"/>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3556</xdr:rowOff>
    </xdr:from>
    <xdr:to>
      <xdr:col>64</xdr:col>
      <xdr:colOff>152400</xdr:colOff>
      <xdr:row>42</xdr:row>
      <xdr:rowOff>105156</xdr:rowOff>
    </xdr:to>
    <xdr:sp macro="" textlink="">
      <xdr:nvSpPr>
        <xdr:cNvPr id="412" name="楕円 411"/>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89933</xdr:rowOff>
    </xdr:from>
    <xdr:ext cx="762000" cy="259045"/>
    <xdr:sp macro="" textlink="">
      <xdr:nvSpPr>
        <xdr:cNvPr id="413" name="テキスト ボックス 412"/>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減少や普通交付税額の増加により３９．２％と前年度比から５．７ポイントの減となった。しかしながら、今後普通交付税額の減少が懸念されることや、義務的経費の短期間での改善が困難であることから、財源不足補填に伴う充当可能基金の減が懸念されているため、中長期計画に基づき、大型事業の計画的な実施による普通建設事業費の平準化や交付税措置の有利な起債の借入をするなど財政規模に応じた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86258</xdr:rowOff>
    </xdr:from>
    <xdr:to>
      <xdr:col>81</xdr:col>
      <xdr:colOff>44450</xdr:colOff>
      <xdr:row>16</xdr:row>
      <xdr:rowOff>141275</xdr:rowOff>
    </xdr:to>
    <xdr:cxnSp macro="">
      <xdr:nvCxnSpPr>
        <xdr:cNvPr id="445" name="直線コネクタ 444"/>
        <xdr:cNvCxnSpPr/>
      </xdr:nvCxnSpPr>
      <xdr:spPr>
        <a:xfrm flipV="1">
          <a:off x="16179800" y="2829458"/>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134518</xdr:rowOff>
    </xdr:from>
    <xdr:to>
      <xdr:col>77</xdr:col>
      <xdr:colOff>44450</xdr:colOff>
      <xdr:row>16</xdr:row>
      <xdr:rowOff>141275</xdr:rowOff>
    </xdr:to>
    <xdr:cxnSp macro="">
      <xdr:nvCxnSpPr>
        <xdr:cNvPr id="448" name="直線コネクタ 447"/>
        <xdr:cNvCxnSpPr/>
      </xdr:nvCxnSpPr>
      <xdr:spPr>
        <a:xfrm>
          <a:off x="15290800" y="2877718"/>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160223</xdr:rowOff>
    </xdr:from>
    <xdr:to>
      <xdr:col>72</xdr:col>
      <xdr:colOff>203200</xdr:colOff>
      <xdr:row>16</xdr:row>
      <xdr:rowOff>134518</xdr:rowOff>
    </xdr:to>
    <xdr:cxnSp macro="">
      <xdr:nvCxnSpPr>
        <xdr:cNvPr id="451" name="直線コネクタ 450"/>
        <xdr:cNvCxnSpPr/>
      </xdr:nvCxnSpPr>
      <xdr:spPr>
        <a:xfrm>
          <a:off x="14401800" y="2731973"/>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2" name="フローチャート: 判断 45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3" name="テキスト ボックス 45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145745</xdr:rowOff>
    </xdr:from>
    <xdr:to>
      <xdr:col>68</xdr:col>
      <xdr:colOff>152400</xdr:colOff>
      <xdr:row>15</xdr:row>
      <xdr:rowOff>160223</xdr:rowOff>
    </xdr:to>
    <xdr:cxnSp macro="">
      <xdr:nvCxnSpPr>
        <xdr:cNvPr id="454" name="直線コネクタ 453"/>
        <xdr:cNvCxnSpPr/>
      </xdr:nvCxnSpPr>
      <xdr:spPr>
        <a:xfrm>
          <a:off x="13512800" y="27174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5" name="フローチャート: 判断 45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6" name="テキスト ボックス 45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7" name="フローチャート: 判断 456"/>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8" name="テキスト ボックス 457"/>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35458</xdr:rowOff>
    </xdr:from>
    <xdr:to>
      <xdr:col>81</xdr:col>
      <xdr:colOff>95250</xdr:colOff>
      <xdr:row>16</xdr:row>
      <xdr:rowOff>137058</xdr:rowOff>
    </xdr:to>
    <xdr:sp macro="" textlink="">
      <xdr:nvSpPr>
        <xdr:cNvPr id="464" name="楕円 463"/>
        <xdr:cNvSpPr/>
      </xdr:nvSpPr>
      <xdr:spPr>
        <a:xfrm>
          <a:off x="169672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7535</xdr:rowOff>
    </xdr:from>
    <xdr:ext cx="762000" cy="259045"/>
    <xdr:sp macro="" textlink="">
      <xdr:nvSpPr>
        <xdr:cNvPr id="465" name="将来負担の状況該当値テキスト"/>
        <xdr:cNvSpPr txBox="1"/>
      </xdr:nvSpPr>
      <xdr:spPr>
        <a:xfrm>
          <a:off x="17106900" y="275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90475</xdr:rowOff>
    </xdr:from>
    <xdr:to>
      <xdr:col>77</xdr:col>
      <xdr:colOff>95250</xdr:colOff>
      <xdr:row>17</xdr:row>
      <xdr:rowOff>20625</xdr:rowOff>
    </xdr:to>
    <xdr:sp macro="" textlink="">
      <xdr:nvSpPr>
        <xdr:cNvPr id="466" name="楕円 465"/>
        <xdr:cNvSpPr/>
      </xdr:nvSpPr>
      <xdr:spPr>
        <a:xfrm>
          <a:off x="16129000" y="2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5402</xdr:rowOff>
    </xdr:from>
    <xdr:ext cx="736600" cy="259045"/>
    <xdr:sp macro="" textlink="">
      <xdr:nvSpPr>
        <xdr:cNvPr id="467" name="テキスト ボックス 466"/>
        <xdr:cNvSpPr txBox="1"/>
      </xdr:nvSpPr>
      <xdr:spPr>
        <a:xfrm>
          <a:off x="15798800" y="29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83718</xdr:rowOff>
    </xdr:from>
    <xdr:to>
      <xdr:col>73</xdr:col>
      <xdr:colOff>44450</xdr:colOff>
      <xdr:row>17</xdr:row>
      <xdr:rowOff>13868</xdr:rowOff>
    </xdr:to>
    <xdr:sp macro="" textlink="">
      <xdr:nvSpPr>
        <xdr:cNvPr id="468" name="楕円 467"/>
        <xdr:cNvSpPr/>
      </xdr:nvSpPr>
      <xdr:spPr>
        <a:xfrm>
          <a:off x="15240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170095</xdr:rowOff>
    </xdr:from>
    <xdr:ext cx="762000" cy="259045"/>
    <xdr:sp macro="" textlink="">
      <xdr:nvSpPr>
        <xdr:cNvPr id="469" name="テキスト ボックス 468"/>
        <xdr:cNvSpPr txBox="1"/>
      </xdr:nvSpPr>
      <xdr:spPr>
        <a:xfrm>
          <a:off x="14909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109423</xdr:rowOff>
    </xdr:from>
    <xdr:to>
      <xdr:col>68</xdr:col>
      <xdr:colOff>203200</xdr:colOff>
      <xdr:row>16</xdr:row>
      <xdr:rowOff>39573</xdr:rowOff>
    </xdr:to>
    <xdr:sp macro="" textlink="">
      <xdr:nvSpPr>
        <xdr:cNvPr id="470" name="楕円 469"/>
        <xdr:cNvSpPr/>
      </xdr:nvSpPr>
      <xdr:spPr>
        <a:xfrm>
          <a:off x="143510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24350</xdr:rowOff>
    </xdr:from>
    <xdr:ext cx="762000" cy="259045"/>
    <xdr:sp macro="" textlink="">
      <xdr:nvSpPr>
        <xdr:cNvPr id="471" name="テキスト ボックス 470"/>
        <xdr:cNvSpPr txBox="1"/>
      </xdr:nvSpPr>
      <xdr:spPr>
        <a:xfrm>
          <a:off x="14020800" y="276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94945</xdr:rowOff>
    </xdr:from>
    <xdr:to>
      <xdr:col>64</xdr:col>
      <xdr:colOff>152400</xdr:colOff>
      <xdr:row>16</xdr:row>
      <xdr:rowOff>25095</xdr:rowOff>
    </xdr:to>
    <xdr:sp macro="" textlink="">
      <xdr:nvSpPr>
        <xdr:cNvPr id="472" name="楕円 471"/>
        <xdr:cNvSpPr/>
      </xdr:nvSpPr>
      <xdr:spPr>
        <a:xfrm>
          <a:off x="13462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9872</xdr:rowOff>
    </xdr:from>
    <xdr:ext cx="762000" cy="259045"/>
    <xdr:sp macro="" textlink="">
      <xdr:nvSpPr>
        <xdr:cNvPr id="473" name="テキスト ボックス 472"/>
        <xdr:cNvSpPr txBox="1"/>
      </xdr:nvSpPr>
      <xdr:spPr>
        <a:xfrm>
          <a:off x="131318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職員数の減等により、前年度比２．０ポイントの減となった。例年類似団体平均を上回る状況が続いているが、これは離島同士の合併であることから、職員数の削減が進まず、定員が多くなっているためである。今後は、定員管理計画に基づ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123190</xdr:rowOff>
    </xdr:to>
    <xdr:cxnSp macro="">
      <xdr:nvCxnSpPr>
        <xdr:cNvPr id="66" name="直線コネクタ 65"/>
        <xdr:cNvCxnSpPr/>
      </xdr:nvCxnSpPr>
      <xdr:spPr>
        <a:xfrm flipV="1">
          <a:off x="3987800" y="6390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123190</xdr:rowOff>
    </xdr:to>
    <xdr:cxnSp macro="">
      <xdr:nvCxnSpPr>
        <xdr:cNvPr id="69" name="直線コネクタ 68"/>
        <xdr:cNvCxnSpPr/>
      </xdr:nvCxnSpPr>
      <xdr:spPr>
        <a:xfrm>
          <a:off x="3098800" y="6360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37</xdr:row>
      <xdr:rowOff>16510</xdr:rowOff>
    </xdr:to>
    <xdr:cxnSp macro="">
      <xdr:nvCxnSpPr>
        <xdr:cNvPr id="72" name="直線コネクタ 71"/>
        <xdr:cNvCxnSpPr/>
      </xdr:nvCxnSpPr>
      <xdr:spPr>
        <a:xfrm>
          <a:off x="2209800" y="63182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74" name="テキスト ボックス 73"/>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146050</xdr:rowOff>
    </xdr:to>
    <xdr:cxnSp macro="">
      <xdr:nvCxnSpPr>
        <xdr:cNvPr id="75" name="直線コネクタ 74"/>
        <xdr:cNvCxnSpPr/>
      </xdr:nvCxnSpPr>
      <xdr:spPr>
        <a:xfrm>
          <a:off x="1320800" y="62649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95250</xdr:rowOff>
    </xdr:from>
    <xdr:to>
      <xdr:col>11</xdr:col>
      <xdr:colOff>60325</xdr:colOff>
      <xdr:row>37</xdr:row>
      <xdr:rowOff>25400</xdr:rowOff>
    </xdr:to>
    <xdr:sp macro="" textlink="">
      <xdr:nvSpPr>
        <xdr:cNvPr id="91" name="楕円 90"/>
        <xdr:cNvSpPr/>
      </xdr:nvSpPr>
      <xdr:spPr>
        <a:xfrm>
          <a:off x="2159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10177</xdr:rowOff>
    </xdr:from>
    <xdr:ext cx="762000" cy="259045"/>
    <xdr:sp macro="" textlink="">
      <xdr:nvSpPr>
        <xdr:cNvPr id="92" name="テキスト ボックス 91"/>
        <xdr:cNvSpPr txBox="1"/>
      </xdr:nvSpPr>
      <xdr:spPr>
        <a:xfrm>
          <a:off x="1828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経費の減少などにより、前年度比１．２ポイントの減となったが、依然として類似団体平均を上回っている。今後は、令和３年度の岩城橋開通により、町内４つの有人島が陸続きとなったことから、公共施設の統廃合による維持管理経費の削減、委託業務の一元化などコスト削減を図りながらも、行政サービス水準を維持し、徹底した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97282</xdr:rowOff>
    </xdr:to>
    <xdr:cxnSp macro="">
      <xdr:nvCxnSpPr>
        <xdr:cNvPr id="124" name="直線コネクタ 123"/>
        <xdr:cNvCxnSpPr/>
      </xdr:nvCxnSpPr>
      <xdr:spPr>
        <a:xfrm flipV="1">
          <a:off x="15671800" y="29570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104140</xdr:rowOff>
    </xdr:to>
    <xdr:cxnSp macro="">
      <xdr:nvCxnSpPr>
        <xdr:cNvPr id="127" name="直線コネクタ 126"/>
        <xdr:cNvCxnSpPr/>
      </xdr:nvCxnSpPr>
      <xdr:spPr>
        <a:xfrm flipV="1">
          <a:off x="14782800" y="301193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104140</xdr:rowOff>
    </xdr:to>
    <xdr:cxnSp macro="">
      <xdr:nvCxnSpPr>
        <xdr:cNvPr id="130" name="直線コネクタ 129"/>
        <xdr:cNvCxnSpPr/>
      </xdr:nvCxnSpPr>
      <xdr:spPr>
        <a:xfrm>
          <a:off x="13893800" y="31810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94996</xdr:rowOff>
    </xdr:to>
    <xdr:cxnSp macro="">
      <xdr:nvCxnSpPr>
        <xdr:cNvPr id="133" name="直線コネクタ 132"/>
        <xdr:cNvCxnSpPr/>
      </xdr:nvCxnSpPr>
      <xdr:spPr>
        <a:xfrm>
          <a:off x="13004800" y="3167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3" name="楕円 142"/>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4" name="物件費該当値テキスト"/>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5" name="楕円 144"/>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6" name="テキスト ボックス 145"/>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7" name="楕円 146"/>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8" name="テキスト ボックス 147"/>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9" name="楕円 148"/>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50" name="テキスト ボックス 149"/>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51" name="楕円 150"/>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2" name="テキスト ボックス 151"/>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扶助費は、類似団体と比較して大幅に下回っており、最も低い比率となっている。主な要因は、少子化により子ども等に係る経費が少ないことが挙げられ、今後も同程度の数値で推移していく見込みである。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1270</xdr:rowOff>
    </xdr:from>
    <xdr:to>
      <xdr:col>24</xdr:col>
      <xdr:colOff>25400</xdr:colOff>
      <xdr:row>53</xdr:row>
      <xdr:rowOff>46990</xdr:rowOff>
    </xdr:to>
    <xdr:cxnSp macro="">
      <xdr:nvCxnSpPr>
        <xdr:cNvPr id="183" name="直線コネクタ 182"/>
        <xdr:cNvCxnSpPr/>
      </xdr:nvCxnSpPr>
      <xdr:spPr>
        <a:xfrm flipV="1">
          <a:off x="3987800" y="9088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53</xdr:row>
      <xdr:rowOff>69850</xdr:rowOff>
    </xdr:to>
    <xdr:cxnSp macro="">
      <xdr:nvCxnSpPr>
        <xdr:cNvPr id="186" name="直線コネクタ 185"/>
        <xdr:cNvCxnSpPr/>
      </xdr:nvCxnSpPr>
      <xdr:spPr>
        <a:xfrm flipV="1">
          <a:off x="3098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46990</xdr:rowOff>
    </xdr:from>
    <xdr:to>
      <xdr:col>15</xdr:col>
      <xdr:colOff>98425</xdr:colOff>
      <xdr:row>53</xdr:row>
      <xdr:rowOff>69850</xdr:rowOff>
    </xdr:to>
    <xdr:cxnSp macro="">
      <xdr:nvCxnSpPr>
        <xdr:cNvPr id="189" name="直線コネクタ 188"/>
        <xdr:cNvCxnSpPr/>
      </xdr:nvCxnSpPr>
      <xdr:spPr>
        <a:xfrm>
          <a:off x="2209800" y="913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46990</xdr:rowOff>
    </xdr:from>
    <xdr:to>
      <xdr:col>11</xdr:col>
      <xdr:colOff>9525</xdr:colOff>
      <xdr:row>53</xdr:row>
      <xdr:rowOff>46990</xdr:rowOff>
    </xdr:to>
    <xdr:cxnSp macro="">
      <xdr:nvCxnSpPr>
        <xdr:cNvPr id="192" name="直線コネクタ 191"/>
        <xdr:cNvCxnSpPr/>
      </xdr:nvCxnSpPr>
      <xdr:spPr>
        <a:xfrm>
          <a:off x="1320800" y="9133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121920</xdr:rowOff>
    </xdr:from>
    <xdr:to>
      <xdr:col>24</xdr:col>
      <xdr:colOff>76200</xdr:colOff>
      <xdr:row>53</xdr:row>
      <xdr:rowOff>52070</xdr:rowOff>
    </xdr:to>
    <xdr:sp macro="" textlink="">
      <xdr:nvSpPr>
        <xdr:cNvPr id="202" name="楕円 201"/>
        <xdr:cNvSpPr/>
      </xdr:nvSpPr>
      <xdr:spPr>
        <a:xfrm>
          <a:off x="4775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30497</xdr:rowOff>
    </xdr:from>
    <xdr:ext cx="762000" cy="259045"/>
    <xdr:sp macro="" textlink="">
      <xdr:nvSpPr>
        <xdr:cNvPr id="203" name="扶助費該当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167640</xdr:rowOff>
    </xdr:from>
    <xdr:to>
      <xdr:col>20</xdr:col>
      <xdr:colOff>38100</xdr:colOff>
      <xdr:row>53</xdr:row>
      <xdr:rowOff>97790</xdr:rowOff>
    </xdr:to>
    <xdr:sp macro="" textlink="">
      <xdr:nvSpPr>
        <xdr:cNvPr id="204" name="楕円 203"/>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107967</xdr:rowOff>
    </xdr:from>
    <xdr:ext cx="736600" cy="259045"/>
    <xdr:sp macro="" textlink="">
      <xdr:nvSpPr>
        <xdr:cNvPr id="205" name="テキスト ボックス 204"/>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7" name="テキスト ボックス 206"/>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167640</xdr:rowOff>
    </xdr:from>
    <xdr:to>
      <xdr:col>11</xdr:col>
      <xdr:colOff>60325</xdr:colOff>
      <xdr:row>53</xdr:row>
      <xdr:rowOff>97790</xdr:rowOff>
    </xdr:to>
    <xdr:sp macro="" textlink="">
      <xdr:nvSpPr>
        <xdr:cNvPr id="208" name="楕円 207"/>
        <xdr:cNvSpPr/>
      </xdr:nvSpPr>
      <xdr:spPr>
        <a:xfrm>
          <a:off x="2159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107967</xdr:rowOff>
    </xdr:from>
    <xdr:ext cx="762000" cy="259045"/>
    <xdr:sp macro="" textlink="">
      <xdr:nvSpPr>
        <xdr:cNvPr id="209" name="テキスト ボックス 208"/>
        <xdr:cNvSpPr txBox="1"/>
      </xdr:nvSpPr>
      <xdr:spPr>
        <a:xfrm>
          <a:off x="1828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167640</xdr:rowOff>
    </xdr:from>
    <xdr:to>
      <xdr:col>6</xdr:col>
      <xdr:colOff>171450</xdr:colOff>
      <xdr:row>53</xdr:row>
      <xdr:rowOff>97790</xdr:rowOff>
    </xdr:to>
    <xdr:sp macro="" textlink="">
      <xdr:nvSpPr>
        <xdr:cNvPr id="210" name="楕円 209"/>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107967</xdr:rowOff>
    </xdr:from>
    <xdr:ext cx="762000" cy="259045"/>
    <xdr:sp macro="" textlink="">
      <xdr:nvSpPr>
        <xdr:cNvPr id="211" name="テキスト ボックス 210"/>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上回っているのは、特別会計への繰出金額が多くなっていることが要因である。特に下水道施設は、離島という地理的特性により、各島へ施設を有していることから、維持管理経費が嵩み、繰出金が多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下水道事業については、効率的かつ将来にわたり持続可能な経営に努めるとともに、独立採算の原則のもと、適切な原価計算に基づく使用料の改定など一般会計への依存体質脱却に向けた経営改善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58</xdr:row>
      <xdr:rowOff>20320</xdr:rowOff>
    </xdr:to>
    <xdr:cxnSp macro="">
      <xdr:nvCxnSpPr>
        <xdr:cNvPr id="244" name="直線コネクタ 243"/>
        <xdr:cNvCxnSpPr/>
      </xdr:nvCxnSpPr>
      <xdr:spPr>
        <a:xfrm flipV="1">
          <a:off x="15671800" y="9872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5"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20320</xdr:rowOff>
    </xdr:to>
    <xdr:cxnSp macro="">
      <xdr:nvCxnSpPr>
        <xdr:cNvPr id="247" name="直線コネクタ 246"/>
        <xdr:cNvCxnSpPr/>
      </xdr:nvCxnSpPr>
      <xdr:spPr>
        <a:xfrm>
          <a:off x="14782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43180</xdr:rowOff>
    </xdr:to>
    <xdr:cxnSp macro="">
      <xdr:nvCxnSpPr>
        <xdr:cNvPr id="250" name="直線コネクタ 249"/>
        <xdr:cNvCxnSpPr/>
      </xdr:nvCxnSpPr>
      <xdr:spPr>
        <a:xfrm flipV="1">
          <a:off x="13893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27940</xdr:rowOff>
    </xdr:from>
    <xdr:to>
      <xdr:col>69</xdr:col>
      <xdr:colOff>92075</xdr:colOff>
      <xdr:row>58</xdr:row>
      <xdr:rowOff>43180</xdr:rowOff>
    </xdr:to>
    <xdr:cxnSp macro="">
      <xdr:nvCxnSpPr>
        <xdr:cNvPr id="253" name="直線コネクタ 252"/>
        <xdr:cNvCxnSpPr/>
      </xdr:nvCxnSpPr>
      <xdr:spPr>
        <a:xfrm>
          <a:off x="13004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3" name="楕円 262"/>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4"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65" name="楕円 264"/>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66" name="テキスト ボックス 265"/>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7" name="楕円 266"/>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68" name="テキスト ボックス 267"/>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69" name="楕円 268"/>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0" name="テキスト ボックス 269"/>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148590</xdr:rowOff>
    </xdr:from>
    <xdr:to>
      <xdr:col>65</xdr:col>
      <xdr:colOff>53975</xdr:colOff>
      <xdr:row>58</xdr:row>
      <xdr:rowOff>78740</xdr:rowOff>
    </xdr:to>
    <xdr:sp macro="" textlink="">
      <xdr:nvSpPr>
        <xdr:cNvPr id="271" name="楕円 270"/>
        <xdr:cNvSpPr/>
      </xdr:nvSpPr>
      <xdr:spPr>
        <a:xfrm>
          <a:off x="12954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63517</xdr:rowOff>
    </xdr:from>
    <xdr:ext cx="762000" cy="259045"/>
    <xdr:sp macro="" textlink="">
      <xdr:nvSpPr>
        <xdr:cNvPr id="272" name="テキスト ボックス 271"/>
        <xdr:cNvSpPr txBox="1"/>
      </xdr:nvSpPr>
      <xdr:spPr>
        <a:xfrm>
          <a:off x="12623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新型コロナウイルス感染症の影響から、昨年度に続き、各種団体への補助金支給減などがあり、前年度比０．１ポイントの減となり、類似団体平均を下回っている。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令和６年度に下水道事業等が法適用の企業会計に移行することから、各会計の繰出金が補助費等へ振り替えられることによる大幅な増加が見込まれる。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44704</xdr:rowOff>
    </xdr:to>
    <xdr:cxnSp macro="">
      <xdr:nvCxnSpPr>
        <xdr:cNvPr id="302" name="直線コネクタ 301"/>
        <xdr:cNvCxnSpPr/>
      </xdr:nvCxnSpPr>
      <xdr:spPr>
        <a:xfrm flipV="1">
          <a:off x="15671800" y="58694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44704</xdr:rowOff>
    </xdr:from>
    <xdr:to>
      <xdr:col>78</xdr:col>
      <xdr:colOff>69850</xdr:colOff>
      <xdr:row>34</xdr:row>
      <xdr:rowOff>67564</xdr:rowOff>
    </xdr:to>
    <xdr:cxnSp macro="">
      <xdr:nvCxnSpPr>
        <xdr:cNvPr id="305" name="直線コネクタ 304"/>
        <xdr:cNvCxnSpPr/>
      </xdr:nvCxnSpPr>
      <xdr:spPr>
        <a:xfrm flipV="1">
          <a:off x="14782800" y="58740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67564</xdr:rowOff>
    </xdr:from>
    <xdr:to>
      <xdr:col>73</xdr:col>
      <xdr:colOff>180975</xdr:colOff>
      <xdr:row>34</xdr:row>
      <xdr:rowOff>72136</xdr:rowOff>
    </xdr:to>
    <xdr:cxnSp macro="">
      <xdr:nvCxnSpPr>
        <xdr:cNvPr id="308" name="直線コネクタ 307"/>
        <xdr:cNvCxnSpPr/>
      </xdr:nvCxnSpPr>
      <xdr:spPr>
        <a:xfrm flipV="1">
          <a:off x="13893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0" name="テキスト ボックス 309"/>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76708</xdr:rowOff>
    </xdr:to>
    <xdr:cxnSp macro="">
      <xdr:nvCxnSpPr>
        <xdr:cNvPr id="311" name="直線コネクタ 310"/>
        <xdr:cNvCxnSpPr/>
      </xdr:nvCxnSpPr>
      <xdr:spPr>
        <a:xfrm flipV="1">
          <a:off x="13004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5" name="テキスト ボックス 314"/>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160782</xdr:rowOff>
    </xdr:from>
    <xdr:to>
      <xdr:col>82</xdr:col>
      <xdr:colOff>158750</xdr:colOff>
      <xdr:row>34</xdr:row>
      <xdr:rowOff>90932</xdr:rowOff>
    </xdr:to>
    <xdr:sp macro="" textlink="">
      <xdr:nvSpPr>
        <xdr:cNvPr id="321" name="楕円 320"/>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69359</xdr:rowOff>
    </xdr:from>
    <xdr:ext cx="762000" cy="259045"/>
    <xdr:sp macro="" textlink="">
      <xdr:nvSpPr>
        <xdr:cNvPr id="322"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165354</xdr:rowOff>
    </xdr:from>
    <xdr:to>
      <xdr:col>78</xdr:col>
      <xdr:colOff>120650</xdr:colOff>
      <xdr:row>34</xdr:row>
      <xdr:rowOff>95504</xdr:rowOff>
    </xdr:to>
    <xdr:sp macro="" textlink="">
      <xdr:nvSpPr>
        <xdr:cNvPr id="323" name="楕円 322"/>
        <xdr:cNvSpPr/>
      </xdr:nvSpPr>
      <xdr:spPr>
        <a:xfrm>
          <a:off x="15621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105681</xdr:rowOff>
    </xdr:from>
    <xdr:ext cx="736600" cy="259045"/>
    <xdr:sp macro="" textlink="">
      <xdr:nvSpPr>
        <xdr:cNvPr id="324" name="テキスト ボックス 323"/>
        <xdr:cNvSpPr txBox="1"/>
      </xdr:nvSpPr>
      <xdr:spPr>
        <a:xfrm>
          <a:off x="15290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xdr:rowOff>
    </xdr:from>
    <xdr:to>
      <xdr:col>74</xdr:col>
      <xdr:colOff>31750</xdr:colOff>
      <xdr:row>34</xdr:row>
      <xdr:rowOff>118364</xdr:rowOff>
    </xdr:to>
    <xdr:sp macro="" textlink="">
      <xdr:nvSpPr>
        <xdr:cNvPr id="325" name="楕円 324"/>
        <xdr:cNvSpPr/>
      </xdr:nvSpPr>
      <xdr:spPr>
        <a:xfrm>
          <a:off x="14732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128541</xdr:rowOff>
    </xdr:from>
    <xdr:ext cx="762000" cy="259045"/>
    <xdr:sp macro="" textlink="">
      <xdr:nvSpPr>
        <xdr:cNvPr id="326" name="テキスト ボックス 325"/>
        <xdr:cNvSpPr txBox="1"/>
      </xdr:nvSpPr>
      <xdr:spPr>
        <a:xfrm>
          <a:off x="14401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27" name="楕円 326"/>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28" name="テキスト ボックス 327"/>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29" name="楕円 328"/>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0" name="テキスト ボックス 329"/>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令和元年度をピークに減少に転じており、前年度比２．６ポイントの減となったが、依然として類似団体平均を大幅に上回っている。これは合併直後に大型整備事業が集中したことによる地方債発行の増大が影響しており、ここ数年は地方債発行額を元利償還金額より抑える方針のもと、公債費の圧縮に努め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今後も、公共施設等総合管理計画に基づき、公共施設の統廃合、施設の経年劣化状況等を比較・分析しながら、中長期的な視点から施設整備を行うことで、町債発行を抑制し、公債費の縮減に努める。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17272</xdr:rowOff>
    </xdr:from>
    <xdr:to>
      <xdr:col>24</xdr:col>
      <xdr:colOff>25400</xdr:colOff>
      <xdr:row>80</xdr:row>
      <xdr:rowOff>136144</xdr:rowOff>
    </xdr:to>
    <xdr:cxnSp macro="">
      <xdr:nvCxnSpPr>
        <xdr:cNvPr id="360" name="直線コネクタ 359"/>
        <xdr:cNvCxnSpPr/>
      </xdr:nvCxnSpPr>
      <xdr:spPr>
        <a:xfrm flipV="1">
          <a:off x="3987800" y="1373327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1"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136144</xdr:rowOff>
    </xdr:from>
    <xdr:to>
      <xdr:col>19</xdr:col>
      <xdr:colOff>187325</xdr:colOff>
      <xdr:row>81</xdr:row>
      <xdr:rowOff>37846</xdr:rowOff>
    </xdr:to>
    <xdr:cxnSp macro="">
      <xdr:nvCxnSpPr>
        <xdr:cNvPr id="363" name="直線コネクタ 362"/>
        <xdr:cNvCxnSpPr/>
      </xdr:nvCxnSpPr>
      <xdr:spPr>
        <a:xfrm flipV="1">
          <a:off x="3098800" y="138521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5" name="テキスト ボックス 364"/>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140715</xdr:rowOff>
    </xdr:from>
    <xdr:to>
      <xdr:col>15</xdr:col>
      <xdr:colOff>98425</xdr:colOff>
      <xdr:row>81</xdr:row>
      <xdr:rowOff>37846</xdr:rowOff>
    </xdr:to>
    <xdr:cxnSp macro="">
      <xdr:nvCxnSpPr>
        <xdr:cNvPr id="366" name="直線コネクタ 365"/>
        <xdr:cNvCxnSpPr/>
      </xdr:nvCxnSpPr>
      <xdr:spPr>
        <a:xfrm>
          <a:off x="2209800" y="138567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68" name="テキスト ボックス 367"/>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62992</xdr:rowOff>
    </xdr:from>
    <xdr:to>
      <xdr:col>11</xdr:col>
      <xdr:colOff>9525</xdr:colOff>
      <xdr:row>80</xdr:row>
      <xdr:rowOff>140715</xdr:rowOff>
    </xdr:to>
    <xdr:cxnSp macro="">
      <xdr:nvCxnSpPr>
        <xdr:cNvPr id="369" name="直線コネクタ 368"/>
        <xdr:cNvCxnSpPr/>
      </xdr:nvCxnSpPr>
      <xdr:spPr>
        <a:xfrm>
          <a:off x="1320800" y="137789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1" name="テキスト ボックス 370"/>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3" name="テキスト ボックス 372"/>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137922</xdr:rowOff>
    </xdr:from>
    <xdr:to>
      <xdr:col>24</xdr:col>
      <xdr:colOff>76200</xdr:colOff>
      <xdr:row>80</xdr:row>
      <xdr:rowOff>68072</xdr:rowOff>
    </xdr:to>
    <xdr:sp macro="" textlink="">
      <xdr:nvSpPr>
        <xdr:cNvPr id="379" name="楕円 378"/>
        <xdr:cNvSpPr/>
      </xdr:nvSpPr>
      <xdr:spPr>
        <a:xfrm>
          <a:off x="4775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109999</xdr:rowOff>
    </xdr:from>
    <xdr:ext cx="762000" cy="259045"/>
    <xdr:sp macro="" textlink="">
      <xdr:nvSpPr>
        <xdr:cNvPr id="380" name="公債費該当値テキスト"/>
        <xdr:cNvSpPr txBox="1"/>
      </xdr:nvSpPr>
      <xdr:spPr>
        <a:xfrm>
          <a:off x="4914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85344</xdr:rowOff>
    </xdr:from>
    <xdr:to>
      <xdr:col>20</xdr:col>
      <xdr:colOff>38100</xdr:colOff>
      <xdr:row>81</xdr:row>
      <xdr:rowOff>15494</xdr:rowOff>
    </xdr:to>
    <xdr:sp macro="" textlink="">
      <xdr:nvSpPr>
        <xdr:cNvPr id="381" name="楕円 380"/>
        <xdr:cNvSpPr/>
      </xdr:nvSpPr>
      <xdr:spPr>
        <a:xfrm>
          <a:off x="3937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271</xdr:rowOff>
    </xdr:from>
    <xdr:ext cx="736600" cy="259045"/>
    <xdr:sp macro="" textlink="">
      <xdr:nvSpPr>
        <xdr:cNvPr id="382" name="テキスト ボックス 381"/>
        <xdr:cNvSpPr txBox="1"/>
      </xdr:nvSpPr>
      <xdr:spPr>
        <a:xfrm>
          <a:off x="3606800" y="1388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158496</xdr:rowOff>
    </xdr:from>
    <xdr:to>
      <xdr:col>15</xdr:col>
      <xdr:colOff>149225</xdr:colOff>
      <xdr:row>81</xdr:row>
      <xdr:rowOff>88646</xdr:rowOff>
    </xdr:to>
    <xdr:sp macro="" textlink="">
      <xdr:nvSpPr>
        <xdr:cNvPr id="383" name="楕円 382"/>
        <xdr:cNvSpPr/>
      </xdr:nvSpPr>
      <xdr:spPr>
        <a:xfrm>
          <a:off x="3048000" y="138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73423</xdr:rowOff>
    </xdr:from>
    <xdr:ext cx="762000" cy="259045"/>
    <xdr:sp macro="" textlink="">
      <xdr:nvSpPr>
        <xdr:cNvPr id="384" name="テキスト ボックス 383"/>
        <xdr:cNvSpPr txBox="1"/>
      </xdr:nvSpPr>
      <xdr:spPr>
        <a:xfrm>
          <a:off x="2717800" y="1396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89915</xdr:rowOff>
    </xdr:from>
    <xdr:to>
      <xdr:col>11</xdr:col>
      <xdr:colOff>60325</xdr:colOff>
      <xdr:row>81</xdr:row>
      <xdr:rowOff>20065</xdr:rowOff>
    </xdr:to>
    <xdr:sp macro="" textlink="">
      <xdr:nvSpPr>
        <xdr:cNvPr id="385" name="楕円 384"/>
        <xdr:cNvSpPr/>
      </xdr:nvSpPr>
      <xdr:spPr>
        <a:xfrm>
          <a:off x="2159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4842</xdr:rowOff>
    </xdr:from>
    <xdr:ext cx="762000" cy="259045"/>
    <xdr:sp macro="" textlink="">
      <xdr:nvSpPr>
        <xdr:cNvPr id="386" name="テキスト ボックス 385"/>
        <xdr:cNvSpPr txBox="1"/>
      </xdr:nvSpPr>
      <xdr:spPr>
        <a:xfrm>
          <a:off x="1828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12192</xdr:rowOff>
    </xdr:from>
    <xdr:to>
      <xdr:col>6</xdr:col>
      <xdr:colOff>171450</xdr:colOff>
      <xdr:row>80</xdr:row>
      <xdr:rowOff>113792</xdr:rowOff>
    </xdr:to>
    <xdr:sp macro="" textlink="">
      <xdr:nvSpPr>
        <xdr:cNvPr id="387" name="楕円 386"/>
        <xdr:cNvSpPr/>
      </xdr:nvSpPr>
      <xdr:spPr>
        <a:xfrm>
          <a:off x="1270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98569</xdr:rowOff>
    </xdr:from>
    <xdr:ext cx="762000" cy="259045"/>
    <xdr:sp macro="" textlink="">
      <xdr:nvSpPr>
        <xdr:cNvPr id="388" name="テキスト ボックス 387"/>
        <xdr:cNvSpPr txBox="1"/>
      </xdr:nvSpPr>
      <xdr:spPr>
        <a:xfrm>
          <a:off x="939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公債費以外に係る経常収支比率は、新型コロナウイルス感染症などの影響により物件費・補助費等の減少があり、類似団体平均を下回っている状況である。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人件費が高止まりしており、類似団体平均を上回っている状況にあることから、適正な人員管理による人件費の抑制を図るとともに、事務事業の見直しによる集約化・効率化を行うことで、経常的経費の削減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76</xdr:row>
      <xdr:rowOff>35561</xdr:rowOff>
    </xdr:to>
    <xdr:cxnSp macro="">
      <xdr:nvCxnSpPr>
        <xdr:cNvPr id="423" name="直線コネクタ 422"/>
        <xdr:cNvCxnSpPr/>
      </xdr:nvCxnSpPr>
      <xdr:spPr>
        <a:xfrm flipV="1">
          <a:off x="15671800" y="12912272"/>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85833</xdr:rowOff>
    </xdr:from>
    <xdr:ext cx="762000" cy="259045"/>
    <xdr:sp macro="" textlink="">
      <xdr:nvSpPr>
        <xdr:cNvPr id="424" name="公債費以外平均値テキスト"/>
        <xdr:cNvSpPr txBox="1"/>
      </xdr:nvSpPr>
      <xdr:spPr>
        <a:xfrm>
          <a:off x="16598900" y="1294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84545</xdr:rowOff>
    </xdr:to>
    <xdr:cxnSp macro="">
      <xdr:nvCxnSpPr>
        <xdr:cNvPr id="426" name="直線コネクタ 425"/>
        <xdr:cNvCxnSpPr/>
      </xdr:nvCxnSpPr>
      <xdr:spPr>
        <a:xfrm flipV="1">
          <a:off x="14782800" y="130657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152779</xdr:rowOff>
    </xdr:from>
    <xdr:ext cx="736600" cy="259045"/>
    <xdr:sp macro="" textlink="">
      <xdr:nvSpPr>
        <xdr:cNvPr id="428" name="テキスト ボックス 427"/>
        <xdr:cNvSpPr txBox="1"/>
      </xdr:nvSpPr>
      <xdr:spPr>
        <a:xfrm>
          <a:off x="15290800" y="1318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84545</xdr:rowOff>
    </xdr:to>
    <xdr:cxnSp macro="">
      <xdr:nvCxnSpPr>
        <xdr:cNvPr id="429" name="直線コネクタ 428"/>
        <xdr:cNvCxnSpPr/>
      </xdr:nvCxnSpPr>
      <xdr:spPr>
        <a:xfrm>
          <a:off x="13893800" y="130886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1" name="テキスト ボックス 43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171087</xdr:rowOff>
    </xdr:from>
    <xdr:to>
      <xdr:col>69</xdr:col>
      <xdr:colOff>92075</xdr:colOff>
      <xdr:row>76</xdr:row>
      <xdr:rowOff>58420</xdr:rowOff>
    </xdr:to>
    <xdr:cxnSp macro="">
      <xdr:nvCxnSpPr>
        <xdr:cNvPr id="432" name="直線コネクタ 431"/>
        <xdr:cNvCxnSpPr/>
      </xdr:nvCxnSpPr>
      <xdr:spPr>
        <a:xfrm>
          <a:off x="13004800" y="13029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4" name="テキスト ボックス 433"/>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165843</xdr:rowOff>
    </xdr:from>
    <xdr:ext cx="762000" cy="259045"/>
    <xdr:sp macro="" textlink="">
      <xdr:nvSpPr>
        <xdr:cNvPr id="436" name="テキスト ボックス 435"/>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2722</xdr:rowOff>
    </xdr:from>
    <xdr:to>
      <xdr:col>82</xdr:col>
      <xdr:colOff>158750</xdr:colOff>
      <xdr:row>75</xdr:row>
      <xdr:rowOff>104322</xdr:rowOff>
    </xdr:to>
    <xdr:sp macro="" textlink="">
      <xdr:nvSpPr>
        <xdr:cNvPr id="442" name="楕円 441"/>
        <xdr:cNvSpPr/>
      </xdr:nvSpPr>
      <xdr:spPr>
        <a:xfrm>
          <a:off x="16459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19249</xdr:rowOff>
    </xdr:from>
    <xdr:ext cx="762000" cy="259045"/>
    <xdr:sp macro="" textlink="">
      <xdr:nvSpPr>
        <xdr:cNvPr id="443" name="公債費以外該当値テキスト"/>
        <xdr:cNvSpPr txBox="1"/>
      </xdr:nvSpPr>
      <xdr:spPr>
        <a:xfrm>
          <a:off x="16598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4" name="楕円 443"/>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5" name="テキスト ボックス 444"/>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33745</xdr:rowOff>
    </xdr:from>
    <xdr:to>
      <xdr:col>74</xdr:col>
      <xdr:colOff>31750</xdr:colOff>
      <xdr:row>76</xdr:row>
      <xdr:rowOff>135345</xdr:rowOff>
    </xdr:to>
    <xdr:sp macro="" textlink="">
      <xdr:nvSpPr>
        <xdr:cNvPr id="446" name="楕円 445"/>
        <xdr:cNvSpPr/>
      </xdr:nvSpPr>
      <xdr:spPr>
        <a:xfrm>
          <a:off x="14732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145523</xdr:rowOff>
    </xdr:from>
    <xdr:ext cx="762000" cy="259045"/>
    <xdr:sp macro="" textlink="">
      <xdr:nvSpPr>
        <xdr:cNvPr id="447" name="テキスト ボックス 446"/>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48" name="楕円 447"/>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9" name="テキスト ボックス 448"/>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120287</xdr:rowOff>
    </xdr:from>
    <xdr:to>
      <xdr:col>65</xdr:col>
      <xdr:colOff>53975</xdr:colOff>
      <xdr:row>76</xdr:row>
      <xdr:rowOff>50437</xdr:rowOff>
    </xdr:to>
    <xdr:sp macro="" textlink="">
      <xdr:nvSpPr>
        <xdr:cNvPr id="450" name="楕円 449"/>
        <xdr:cNvSpPr/>
      </xdr:nvSpPr>
      <xdr:spPr>
        <a:xfrm>
          <a:off x="12954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60614</xdr:rowOff>
    </xdr:from>
    <xdr:ext cx="762000" cy="259045"/>
    <xdr:sp macro="" textlink="">
      <xdr:nvSpPr>
        <xdr:cNvPr id="451" name="テキスト ボックス 450"/>
        <xdr:cNvSpPr txBox="1"/>
      </xdr:nvSpPr>
      <xdr:spPr>
        <a:xfrm>
          <a:off x="12623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66973</xdr:rowOff>
    </xdr:from>
    <xdr:to>
      <xdr:col>29</xdr:col>
      <xdr:colOff>127000</xdr:colOff>
      <xdr:row>13</xdr:row>
      <xdr:rowOff>81503</xdr:rowOff>
    </xdr:to>
    <xdr:cxnSp macro="">
      <xdr:nvCxnSpPr>
        <xdr:cNvPr id="48" name="直線コネクタ 47"/>
        <xdr:cNvCxnSpPr/>
      </xdr:nvCxnSpPr>
      <xdr:spPr bwMode="auto">
        <a:xfrm flipV="1">
          <a:off x="5003800" y="2343448"/>
          <a:ext cx="647700" cy="14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155530</xdr:rowOff>
    </xdr:from>
    <xdr:ext cx="762000" cy="259045"/>
    <xdr:sp macro="" textlink="">
      <xdr:nvSpPr>
        <xdr:cNvPr id="49" name="人口1人当たり決算額の推移平均値テキスト130"/>
        <xdr:cNvSpPr txBox="1"/>
      </xdr:nvSpPr>
      <xdr:spPr>
        <a:xfrm>
          <a:off x="5740400" y="2946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81503</xdr:rowOff>
    </xdr:from>
    <xdr:to>
      <xdr:col>26</xdr:col>
      <xdr:colOff>50800</xdr:colOff>
      <xdr:row>14</xdr:row>
      <xdr:rowOff>133706</xdr:rowOff>
    </xdr:to>
    <xdr:cxnSp macro="">
      <xdr:nvCxnSpPr>
        <xdr:cNvPr id="51" name="直線コネクタ 50"/>
        <xdr:cNvCxnSpPr/>
      </xdr:nvCxnSpPr>
      <xdr:spPr bwMode="auto">
        <a:xfrm flipV="1">
          <a:off x="4305300" y="2357978"/>
          <a:ext cx="698500" cy="223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135998</xdr:rowOff>
    </xdr:from>
    <xdr:ext cx="736600" cy="259045"/>
    <xdr:sp macro="" textlink="">
      <xdr:nvSpPr>
        <xdr:cNvPr id="53" name="テキスト ボックス 52"/>
        <xdr:cNvSpPr txBox="1"/>
      </xdr:nvSpPr>
      <xdr:spPr>
        <a:xfrm>
          <a:off x="4622800" y="309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28476</xdr:rowOff>
    </xdr:from>
    <xdr:to>
      <xdr:col>22</xdr:col>
      <xdr:colOff>114300</xdr:colOff>
      <xdr:row>14</xdr:row>
      <xdr:rowOff>133706</xdr:rowOff>
    </xdr:to>
    <xdr:cxnSp macro="">
      <xdr:nvCxnSpPr>
        <xdr:cNvPr id="54" name="直線コネクタ 53"/>
        <xdr:cNvCxnSpPr/>
      </xdr:nvCxnSpPr>
      <xdr:spPr bwMode="auto">
        <a:xfrm>
          <a:off x="3606800" y="2476401"/>
          <a:ext cx="698500" cy="10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168953</xdr:rowOff>
    </xdr:from>
    <xdr:ext cx="762000" cy="259045"/>
    <xdr:sp macro="" textlink="">
      <xdr:nvSpPr>
        <xdr:cNvPr id="56" name="テキスト ボックス 55"/>
        <xdr:cNvSpPr txBox="1"/>
      </xdr:nvSpPr>
      <xdr:spPr>
        <a:xfrm>
          <a:off x="39243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28476</xdr:rowOff>
    </xdr:from>
    <xdr:to>
      <xdr:col>18</xdr:col>
      <xdr:colOff>177800</xdr:colOff>
      <xdr:row>14</xdr:row>
      <xdr:rowOff>170346</xdr:rowOff>
    </xdr:to>
    <xdr:cxnSp macro="">
      <xdr:nvCxnSpPr>
        <xdr:cNvPr id="57" name="直線コネクタ 56"/>
        <xdr:cNvCxnSpPr/>
      </xdr:nvCxnSpPr>
      <xdr:spPr bwMode="auto">
        <a:xfrm flipV="1">
          <a:off x="2908300" y="2476401"/>
          <a:ext cx="6985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65178</xdr:rowOff>
    </xdr:from>
    <xdr:ext cx="762000" cy="259045"/>
    <xdr:sp macro="" textlink="">
      <xdr:nvSpPr>
        <xdr:cNvPr id="59" name="テキスト ボックス 58"/>
        <xdr:cNvSpPr txBox="1"/>
      </xdr:nvSpPr>
      <xdr:spPr>
        <a:xfrm>
          <a:off x="32258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77340</xdr:rowOff>
    </xdr:from>
    <xdr:ext cx="762000" cy="259045"/>
    <xdr:sp macro="" textlink="">
      <xdr:nvSpPr>
        <xdr:cNvPr id="61" name="テキスト ボックス 60"/>
        <xdr:cNvSpPr txBox="1"/>
      </xdr:nvSpPr>
      <xdr:spPr>
        <a:xfrm>
          <a:off x="2527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16173</xdr:rowOff>
    </xdr:from>
    <xdr:to>
      <xdr:col>29</xdr:col>
      <xdr:colOff>177800</xdr:colOff>
      <xdr:row>13</xdr:row>
      <xdr:rowOff>117773</xdr:rowOff>
    </xdr:to>
    <xdr:sp macro="" textlink="">
      <xdr:nvSpPr>
        <xdr:cNvPr id="67" name="楕円 66"/>
        <xdr:cNvSpPr/>
      </xdr:nvSpPr>
      <xdr:spPr bwMode="auto">
        <a:xfrm>
          <a:off x="5600700" y="229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32700</xdr:rowOff>
    </xdr:from>
    <xdr:ext cx="762000" cy="259045"/>
    <xdr:sp macro="" textlink="">
      <xdr:nvSpPr>
        <xdr:cNvPr id="68" name="人口1人当たり決算額の推移該当値テキスト130"/>
        <xdr:cNvSpPr txBox="1"/>
      </xdr:nvSpPr>
      <xdr:spPr>
        <a:xfrm>
          <a:off x="5740400" y="213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30703</xdr:rowOff>
    </xdr:from>
    <xdr:to>
      <xdr:col>26</xdr:col>
      <xdr:colOff>101600</xdr:colOff>
      <xdr:row>13</xdr:row>
      <xdr:rowOff>132303</xdr:rowOff>
    </xdr:to>
    <xdr:sp macro="" textlink="">
      <xdr:nvSpPr>
        <xdr:cNvPr id="69" name="楕円 68"/>
        <xdr:cNvSpPr/>
      </xdr:nvSpPr>
      <xdr:spPr bwMode="auto">
        <a:xfrm>
          <a:off x="4953000" y="230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142480</xdr:rowOff>
    </xdr:from>
    <xdr:ext cx="736600" cy="259045"/>
    <xdr:sp macro="" textlink="">
      <xdr:nvSpPr>
        <xdr:cNvPr id="70" name="テキスト ボックス 69"/>
        <xdr:cNvSpPr txBox="1"/>
      </xdr:nvSpPr>
      <xdr:spPr>
        <a:xfrm>
          <a:off x="4622800" y="2076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82906</xdr:rowOff>
    </xdr:from>
    <xdr:to>
      <xdr:col>22</xdr:col>
      <xdr:colOff>165100</xdr:colOff>
      <xdr:row>15</xdr:row>
      <xdr:rowOff>13056</xdr:rowOff>
    </xdr:to>
    <xdr:sp macro="" textlink="">
      <xdr:nvSpPr>
        <xdr:cNvPr id="71" name="楕円 70"/>
        <xdr:cNvSpPr/>
      </xdr:nvSpPr>
      <xdr:spPr bwMode="auto">
        <a:xfrm>
          <a:off x="4254500" y="253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23233</xdr:rowOff>
    </xdr:from>
    <xdr:ext cx="762000" cy="259045"/>
    <xdr:sp macro="" textlink="">
      <xdr:nvSpPr>
        <xdr:cNvPr id="72" name="テキスト ボックス 71"/>
        <xdr:cNvSpPr txBox="1"/>
      </xdr:nvSpPr>
      <xdr:spPr>
        <a:xfrm>
          <a:off x="3924300" y="2299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149126</xdr:rowOff>
    </xdr:from>
    <xdr:to>
      <xdr:col>19</xdr:col>
      <xdr:colOff>38100</xdr:colOff>
      <xdr:row>14</xdr:row>
      <xdr:rowOff>79276</xdr:rowOff>
    </xdr:to>
    <xdr:sp macro="" textlink="">
      <xdr:nvSpPr>
        <xdr:cNvPr id="73" name="楕円 72"/>
        <xdr:cNvSpPr/>
      </xdr:nvSpPr>
      <xdr:spPr bwMode="auto">
        <a:xfrm>
          <a:off x="3556000" y="2425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89453</xdr:rowOff>
    </xdr:from>
    <xdr:ext cx="762000" cy="259045"/>
    <xdr:sp macro="" textlink="">
      <xdr:nvSpPr>
        <xdr:cNvPr id="74" name="テキスト ボックス 73"/>
        <xdr:cNvSpPr txBox="1"/>
      </xdr:nvSpPr>
      <xdr:spPr>
        <a:xfrm>
          <a:off x="3225800" y="219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119546</xdr:rowOff>
    </xdr:from>
    <xdr:to>
      <xdr:col>15</xdr:col>
      <xdr:colOff>101600</xdr:colOff>
      <xdr:row>15</xdr:row>
      <xdr:rowOff>49696</xdr:rowOff>
    </xdr:to>
    <xdr:sp macro="" textlink="">
      <xdr:nvSpPr>
        <xdr:cNvPr id="75" name="楕円 74"/>
        <xdr:cNvSpPr/>
      </xdr:nvSpPr>
      <xdr:spPr bwMode="auto">
        <a:xfrm>
          <a:off x="2857500" y="256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59873</xdr:rowOff>
    </xdr:from>
    <xdr:ext cx="762000" cy="259045"/>
    <xdr:sp macro="" textlink="">
      <xdr:nvSpPr>
        <xdr:cNvPr id="76" name="テキスト ボックス 75"/>
        <xdr:cNvSpPr txBox="1"/>
      </xdr:nvSpPr>
      <xdr:spPr>
        <a:xfrm>
          <a:off x="2527300" y="233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152868</xdr:rowOff>
    </xdr:from>
    <xdr:to>
      <xdr:col>29</xdr:col>
      <xdr:colOff>127000</xdr:colOff>
      <xdr:row>34</xdr:row>
      <xdr:rowOff>179167</xdr:rowOff>
    </xdr:to>
    <xdr:cxnSp macro="">
      <xdr:nvCxnSpPr>
        <xdr:cNvPr id="107" name="直線コネクタ 106"/>
        <xdr:cNvCxnSpPr/>
      </xdr:nvCxnSpPr>
      <xdr:spPr bwMode="auto">
        <a:xfrm flipV="1">
          <a:off x="5003800" y="6420318"/>
          <a:ext cx="647700" cy="2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32869</xdr:rowOff>
    </xdr:from>
    <xdr:ext cx="762000" cy="259045"/>
    <xdr:sp macro="" textlink="">
      <xdr:nvSpPr>
        <xdr:cNvPr id="108" name="人口1人当たり決算額の推移平均値テキスト445"/>
        <xdr:cNvSpPr txBox="1"/>
      </xdr:nvSpPr>
      <xdr:spPr>
        <a:xfrm>
          <a:off x="5740400" y="6643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179167</xdr:rowOff>
    </xdr:from>
    <xdr:to>
      <xdr:col>26</xdr:col>
      <xdr:colOff>50800</xdr:colOff>
      <xdr:row>34</xdr:row>
      <xdr:rowOff>201807</xdr:rowOff>
    </xdr:to>
    <xdr:cxnSp macro="">
      <xdr:nvCxnSpPr>
        <xdr:cNvPr id="110" name="直線コネクタ 109"/>
        <xdr:cNvCxnSpPr/>
      </xdr:nvCxnSpPr>
      <xdr:spPr bwMode="auto">
        <a:xfrm flipV="1">
          <a:off x="4305300" y="6446617"/>
          <a:ext cx="698500" cy="2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201807</xdr:rowOff>
    </xdr:from>
    <xdr:to>
      <xdr:col>22</xdr:col>
      <xdr:colOff>114300</xdr:colOff>
      <xdr:row>34</xdr:row>
      <xdr:rowOff>257138</xdr:rowOff>
    </xdr:to>
    <xdr:cxnSp macro="">
      <xdr:nvCxnSpPr>
        <xdr:cNvPr id="113" name="直線コネクタ 112"/>
        <xdr:cNvCxnSpPr/>
      </xdr:nvCxnSpPr>
      <xdr:spPr bwMode="auto">
        <a:xfrm flipV="1">
          <a:off x="3606800" y="6469257"/>
          <a:ext cx="698500" cy="55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189982</xdr:rowOff>
    </xdr:from>
    <xdr:ext cx="762000" cy="259045"/>
    <xdr:sp macro="" textlink="">
      <xdr:nvSpPr>
        <xdr:cNvPr id="115" name="テキスト ボックス 114"/>
        <xdr:cNvSpPr txBox="1"/>
      </xdr:nvSpPr>
      <xdr:spPr>
        <a:xfrm>
          <a:off x="3924300" y="680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257138</xdr:rowOff>
    </xdr:from>
    <xdr:to>
      <xdr:col>18</xdr:col>
      <xdr:colOff>177800</xdr:colOff>
      <xdr:row>34</xdr:row>
      <xdr:rowOff>297508</xdr:rowOff>
    </xdr:to>
    <xdr:cxnSp macro="">
      <xdr:nvCxnSpPr>
        <xdr:cNvPr id="116" name="直線コネクタ 115"/>
        <xdr:cNvCxnSpPr/>
      </xdr:nvCxnSpPr>
      <xdr:spPr bwMode="auto">
        <a:xfrm flipV="1">
          <a:off x="2908300" y="6524588"/>
          <a:ext cx="698500" cy="40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220879</xdr:rowOff>
    </xdr:from>
    <xdr:ext cx="762000" cy="259045"/>
    <xdr:sp macro="" textlink="">
      <xdr:nvSpPr>
        <xdr:cNvPr id="118" name="テキスト ボックス 117"/>
        <xdr:cNvSpPr txBox="1"/>
      </xdr:nvSpPr>
      <xdr:spPr>
        <a:xfrm>
          <a:off x="3225800" y="68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218410</xdr:rowOff>
    </xdr:from>
    <xdr:ext cx="762000" cy="259045"/>
    <xdr:sp macro="" textlink="">
      <xdr:nvSpPr>
        <xdr:cNvPr id="120" name="テキスト ボックス 119"/>
        <xdr:cNvSpPr txBox="1"/>
      </xdr:nvSpPr>
      <xdr:spPr>
        <a:xfrm>
          <a:off x="2527300" y="682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102068</xdr:rowOff>
    </xdr:from>
    <xdr:to>
      <xdr:col>29</xdr:col>
      <xdr:colOff>177800</xdr:colOff>
      <xdr:row>34</xdr:row>
      <xdr:rowOff>203668</xdr:rowOff>
    </xdr:to>
    <xdr:sp macro="" textlink="">
      <xdr:nvSpPr>
        <xdr:cNvPr id="126" name="楕円 125"/>
        <xdr:cNvSpPr/>
      </xdr:nvSpPr>
      <xdr:spPr bwMode="auto">
        <a:xfrm>
          <a:off x="5600700" y="6369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290045</xdr:rowOff>
    </xdr:from>
    <xdr:ext cx="762000" cy="259045"/>
    <xdr:sp macro="" textlink="">
      <xdr:nvSpPr>
        <xdr:cNvPr id="127" name="人口1人当たり決算額の推移該当値テキスト445"/>
        <xdr:cNvSpPr txBox="1"/>
      </xdr:nvSpPr>
      <xdr:spPr>
        <a:xfrm>
          <a:off x="5740400" y="621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128367</xdr:rowOff>
    </xdr:from>
    <xdr:to>
      <xdr:col>26</xdr:col>
      <xdr:colOff>101600</xdr:colOff>
      <xdr:row>34</xdr:row>
      <xdr:rowOff>229967</xdr:rowOff>
    </xdr:to>
    <xdr:sp macro="" textlink="">
      <xdr:nvSpPr>
        <xdr:cNvPr id="128" name="楕円 127"/>
        <xdr:cNvSpPr/>
      </xdr:nvSpPr>
      <xdr:spPr bwMode="auto">
        <a:xfrm>
          <a:off x="4953000" y="6395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240144</xdr:rowOff>
    </xdr:from>
    <xdr:ext cx="736600" cy="259045"/>
    <xdr:sp macro="" textlink="">
      <xdr:nvSpPr>
        <xdr:cNvPr id="129" name="テキスト ボックス 128"/>
        <xdr:cNvSpPr txBox="1"/>
      </xdr:nvSpPr>
      <xdr:spPr>
        <a:xfrm>
          <a:off x="4622800" y="616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151007</xdr:rowOff>
    </xdr:from>
    <xdr:to>
      <xdr:col>22</xdr:col>
      <xdr:colOff>165100</xdr:colOff>
      <xdr:row>34</xdr:row>
      <xdr:rowOff>252607</xdr:rowOff>
    </xdr:to>
    <xdr:sp macro="" textlink="">
      <xdr:nvSpPr>
        <xdr:cNvPr id="130" name="楕円 129"/>
        <xdr:cNvSpPr/>
      </xdr:nvSpPr>
      <xdr:spPr bwMode="auto">
        <a:xfrm>
          <a:off x="4254500" y="6418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262784</xdr:rowOff>
    </xdr:from>
    <xdr:ext cx="762000" cy="259045"/>
    <xdr:sp macro="" textlink="">
      <xdr:nvSpPr>
        <xdr:cNvPr id="131" name="テキスト ボックス 130"/>
        <xdr:cNvSpPr txBox="1"/>
      </xdr:nvSpPr>
      <xdr:spPr>
        <a:xfrm>
          <a:off x="3924300" y="6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206337</xdr:rowOff>
    </xdr:from>
    <xdr:to>
      <xdr:col>19</xdr:col>
      <xdr:colOff>38100</xdr:colOff>
      <xdr:row>34</xdr:row>
      <xdr:rowOff>307938</xdr:rowOff>
    </xdr:to>
    <xdr:sp macro="" textlink="">
      <xdr:nvSpPr>
        <xdr:cNvPr id="132" name="楕円 131"/>
        <xdr:cNvSpPr/>
      </xdr:nvSpPr>
      <xdr:spPr bwMode="auto">
        <a:xfrm>
          <a:off x="3556000" y="64737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318114</xdr:rowOff>
    </xdr:from>
    <xdr:ext cx="762000" cy="259045"/>
    <xdr:sp macro="" textlink="">
      <xdr:nvSpPr>
        <xdr:cNvPr id="133" name="テキスト ボックス 132"/>
        <xdr:cNvSpPr txBox="1"/>
      </xdr:nvSpPr>
      <xdr:spPr>
        <a:xfrm>
          <a:off x="3225800" y="624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246708</xdr:rowOff>
    </xdr:from>
    <xdr:to>
      <xdr:col>15</xdr:col>
      <xdr:colOff>101600</xdr:colOff>
      <xdr:row>35</xdr:row>
      <xdr:rowOff>5408</xdr:rowOff>
    </xdr:to>
    <xdr:sp macro="" textlink="">
      <xdr:nvSpPr>
        <xdr:cNvPr id="134" name="楕円 133"/>
        <xdr:cNvSpPr/>
      </xdr:nvSpPr>
      <xdr:spPr bwMode="auto">
        <a:xfrm>
          <a:off x="2857500" y="651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15585</xdr:rowOff>
    </xdr:from>
    <xdr:ext cx="762000" cy="259045"/>
    <xdr:sp macro="" textlink="">
      <xdr:nvSpPr>
        <xdr:cNvPr id="135" name="テキスト ボックス 134"/>
        <xdr:cNvSpPr txBox="1"/>
      </xdr:nvSpPr>
      <xdr:spPr>
        <a:xfrm>
          <a:off x="2527300" y="628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119126</xdr:rowOff>
    </xdr:from>
    <xdr:to>
      <xdr:col>24</xdr:col>
      <xdr:colOff>63500</xdr:colOff>
      <xdr:row>32</xdr:row>
      <xdr:rowOff>141867</xdr:rowOff>
    </xdr:to>
    <xdr:cxnSp macro="">
      <xdr:nvCxnSpPr>
        <xdr:cNvPr id="59" name="直線コネクタ 58"/>
        <xdr:cNvCxnSpPr/>
      </xdr:nvCxnSpPr>
      <xdr:spPr>
        <a:xfrm flipV="1">
          <a:off x="3797300" y="5605526"/>
          <a:ext cx="838200" cy="2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83805</xdr:rowOff>
    </xdr:from>
    <xdr:ext cx="599010" cy="259045"/>
    <xdr:sp macro="" textlink="">
      <xdr:nvSpPr>
        <xdr:cNvPr id="60" name="人件費平均値テキスト"/>
        <xdr:cNvSpPr txBox="1"/>
      </xdr:nvSpPr>
      <xdr:spPr>
        <a:xfrm>
          <a:off x="4686300" y="6256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141867</xdr:rowOff>
    </xdr:from>
    <xdr:to>
      <xdr:col>19</xdr:col>
      <xdr:colOff>177800</xdr:colOff>
      <xdr:row>34</xdr:row>
      <xdr:rowOff>13988</xdr:rowOff>
    </xdr:to>
    <xdr:cxnSp macro="">
      <xdr:nvCxnSpPr>
        <xdr:cNvPr id="62" name="直線コネクタ 61"/>
        <xdr:cNvCxnSpPr/>
      </xdr:nvCxnSpPr>
      <xdr:spPr>
        <a:xfrm flipV="1">
          <a:off x="2908300" y="5628267"/>
          <a:ext cx="889000" cy="2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64566</xdr:rowOff>
    </xdr:from>
    <xdr:ext cx="599010" cy="259045"/>
    <xdr:sp macro="" textlink="">
      <xdr:nvSpPr>
        <xdr:cNvPr id="64" name="テキスト ボックス 63"/>
        <xdr:cNvSpPr txBox="1"/>
      </xdr:nvSpPr>
      <xdr:spPr>
        <a:xfrm>
          <a:off x="3497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13988</xdr:rowOff>
    </xdr:from>
    <xdr:to>
      <xdr:col>15</xdr:col>
      <xdr:colOff>50800</xdr:colOff>
      <xdr:row>34</xdr:row>
      <xdr:rowOff>100874</xdr:rowOff>
    </xdr:to>
    <xdr:cxnSp macro="">
      <xdr:nvCxnSpPr>
        <xdr:cNvPr id="65" name="直線コネクタ 64"/>
        <xdr:cNvCxnSpPr/>
      </xdr:nvCxnSpPr>
      <xdr:spPr>
        <a:xfrm flipV="1">
          <a:off x="2019300" y="5843288"/>
          <a:ext cx="889000" cy="8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45583</xdr:rowOff>
    </xdr:from>
    <xdr:ext cx="599010" cy="259045"/>
    <xdr:sp macro="" textlink="">
      <xdr:nvSpPr>
        <xdr:cNvPr id="67" name="テキスト ボックス 66"/>
        <xdr:cNvSpPr txBox="1"/>
      </xdr:nvSpPr>
      <xdr:spPr>
        <a:xfrm>
          <a:off x="2608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100874</xdr:rowOff>
    </xdr:from>
    <xdr:to>
      <xdr:col>10</xdr:col>
      <xdr:colOff>114300</xdr:colOff>
      <xdr:row>35</xdr:row>
      <xdr:rowOff>54112</xdr:rowOff>
    </xdr:to>
    <xdr:cxnSp macro="">
      <xdr:nvCxnSpPr>
        <xdr:cNvPr id="68" name="直線コネクタ 67"/>
        <xdr:cNvCxnSpPr/>
      </xdr:nvCxnSpPr>
      <xdr:spPr>
        <a:xfrm flipV="1">
          <a:off x="1130300" y="5930174"/>
          <a:ext cx="889000" cy="1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111374</xdr:rowOff>
    </xdr:from>
    <xdr:ext cx="599010" cy="259045"/>
    <xdr:sp macro="" textlink="">
      <xdr:nvSpPr>
        <xdr:cNvPr id="70" name="テキスト ボックス 69"/>
        <xdr:cNvSpPr txBox="1"/>
      </xdr:nvSpPr>
      <xdr:spPr>
        <a:xfrm>
          <a:off x="1719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114785</xdr:rowOff>
    </xdr:from>
    <xdr:ext cx="599010" cy="259045"/>
    <xdr:sp macro="" textlink="">
      <xdr:nvSpPr>
        <xdr:cNvPr id="72" name="テキスト ボックス 71"/>
        <xdr:cNvSpPr txBox="1"/>
      </xdr:nvSpPr>
      <xdr:spPr>
        <a:xfrm>
          <a:off x="830795" y="662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68326</xdr:rowOff>
    </xdr:from>
    <xdr:to>
      <xdr:col>24</xdr:col>
      <xdr:colOff>114300</xdr:colOff>
      <xdr:row>32</xdr:row>
      <xdr:rowOff>169926</xdr:rowOff>
    </xdr:to>
    <xdr:sp macro="" textlink="">
      <xdr:nvSpPr>
        <xdr:cNvPr id="78" name="楕円 77"/>
        <xdr:cNvSpPr/>
      </xdr:nvSpPr>
      <xdr:spPr>
        <a:xfrm>
          <a:off x="4584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91203</xdr:rowOff>
    </xdr:from>
    <xdr:ext cx="599010" cy="259045"/>
    <xdr:sp macro="" textlink="">
      <xdr:nvSpPr>
        <xdr:cNvPr id="79" name="人件費該当値テキスト"/>
        <xdr:cNvSpPr txBox="1"/>
      </xdr:nvSpPr>
      <xdr:spPr>
        <a:xfrm>
          <a:off x="4686300" y="540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91067</xdr:rowOff>
    </xdr:from>
    <xdr:to>
      <xdr:col>20</xdr:col>
      <xdr:colOff>38100</xdr:colOff>
      <xdr:row>33</xdr:row>
      <xdr:rowOff>21217</xdr:rowOff>
    </xdr:to>
    <xdr:sp macro="" textlink="">
      <xdr:nvSpPr>
        <xdr:cNvPr id="80" name="楕円 79"/>
        <xdr:cNvSpPr/>
      </xdr:nvSpPr>
      <xdr:spPr>
        <a:xfrm>
          <a:off x="3746500" y="5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37744</xdr:rowOff>
    </xdr:from>
    <xdr:ext cx="599010" cy="259045"/>
    <xdr:sp macro="" textlink="">
      <xdr:nvSpPr>
        <xdr:cNvPr id="81" name="テキスト ボックス 80"/>
        <xdr:cNvSpPr txBox="1"/>
      </xdr:nvSpPr>
      <xdr:spPr>
        <a:xfrm>
          <a:off x="3497795" y="535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134638</xdr:rowOff>
    </xdr:from>
    <xdr:to>
      <xdr:col>15</xdr:col>
      <xdr:colOff>101600</xdr:colOff>
      <xdr:row>34</xdr:row>
      <xdr:rowOff>64788</xdr:rowOff>
    </xdr:to>
    <xdr:sp macro="" textlink="">
      <xdr:nvSpPr>
        <xdr:cNvPr id="82" name="楕円 81"/>
        <xdr:cNvSpPr/>
      </xdr:nvSpPr>
      <xdr:spPr>
        <a:xfrm>
          <a:off x="2857500" y="57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81315</xdr:rowOff>
    </xdr:from>
    <xdr:ext cx="599010" cy="259045"/>
    <xdr:sp macro="" textlink="">
      <xdr:nvSpPr>
        <xdr:cNvPr id="83" name="テキスト ボックス 82"/>
        <xdr:cNvSpPr txBox="1"/>
      </xdr:nvSpPr>
      <xdr:spPr>
        <a:xfrm>
          <a:off x="2608795" y="556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50074</xdr:rowOff>
    </xdr:from>
    <xdr:to>
      <xdr:col>10</xdr:col>
      <xdr:colOff>165100</xdr:colOff>
      <xdr:row>34</xdr:row>
      <xdr:rowOff>151674</xdr:rowOff>
    </xdr:to>
    <xdr:sp macro="" textlink="">
      <xdr:nvSpPr>
        <xdr:cNvPr id="84" name="楕円 83"/>
        <xdr:cNvSpPr/>
      </xdr:nvSpPr>
      <xdr:spPr>
        <a:xfrm>
          <a:off x="1968500" y="58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168201</xdr:rowOff>
    </xdr:from>
    <xdr:ext cx="599010" cy="259045"/>
    <xdr:sp macro="" textlink="">
      <xdr:nvSpPr>
        <xdr:cNvPr id="85" name="テキスト ボックス 84"/>
        <xdr:cNvSpPr txBox="1"/>
      </xdr:nvSpPr>
      <xdr:spPr>
        <a:xfrm>
          <a:off x="1719795" y="56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3312</xdr:rowOff>
    </xdr:from>
    <xdr:to>
      <xdr:col>6</xdr:col>
      <xdr:colOff>38100</xdr:colOff>
      <xdr:row>35</xdr:row>
      <xdr:rowOff>104912</xdr:rowOff>
    </xdr:to>
    <xdr:sp macro="" textlink="">
      <xdr:nvSpPr>
        <xdr:cNvPr id="86" name="楕円 85"/>
        <xdr:cNvSpPr/>
      </xdr:nvSpPr>
      <xdr:spPr>
        <a:xfrm>
          <a:off x="1079500" y="60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121439</xdr:rowOff>
    </xdr:from>
    <xdr:ext cx="599010" cy="259045"/>
    <xdr:sp macro="" textlink="">
      <xdr:nvSpPr>
        <xdr:cNvPr id="87" name="テキスト ボックス 86"/>
        <xdr:cNvSpPr txBox="1"/>
      </xdr:nvSpPr>
      <xdr:spPr>
        <a:xfrm>
          <a:off x="830795" y="577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164334</xdr:rowOff>
    </xdr:from>
    <xdr:to>
      <xdr:col>24</xdr:col>
      <xdr:colOff>63500</xdr:colOff>
      <xdr:row>57</xdr:row>
      <xdr:rowOff>170746</xdr:rowOff>
    </xdr:to>
    <xdr:cxnSp macro="">
      <xdr:nvCxnSpPr>
        <xdr:cNvPr id="116" name="直線コネクタ 115"/>
        <xdr:cNvCxnSpPr/>
      </xdr:nvCxnSpPr>
      <xdr:spPr>
        <a:xfrm>
          <a:off x="3797300" y="9936984"/>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164334</xdr:rowOff>
    </xdr:from>
    <xdr:to>
      <xdr:col>19</xdr:col>
      <xdr:colOff>177800</xdr:colOff>
      <xdr:row>58</xdr:row>
      <xdr:rowOff>11256</xdr:rowOff>
    </xdr:to>
    <xdr:cxnSp macro="">
      <xdr:nvCxnSpPr>
        <xdr:cNvPr id="119" name="直線コネクタ 118"/>
        <xdr:cNvCxnSpPr/>
      </xdr:nvCxnSpPr>
      <xdr:spPr>
        <a:xfrm flipV="1">
          <a:off x="2908300" y="9936984"/>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10389</xdr:rowOff>
    </xdr:from>
    <xdr:to>
      <xdr:col>15</xdr:col>
      <xdr:colOff>50800</xdr:colOff>
      <xdr:row>58</xdr:row>
      <xdr:rowOff>11256</xdr:rowOff>
    </xdr:to>
    <xdr:cxnSp macro="">
      <xdr:nvCxnSpPr>
        <xdr:cNvPr id="122" name="直線コネクタ 121"/>
        <xdr:cNvCxnSpPr/>
      </xdr:nvCxnSpPr>
      <xdr:spPr>
        <a:xfrm>
          <a:off x="2019300" y="9954489"/>
          <a:ext cx="889000" cy="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114199</xdr:rowOff>
    </xdr:from>
    <xdr:ext cx="599010" cy="259045"/>
    <xdr:sp macro="" textlink="">
      <xdr:nvSpPr>
        <xdr:cNvPr id="124" name="テキスト ボックス 123"/>
        <xdr:cNvSpPr txBox="1"/>
      </xdr:nvSpPr>
      <xdr:spPr>
        <a:xfrm>
          <a:off x="2608795" y="1005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6278</xdr:rowOff>
    </xdr:from>
    <xdr:to>
      <xdr:col>10</xdr:col>
      <xdr:colOff>114300</xdr:colOff>
      <xdr:row>58</xdr:row>
      <xdr:rowOff>10389</xdr:rowOff>
    </xdr:to>
    <xdr:cxnSp macro="">
      <xdr:nvCxnSpPr>
        <xdr:cNvPr id="125" name="直線コネクタ 124"/>
        <xdr:cNvCxnSpPr/>
      </xdr:nvCxnSpPr>
      <xdr:spPr>
        <a:xfrm>
          <a:off x="1130300" y="9950378"/>
          <a:ext cx="889000" cy="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119946</xdr:rowOff>
    </xdr:from>
    <xdr:to>
      <xdr:col>24</xdr:col>
      <xdr:colOff>114300</xdr:colOff>
      <xdr:row>58</xdr:row>
      <xdr:rowOff>50096</xdr:rowOff>
    </xdr:to>
    <xdr:sp macro="" textlink="">
      <xdr:nvSpPr>
        <xdr:cNvPr id="135" name="楕円 134"/>
        <xdr:cNvSpPr/>
      </xdr:nvSpPr>
      <xdr:spPr>
        <a:xfrm>
          <a:off x="4584700" y="98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142823</xdr:rowOff>
    </xdr:from>
    <xdr:ext cx="599010" cy="259045"/>
    <xdr:sp macro="" textlink="">
      <xdr:nvSpPr>
        <xdr:cNvPr id="136" name="物件費該当値テキスト"/>
        <xdr:cNvSpPr txBox="1"/>
      </xdr:nvSpPr>
      <xdr:spPr>
        <a:xfrm>
          <a:off x="4686300" y="974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113534</xdr:rowOff>
    </xdr:from>
    <xdr:to>
      <xdr:col>20</xdr:col>
      <xdr:colOff>38100</xdr:colOff>
      <xdr:row>58</xdr:row>
      <xdr:rowOff>43684</xdr:rowOff>
    </xdr:to>
    <xdr:sp macro="" textlink="">
      <xdr:nvSpPr>
        <xdr:cNvPr id="137" name="楕円 136"/>
        <xdr:cNvSpPr/>
      </xdr:nvSpPr>
      <xdr:spPr>
        <a:xfrm>
          <a:off x="3746500" y="98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60211</xdr:rowOff>
    </xdr:from>
    <xdr:ext cx="599010" cy="259045"/>
    <xdr:sp macro="" textlink="">
      <xdr:nvSpPr>
        <xdr:cNvPr id="138" name="テキスト ボックス 137"/>
        <xdr:cNvSpPr txBox="1"/>
      </xdr:nvSpPr>
      <xdr:spPr>
        <a:xfrm>
          <a:off x="3497795" y="96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131906</xdr:rowOff>
    </xdr:from>
    <xdr:to>
      <xdr:col>15</xdr:col>
      <xdr:colOff>101600</xdr:colOff>
      <xdr:row>58</xdr:row>
      <xdr:rowOff>62056</xdr:rowOff>
    </xdr:to>
    <xdr:sp macro="" textlink="">
      <xdr:nvSpPr>
        <xdr:cNvPr id="139" name="楕円 138"/>
        <xdr:cNvSpPr/>
      </xdr:nvSpPr>
      <xdr:spPr>
        <a:xfrm>
          <a:off x="2857500" y="99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78583</xdr:rowOff>
    </xdr:from>
    <xdr:ext cx="599010" cy="259045"/>
    <xdr:sp macro="" textlink="">
      <xdr:nvSpPr>
        <xdr:cNvPr id="140" name="テキスト ボックス 139"/>
        <xdr:cNvSpPr txBox="1"/>
      </xdr:nvSpPr>
      <xdr:spPr>
        <a:xfrm>
          <a:off x="2608795" y="967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131039</xdr:rowOff>
    </xdr:from>
    <xdr:to>
      <xdr:col>10</xdr:col>
      <xdr:colOff>165100</xdr:colOff>
      <xdr:row>58</xdr:row>
      <xdr:rowOff>61189</xdr:rowOff>
    </xdr:to>
    <xdr:sp macro="" textlink="">
      <xdr:nvSpPr>
        <xdr:cNvPr id="141" name="楕円 140"/>
        <xdr:cNvSpPr/>
      </xdr:nvSpPr>
      <xdr:spPr>
        <a:xfrm>
          <a:off x="1968500" y="99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77716</xdr:rowOff>
    </xdr:from>
    <xdr:ext cx="599010" cy="259045"/>
    <xdr:sp macro="" textlink="">
      <xdr:nvSpPr>
        <xdr:cNvPr id="142" name="テキスト ボックス 141"/>
        <xdr:cNvSpPr txBox="1"/>
      </xdr:nvSpPr>
      <xdr:spPr>
        <a:xfrm>
          <a:off x="1719795" y="967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126928</xdr:rowOff>
    </xdr:from>
    <xdr:to>
      <xdr:col>6</xdr:col>
      <xdr:colOff>38100</xdr:colOff>
      <xdr:row>58</xdr:row>
      <xdr:rowOff>57078</xdr:rowOff>
    </xdr:to>
    <xdr:sp macro="" textlink="">
      <xdr:nvSpPr>
        <xdr:cNvPr id="143" name="楕円 142"/>
        <xdr:cNvSpPr/>
      </xdr:nvSpPr>
      <xdr:spPr>
        <a:xfrm>
          <a:off x="1079500" y="98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73605</xdr:rowOff>
    </xdr:from>
    <xdr:ext cx="599010" cy="259045"/>
    <xdr:sp macro="" textlink="">
      <xdr:nvSpPr>
        <xdr:cNvPr id="144" name="テキスト ボックス 143"/>
        <xdr:cNvSpPr txBox="1"/>
      </xdr:nvSpPr>
      <xdr:spPr>
        <a:xfrm>
          <a:off x="830795" y="967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141897</xdr:rowOff>
    </xdr:from>
    <xdr:to>
      <xdr:col>24</xdr:col>
      <xdr:colOff>63500</xdr:colOff>
      <xdr:row>78</xdr:row>
      <xdr:rowOff>142393</xdr:rowOff>
    </xdr:to>
    <xdr:cxnSp macro="">
      <xdr:nvCxnSpPr>
        <xdr:cNvPr id="173" name="直線コネクタ 172"/>
        <xdr:cNvCxnSpPr/>
      </xdr:nvCxnSpPr>
      <xdr:spPr>
        <a:xfrm>
          <a:off x="3797300" y="1351499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96062</xdr:rowOff>
    </xdr:from>
    <xdr:to>
      <xdr:col>19</xdr:col>
      <xdr:colOff>177800</xdr:colOff>
      <xdr:row>78</xdr:row>
      <xdr:rowOff>141897</xdr:rowOff>
    </xdr:to>
    <xdr:cxnSp macro="">
      <xdr:nvCxnSpPr>
        <xdr:cNvPr id="176" name="直線コネクタ 175"/>
        <xdr:cNvCxnSpPr/>
      </xdr:nvCxnSpPr>
      <xdr:spPr>
        <a:xfrm>
          <a:off x="2908300" y="13469162"/>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96062</xdr:rowOff>
    </xdr:from>
    <xdr:to>
      <xdr:col>15</xdr:col>
      <xdr:colOff>50800</xdr:colOff>
      <xdr:row>78</xdr:row>
      <xdr:rowOff>127558</xdr:rowOff>
    </xdr:to>
    <xdr:cxnSp macro="">
      <xdr:nvCxnSpPr>
        <xdr:cNvPr id="179" name="直線コネクタ 178"/>
        <xdr:cNvCxnSpPr/>
      </xdr:nvCxnSpPr>
      <xdr:spPr>
        <a:xfrm flipV="1">
          <a:off x="2019300" y="13469162"/>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1" name="テキスト ボックス 180"/>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127558</xdr:rowOff>
    </xdr:from>
    <xdr:to>
      <xdr:col>10</xdr:col>
      <xdr:colOff>114300</xdr:colOff>
      <xdr:row>78</xdr:row>
      <xdr:rowOff>129884</xdr:rowOff>
    </xdr:to>
    <xdr:cxnSp macro="">
      <xdr:nvCxnSpPr>
        <xdr:cNvPr id="182" name="直線コネクタ 181"/>
        <xdr:cNvCxnSpPr/>
      </xdr:nvCxnSpPr>
      <xdr:spPr>
        <a:xfrm flipV="1">
          <a:off x="1130300" y="1350065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91593</xdr:rowOff>
    </xdr:from>
    <xdr:to>
      <xdr:col>24</xdr:col>
      <xdr:colOff>114300</xdr:colOff>
      <xdr:row>79</xdr:row>
      <xdr:rowOff>21743</xdr:rowOff>
    </xdr:to>
    <xdr:sp macro="" textlink="">
      <xdr:nvSpPr>
        <xdr:cNvPr id="192" name="楕円 191"/>
        <xdr:cNvSpPr/>
      </xdr:nvSpPr>
      <xdr:spPr>
        <a:xfrm>
          <a:off x="4584700" y="134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6520</xdr:rowOff>
    </xdr:from>
    <xdr:ext cx="469744" cy="259045"/>
    <xdr:sp macro="" textlink="">
      <xdr:nvSpPr>
        <xdr:cNvPr id="193" name="維持補修費該当値テキスト"/>
        <xdr:cNvSpPr txBox="1"/>
      </xdr:nvSpPr>
      <xdr:spPr>
        <a:xfrm>
          <a:off x="4686300" y="133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91097</xdr:rowOff>
    </xdr:from>
    <xdr:to>
      <xdr:col>20</xdr:col>
      <xdr:colOff>38100</xdr:colOff>
      <xdr:row>79</xdr:row>
      <xdr:rowOff>21247</xdr:rowOff>
    </xdr:to>
    <xdr:sp macro="" textlink="">
      <xdr:nvSpPr>
        <xdr:cNvPr id="194" name="楕円 193"/>
        <xdr:cNvSpPr/>
      </xdr:nvSpPr>
      <xdr:spPr>
        <a:xfrm>
          <a:off x="3746500" y="134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12374</xdr:rowOff>
    </xdr:from>
    <xdr:ext cx="469744" cy="259045"/>
    <xdr:sp macro="" textlink="">
      <xdr:nvSpPr>
        <xdr:cNvPr id="195" name="テキスト ボックス 194"/>
        <xdr:cNvSpPr txBox="1"/>
      </xdr:nvSpPr>
      <xdr:spPr>
        <a:xfrm>
          <a:off x="3562428" y="1355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45262</xdr:rowOff>
    </xdr:from>
    <xdr:to>
      <xdr:col>15</xdr:col>
      <xdr:colOff>101600</xdr:colOff>
      <xdr:row>78</xdr:row>
      <xdr:rowOff>146862</xdr:rowOff>
    </xdr:to>
    <xdr:sp macro="" textlink="">
      <xdr:nvSpPr>
        <xdr:cNvPr id="196" name="楕円 195"/>
        <xdr:cNvSpPr/>
      </xdr:nvSpPr>
      <xdr:spPr>
        <a:xfrm>
          <a:off x="2857500" y="134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137989</xdr:rowOff>
    </xdr:from>
    <xdr:ext cx="469744" cy="259045"/>
    <xdr:sp macro="" textlink="">
      <xdr:nvSpPr>
        <xdr:cNvPr id="197" name="テキスト ボックス 196"/>
        <xdr:cNvSpPr txBox="1"/>
      </xdr:nvSpPr>
      <xdr:spPr>
        <a:xfrm>
          <a:off x="2673428" y="135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76758</xdr:rowOff>
    </xdr:from>
    <xdr:to>
      <xdr:col>10</xdr:col>
      <xdr:colOff>165100</xdr:colOff>
      <xdr:row>79</xdr:row>
      <xdr:rowOff>6908</xdr:rowOff>
    </xdr:to>
    <xdr:sp macro="" textlink="">
      <xdr:nvSpPr>
        <xdr:cNvPr id="198" name="楕円 197"/>
        <xdr:cNvSpPr/>
      </xdr:nvSpPr>
      <xdr:spPr>
        <a:xfrm>
          <a:off x="1968500" y="134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169485</xdr:rowOff>
    </xdr:from>
    <xdr:ext cx="469744" cy="259045"/>
    <xdr:sp macro="" textlink="">
      <xdr:nvSpPr>
        <xdr:cNvPr id="199" name="テキスト ボックス 198"/>
        <xdr:cNvSpPr txBox="1"/>
      </xdr:nvSpPr>
      <xdr:spPr>
        <a:xfrm>
          <a:off x="1784428" y="1354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79084</xdr:rowOff>
    </xdr:from>
    <xdr:to>
      <xdr:col>6</xdr:col>
      <xdr:colOff>38100</xdr:colOff>
      <xdr:row>79</xdr:row>
      <xdr:rowOff>9234</xdr:rowOff>
    </xdr:to>
    <xdr:sp macro="" textlink="">
      <xdr:nvSpPr>
        <xdr:cNvPr id="200" name="楕円 199"/>
        <xdr:cNvSpPr/>
      </xdr:nvSpPr>
      <xdr:spPr>
        <a:xfrm>
          <a:off x="1079500" y="134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361</xdr:rowOff>
    </xdr:from>
    <xdr:ext cx="469744" cy="259045"/>
    <xdr:sp macro="" textlink="">
      <xdr:nvSpPr>
        <xdr:cNvPr id="201" name="テキスト ボックス 200"/>
        <xdr:cNvSpPr txBox="1"/>
      </xdr:nvSpPr>
      <xdr:spPr>
        <a:xfrm>
          <a:off x="895428" y="135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1321</xdr:rowOff>
    </xdr:from>
    <xdr:to>
      <xdr:col>24</xdr:col>
      <xdr:colOff>63500</xdr:colOff>
      <xdr:row>99</xdr:row>
      <xdr:rowOff>51352</xdr:rowOff>
    </xdr:to>
    <xdr:cxnSp macro="">
      <xdr:nvCxnSpPr>
        <xdr:cNvPr id="233" name="直線コネクタ 232"/>
        <xdr:cNvCxnSpPr/>
      </xdr:nvCxnSpPr>
      <xdr:spPr>
        <a:xfrm flipV="1">
          <a:off x="3797300" y="16803421"/>
          <a:ext cx="838200" cy="2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51352</xdr:rowOff>
    </xdr:from>
    <xdr:to>
      <xdr:col>19</xdr:col>
      <xdr:colOff>177800</xdr:colOff>
      <xdr:row>99</xdr:row>
      <xdr:rowOff>73101</xdr:rowOff>
    </xdr:to>
    <xdr:cxnSp macro="">
      <xdr:nvCxnSpPr>
        <xdr:cNvPr id="236" name="直線コネクタ 235"/>
        <xdr:cNvCxnSpPr/>
      </xdr:nvCxnSpPr>
      <xdr:spPr>
        <a:xfrm flipV="1">
          <a:off x="2908300" y="17024902"/>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73101</xdr:rowOff>
    </xdr:from>
    <xdr:to>
      <xdr:col>15</xdr:col>
      <xdr:colOff>50800</xdr:colOff>
      <xdr:row>99</xdr:row>
      <xdr:rowOff>91095</xdr:rowOff>
    </xdr:to>
    <xdr:cxnSp macro="">
      <xdr:nvCxnSpPr>
        <xdr:cNvPr id="239" name="直線コネクタ 238"/>
        <xdr:cNvCxnSpPr/>
      </xdr:nvCxnSpPr>
      <xdr:spPr>
        <a:xfrm flipV="1">
          <a:off x="2019300" y="17046651"/>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55074</xdr:rowOff>
    </xdr:from>
    <xdr:to>
      <xdr:col>10</xdr:col>
      <xdr:colOff>114300</xdr:colOff>
      <xdr:row>99</xdr:row>
      <xdr:rowOff>91095</xdr:rowOff>
    </xdr:to>
    <xdr:cxnSp macro="">
      <xdr:nvCxnSpPr>
        <xdr:cNvPr id="242" name="直線コネクタ 241"/>
        <xdr:cNvCxnSpPr/>
      </xdr:nvCxnSpPr>
      <xdr:spPr>
        <a:xfrm>
          <a:off x="1130300" y="17028624"/>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121971</xdr:rowOff>
    </xdr:from>
    <xdr:to>
      <xdr:col>24</xdr:col>
      <xdr:colOff>114300</xdr:colOff>
      <xdr:row>98</xdr:row>
      <xdr:rowOff>52121</xdr:rowOff>
    </xdr:to>
    <xdr:sp macro="" textlink="">
      <xdr:nvSpPr>
        <xdr:cNvPr id="252" name="楕円 251"/>
        <xdr:cNvSpPr/>
      </xdr:nvSpPr>
      <xdr:spPr>
        <a:xfrm>
          <a:off x="4584700" y="167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36898</xdr:rowOff>
    </xdr:from>
    <xdr:ext cx="534377" cy="259045"/>
    <xdr:sp macro="" textlink="">
      <xdr:nvSpPr>
        <xdr:cNvPr id="253" name="扶助費該当値テキスト"/>
        <xdr:cNvSpPr txBox="1"/>
      </xdr:nvSpPr>
      <xdr:spPr>
        <a:xfrm>
          <a:off x="4686300" y="166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552</xdr:rowOff>
    </xdr:from>
    <xdr:to>
      <xdr:col>20</xdr:col>
      <xdr:colOff>38100</xdr:colOff>
      <xdr:row>99</xdr:row>
      <xdr:rowOff>102152</xdr:rowOff>
    </xdr:to>
    <xdr:sp macro="" textlink="">
      <xdr:nvSpPr>
        <xdr:cNvPr id="254" name="楕円 253"/>
        <xdr:cNvSpPr/>
      </xdr:nvSpPr>
      <xdr:spPr>
        <a:xfrm>
          <a:off x="3746500" y="1697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93279</xdr:rowOff>
    </xdr:from>
    <xdr:ext cx="534377" cy="259045"/>
    <xdr:sp macro="" textlink="">
      <xdr:nvSpPr>
        <xdr:cNvPr id="255" name="テキスト ボックス 254"/>
        <xdr:cNvSpPr txBox="1"/>
      </xdr:nvSpPr>
      <xdr:spPr>
        <a:xfrm>
          <a:off x="3530111" y="1706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22301</xdr:rowOff>
    </xdr:from>
    <xdr:to>
      <xdr:col>15</xdr:col>
      <xdr:colOff>101600</xdr:colOff>
      <xdr:row>99</xdr:row>
      <xdr:rowOff>123901</xdr:rowOff>
    </xdr:to>
    <xdr:sp macro="" textlink="">
      <xdr:nvSpPr>
        <xdr:cNvPr id="256" name="楕円 255"/>
        <xdr:cNvSpPr/>
      </xdr:nvSpPr>
      <xdr:spPr>
        <a:xfrm>
          <a:off x="2857500" y="169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115028</xdr:rowOff>
    </xdr:from>
    <xdr:ext cx="534377" cy="259045"/>
    <xdr:sp macro="" textlink="">
      <xdr:nvSpPr>
        <xdr:cNvPr id="257" name="テキスト ボックス 256"/>
        <xdr:cNvSpPr txBox="1"/>
      </xdr:nvSpPr>
      <xdr:spPr>
        <a:xfrm>
          <a:off x="2641111" y="170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40295</xdr:rowOff>
    </xdr:from>
    <xdr:to>
      <xdr:col>10</xdr:col>
      <xdr:colOff>165100</xdr:colOff>
      <xdr:row>99</xdr:row>
      <xdr:rowOff>141895</xdr:rowOff>
    </xdr:to>
    <xdr:sp macro="" textlink="">
      <xdr:nvSpPr>
        <xdr:cNvPr id="258" name="楕円 257"/>
        <xdr:cNvSpPr/>
      </xdr:nvSpPr>
      <xdr:spPr>
        <a:xfrm>
          <a:off x="1968500" y="170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133022</xdr:rowOff>
    </xdr:from>
    <xdr:ext cx="534377" cy="259045"/>
    <xdr:sp macro="" textlink="">
      <xdr:nvSpPr>
        <xdr:cNvPr id="259" name="テキスト ボックス 258"/>
        <xdr:cNvSpPr txBox="1"/>
      </xdr:nvSpPr>
      <xdr:spPr>
        <a:xfrm>
          <a:off x="1752111" y="1710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4274</xdr:rowOff>
    </xdr:from>
    <xdr:to>
      <xdr:col>6</xdr:col>
      <xdr:colOff>38100</xdr:colOff>
      <xdr:row>99</xdr:row>
      <xdr:rowOff>105874</xdr:rowOff>
    </xdr:to>
    <xdr:sp macro="" textlink="">
      <xdr:nvSpPr>
        <xdr:cNvPr id="260" name="楕円 259"/>
        <xdr:cNvSpPr/>
      </xdr:nvSpPr>
      <xdr:spPr>
        <a:xfrm>
          <a:off x="1079500" y="169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97001</xdr:rowOff>
    </xdr:from>
    <xdr:ext cx="534377" cy="259045"/>
    <xdr:sp macro="" textlink="">
      <xdr:nvSpPr>
        <xdr:cNvPr id="261" name="テキスト ボックス 260"/>
        <xdr:cNvSpPr txBox="1"/>
      </xdr:nvSpPr>
      <xdr:spPr>
        <a:xfrm>
          <a:off x="863111" y="1707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140435</xdr:rowOff>
    </xdr:from>
    <xdr:to>
      <xdr:col>55</xdr:col>
      <xdr:colOff>0</xdr:colOff>
      <xdr:row>37</xdr:row>
      <xdr:rowOff>128830</xdr:rowOff>
    </xdr:to>
    <xdr:cxnSp macro="">
      <xdr:nvCxnSpPr>
        <xdr:cNvPr id="290" name="直線コネクタ 289"/>
        <xdr:cNvCxnSpPr/>
      </xdr:nvCxnSpPr>
      <xdr:spPr>
        <a:xfrm>
          <a:off x="9639300" y="6141185"/>
          <a:ext cx="838200" cy="3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140435</xdr:rowOff>
    </xdr:from>
    <xdr:to>
      <xdr:col>50</xdr:col>
      <xdr:colOff>114300</xdr:colOff>
      <xdr:row>38</xdr:row>
      <xdr:rowOff>23152</xdr:rowOff>
    </xdr:to>
    <xdr:cxnSp macro="">
      <xdr:nvCxnSpPr>
        <xdr:cNvPr id="293" name="直線コネクタ 292"/>
        <xdr:cNvCxnSpPr/>
      </xdr:nvCxnSpPr>
      <xdr:spPr>
        <a:xfrm flipV="1">
          <a:off x="8750300" y="6141185"/>
          <a:ext cx="889000" cy="39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23152</xdr:rowOff>
    </xdr:from>
    <xdr:to>
      <xdr:col>45</xdr:col>
      <xdr:colOff>177800</xdr:colOff>
      <xdr:row>38</xdr:row>
      <xdr:rowOff>29092</xdr:rowOff>
    </xdr:to>
    <xdr:cxnSp macro="">
      <xdr:nvCxnSpPr>
        <xdr:cNvPr id="296" name="直線コネクタ 295"/>
        <xdr:cNvCxnSpPr/>
      </xdr:nvCxnSpPr>
      <xdr:spPr>
        <a:xfrm flipV="1">
          <a:off x="7861300" y="6538252"/>
          <a:ext cx="8890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29092</xdr:rowOff>
    </xdr:from>
    <xdr:to>
      <xdr:col>41</xdr:col>
      <xdr:colOff>50800</xdr:colOff>
      <xdr:row>38</xdr:row>
      <xdr:rowOff>39081</xdr:rowOff>
    </xdr:to>
    <xdr:cxnSp macro="">
      <xdr:nvCxnSpPr>
        <xdr:cNvPr id="299" name="直線コネクタ 298"/>
        <xdr:cNvCxnSpPr/>
      </xdr:nvCxnSpPr>
      <xdr:spPr>
        <a:xfrm flipV="1">
          <a:off x="6972300" y="6544192"/>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78030</xdr:rowOff>
    </xdr:from>
    <xdr:to>
      <xdr:col>55</xdr:col>
      <xdr:colOff>50800</xdr:colOff>
      <xdr:row>38</xdr:row>
      <xdr:rowOff>8180</xdr:rowOff>
    </xdr:to>
    <xdr:sp macro="" textlink="">
      <xdr:nvSpPr>
        <xdr:cNvPr id="309" name="楕円 308"/>
        <xdr:cNvSpPr/>
      </xdr:nvSpPr>
      <xdr:spPr>
        <a:xfrm>
          <a:off x="10426700" y="64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164407</xdr:rowOff>
    </xdr:from>
    <xdr:ext cx="534377" cy="259045"/>
    <xdr:sp macro="" textlink="">
      <xdr:nvSpPr>
        <xdr:cNvPr id="310" name="補助費等該当値テキスト"/>
        <xdr:cNvSpPr txBox="1"/>
      </xdr:nvSpPr>
      <xdr:spPr>
        <a:xfrm>
          <a:off x="10528300" y="63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89635</xdr:rowOff>
    </xdr:from>
    <xdr:to>
      <xdr:col>50</xdr:col>
      <xdr:colOff>165100</xdr:colOff>
      <xdr:row>36</xdr:row>
      <xdr:rowOff>19785</xdr:rowOff>
    </xdr:to>
    <xdr:sp macro="" textlink="">
      <xdr:nvSpPr>
        <xdr:cNvPr id="311" name="楕円 310"/>
        <xdr:cNvSpPr/>
      </xdr:nvSpPr>
      <xdr:spPr>
        <a:xfrm>
          <a:off x="9588500" y="60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10912</xdr:rowOff>
    </xdr:from>
    <xdr:ext cx="599010" cy="259045"/>
    <xdr:sp macro="" textlink="">
      <xdr:nvSpPr>
        <xdr:cNvPr id="312" name="テキスト ボックス 311"/>
        <xdr:cNvSpPr txBox="1"/>
      </xdr:nvSpPr>
      <xdr:spPr>
        <a:xfrm>
          <a:off x="9339795" y="618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143802</xdr:rowOff>
    </xdr:from>
    <xdr:to>
      <xdr:col>46</xdr:col>
      <xdr:colOff>38100</xdr:colOff>
      <xdr:row>38</xdr:row>
      <xdr:rowOff>73952</xdr:rowOff>
    </xdr:to>
    <xdr:sp macro="" textlink="">
      <xdr:nvSpPr>
        <xdr:cNvPr id="313" name="楕円 312"/>
        <xdr:cNvSpPr/>
      </xdr:nvSpPr>
      <xdr:spPr>
        <a:xfrm>
          <a:off x="8699500" y="64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65079</xdr:rowOff>
    </xdr:from>
    <xdr:ext cx="534377" cy="259045"/>
    <xdr:sp macro="" textlink="">
      <xdr:nvSpPr>
        <xdr:cNvPr id="314" name="テキスト ボックス 313"/>
        <xdr:cNvSpPr txBox="1"/>
      </xdr:nvSpPr>
      <xdr:spPr>
        <a:xfrm>
          <a:off x="8483111" y="658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149742</xdr:rowOff>
    </xdr:from>
    <xdr:to>
      <xdr:col>41</xdr:col>
      <xdr:colOff>101600</xdr:colOff>
      <xdr:row>38</xdr:row>
      <xdr:rowOff>79892</xdr:rowOff>
    </xdr:to>
    <xdr:sp macro="" textlink="">
      <xdr:nvSpPr>
        <xdr:cNvPr id="315" name="楕円 314"/>
        <xdr:cNvSpPr/>
      </xdr:nvSpPr>
      <xdr:spPr>
        <a:xfrm>
          <a:off x="7810500" y="649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71019</xdr:rowOff>
    </xdr:from>
    <xdr:ext cx="534377" cy="259045"/>
    <xdr:sp macro="" textlink="">
      <xdr:nvSpPr>
        <xdr:cNvPr id="316" name="テキスト ボックス 315"/>
        <xdr:cNvSpPr txBox="1"/>
      </xdr:nvSpPr>
      <xdr:spPr>
        <a:xfrm>
          <a:off x="7594111" y="65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159731</xdr:rowOff>
    </xdr:from>
    <xdr:to>
      <xdr:col>36</xdr:col>
      <xdr:colOff>165100</xdr:colOff>
      <xdr:row>38</xdr:row>
      <xdr:rowOff>89881</xdr:rowOff>
    </xdr:to>
    <xdr:sp macro="" textlink="">
      <xdr:nvSpPr>
        <xdr:cNvPr id="317" name="楕円 316"/>
        <xdr:cNvSpPr/>
      </xdr:nvSpPr>
      <xdr:spPr>
        <a:xfrm>
          <a:off x="6921500" y="65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81008</xdr:rowOff>
    </xdr:from>
    <xdr:ext cx="534377" cy="259045"/>
    <xdr:sp macro="" textlink="">
      <xdr:nvSpPr>
        <xdr:cNvPr id="318" name="テキスト ボックス 317"/>
        <xdr:cNvSpPr txBox="1"/>
      </xdr:nvSpPr>
      <xdr:spPr>
        <a:xfrm>
          <a:off x="6705111" y="65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78033</xdr:rowOff>
    </xdr:from>
    <xdr:to>
      <xdr:col>55</xdr:col>
      <xdr:colOff>0</xdr:colOff>
      <xdr:row>56</xdr:row>
      <xdr:rowOff>117848</xdr:rowOff>
    </xdr:to>
    <xdr:cxnSp macro="">
      <xdr:nvCxnSpPr>
        <xdr:cNvPr id="347" name="直線コネクタ 346"/>
        <xdr:cNvCxnSpPr/>
      </xdr:nvCxnSpPr>
      <xdr:spPr>
        <a:xfrm>
          <a:off x="9639300" y="9679233"/>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78033</xdr:rowOff>
    </xdr:from>
    <xdr:to>
      <xdr:col>50</xdr:col>
      <xdr:colOff>114300</xdr:colOff>
      <xdr:row>57</xdr:row>
      <xdr:rowOff>65952</xdr:rowOff>
    </xdr:to>
    <xdr:cxnSp macro="">
      <xdr:nvCxnSpPr>
        <xdr:cNvPr id="350" name="直線コネクタ 349"/>
        <xdr:cNvCxnSpPr/>
      </xdr:nvCxnSpPr>
      <xdr:spPr>
        <a:xfrm flipV="1">
          <a:off x="8750300" y="9679233"/>
          <a:ext cx="889000" cy="15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49774</xdr:rowOff>
    </xdr:from>
    <xdr:to>
      <xdr:col>45</xdr:col>
      <xdr:colOff>177800</xdr:colOff>
      <xdr:row>57</xdr:row>
      <xdr:rowOff>65952</xdr:rowOff>
    </xdr:to>
    <xdr:cxnSp macro="">
      <xdr:nvCxnSpPr>
        <xdr:cNvPr id="353" name="直線コネクタ 352"/>
        <xdr:cNvCxnSpPr/>
      </xdr:nvCxnSpPr>
      <xdr:spPr>
        <a:xfrm>
          <a:off x="7861300" y="9822424"/>
          <a:ext cx="8890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5" name="テキスト ボックス 354"/>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49774</xdr:rowOff>
    </xdr:from>
    <xdr:to>
      <xdr:col>41</xdr:col>
      <xdr:colOff>50800</xdr:colOff>
      <xdr:row>57</xdr:row>
      <xdr:rowOff>83236</xdr:rowOff>
    </xdr:to>
    <xdr:cxnSp macro="">
      <xdr:nvCxnSpPr>
        <xdr:cNvPr id="356" name="直線コネクタ 355"/>
        <xdr:cNvCxnSpPr/>
      </xdr:nvCxnSpPr>
      <xdr:spPr>
        <a:xfrm flipV="1">
          <a:off x="6972300" y="9822424"/>
          <a:ext cx="889000" cy="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58" name="テキスト ボックス 357"/>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23737</xdr:rowOff>
    </xdr:from>
    <xdr:ext cx="599010" cy="259045"/>
    <xdr:sp macro="" textlink="">
      <xdr:nvSpPr>
        <xdr:cNvPr id="360" name="テキスト ボックス 359"/>
        <xdr:cNvSpPr txBox="1"/>
      </xdr:nvSpPr>
      <xdr:spPr>
        <a:xfrm>
          <a:off x="6672795" y="99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67048</xdr:rowOff>
    </xdr:from>
    <xdr:to>
      <xdr:col>55</xdr:col>
      <xdr:colOff>50800</xdr:colOff>
      <xdr:row>56</xdr:row>
      <xdr:rowOff>168648</xdr:rowOff>
    </xdr:to>
    <xdr:sp macro="" textlink="">
      <xdr:nvSpPr>
        <xdr:cNvPr id="366" name="楕円 365"/>
        <xdr:cNvSpPr/>
      </xdr:nvSpPr>
      <xdr:spPr>
        <a:xfrm>
          <a:off x="10426700" y="96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89925</xdr:rowOff>
    </xdr:from>
    <xdr:ext cx="599010" cy="259045"/>
    <xdr:sp macro="" textlink="">
      <xdr:nvSpPr>
        <xdr:cNvPr id="367" name="普通建設事業費該当値テキスト"/>
        <xdr:cNvSpPr txBox="1"/>
      </xdr:nvSpPr>
      <xdr:spPr>
        <a:xfrm>
          <a:off x="10528300" y="95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27233</xdr:rowOff>
    </xdr:from>
    <xdr:to>
      <xdr:col>50</xdr:col>
      <xdr:colOff>165100</xdr:colOff>
      <xdr:row>56</xdr:row>
      <xdr:rowOff>128833</xdr:rowOff>
    </xdr:to>
    <xdr:sp macro="" textlink="">
      <xdr:nvSpPr>
        <xdr:cNvPr id="368" name="楕円 367"/>
        <xdr:cNvSpPr/>
      </xdr:nvSpPr>
      <xdr:spPr>
        <a:xfrm>
          <a:off x="9588500" y="962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145360</xdr:rowOff>
    </xdr:from>
    <xdr:ext cx="599010" cy="259045"/>
    <xdr:sp macro="" textlink="">
      <xdr:nvSpPr>
        <xdr:cNvPr id="369" name="テキスト ボックス 368"/>
        <xdr:cNvSpPr txBox="1"/>
      </xdr:nvSpPr>
      <xdr:spPr>
        <a:xfrm>
          <a:off x="9339795" y="940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15152</xdr:rowOff>
    </xdr:from>
    <xdr:to>
      <xdr:col>46</xdr:col>
      <xdr:colOff>38100</xdr:colOff>
      <xdr:row>57</xdr:row>
      <xdr:rowOff>116752</xdr:rowOff>
    </xdr:to>
    <xdr:sp macro="" textlink="">
      <xdr:nvSpPr>
        <xdr:cNvPr id="370" name="楕円 369"/>
        <xdr:cNvSpPr/>
      </xdr:nvSpPr>
      <xdr:spPr>
        <a:xfrm>
          <a:off x="8699500" y="97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133279</xdr:rowOff>
    </xdr:from>
    <xdr:ext cx="599010" cy="259045"/>
    <xdr:sp macro="" textlink="">
      <xdr:nvSpPr>
        <xdr:cNvPr id="371" name="テキスト ボックス 370"/>
        <xdr:cNvSpPr txBox="1"/>
      </xdr:nvSpPr>
      <xdr:spPr>
        <a:xfrm>
          <a:off x="8450795" y="95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170424</xdr:rowOff>
    </xdr:from>
    <xdr:to>
      <xdr:col>41</xdr:col>
      <xdr:colOff>101600</xdr:colOff>
      <xdr:row>57</xdr:row>
      <xdr:rowOff>100574</xdr:rowOff>
    </xdr:to>
    <xdr:sp macro="" textlink="">
      <xdr:nvSpPr>
        <xdr:cNvPr id="372" name="楕円 371"/>
        <xdr:cNvSpPr/>
      </xdr:nvSpPr>
      <xdr:spPr>
        <a:xfrm>
          <a:off x="7810500" y="9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117101</xdr:rowOff>
    </xdr:from>
    <xdr:ext cx="599010" cy="259045"/>
    <xdr:sp macro="" textlink="">
      <xdr:nvSpPr>
        <xdr:cNvPr id="373" name="テキスト ボックス 372"/>
        <xdr:cNvSpPr txBox="1"/>
      </xdr:nvSpPr>
      <xdr:spPr>
        <a:xfrm>
          <a:off x="7561795" y="954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32436</xdr:rowOff>
    </xdr:from>
    <xdr:to>
      <xdr:col>36</xdr:col>
      <xdr:colOff>165100</xdr:colOff>
      <xdr:row>57</xdr:row>
      <xdr:rowOff>134036</xdr:rowOff>
    </xdr:to>
    <xdr:sp macro="" textlink="">
      <xdr:nvSpPr>
        <xdr:cNvPr id="374" name="楕円 373"/>
        <xdr:cNvSpPr/>
      </xdr:nvSpPr>
      <xdr:spPr>
        <a:xfrm>
          <a:off x="6921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150563</xdr:rowOff>
    </xdr:from>
    <xdr:ext cx="599010" cy="259045"/>
    <xdr:sp macro="" textlink="">
      <xdr:nvSpPr>
        <xdr:cNvPr id="375" name="テキスト ボックス 374"/>
        <xdr:cNvSpPr txBox="1"/>
      </xdr:nvSpPr>
      <xdr:spPr>
        <a:xfrm>
          <a:off x="6672795" y="95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98316</xdr:rowOff>
    </xdr:from>
    <xdr:to>
      <xdr:col>55</xdr:col>
      <xdr:colOff>0</xdr:colOff>
      <xdr:row>78</xdr:row>
      <xdr:rowOff>123492</xdr:rowOff>
    </xdr:to>
    <xdr:cxnSp macro="">
      <xdr:nvCxnSpPr>
        <xdr:cNvPr id="402" name="直線コネクタ 401"/>
        <xdr:cNvCxnSpPr/>
      </xdr:nvCxnSpPr>
      <xdr:spPr>
        <a:xfrm flipV="1">
          <a:off x="9639300" y="13471416"/>
          <a:ext cx="838200" cy="2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37154</xdr:rowOff>
    </xdr:from>
    <xdr:to>
      <xdr:col>50</xdr:col>
      <xdr:colOff>114300</xdr:colOff>
      <xdr:row>78</xdr:row>
      <xdr:rowOff>123492</xdr:rowOff>
    </xdr:to>
    <xdr:cxnSp macro="">
      <xdr:nvCxnSpPr>
        <xdr:cNvPr id="405" name="直線コネクタ 404"/>
        <xdr:cNvCxnSpPr/>
      </xdr:nvCxnSpPr>
      <xdr:spPr>
        <a:xfrm>
          <a:off x="8750300" y="13410254"/>
          <a:ext cx="889000" cy="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37154</xdr:rowOff>
    </xdr:from>
    <xdr:to>
      <xdr:col>45</xdr:col>
      <xdr:colOff>177800</xdr:colOff>
      <xdr:row>78</xdr:row>
      <xdr:rowOff>52987</xdr:rowOff>
    </xdr:to>
    <xdr:cxnSp macro="">
      <xdr:nvCxnSpPr>
        <xdr:cNvPr id="408" name="直線コネクタ 407"/>
        <xdr:cNvCxnSpPr/>
      </xdr:nvCxnSpPr>
      <xdr:spPr>
        <a:xfrm flipV="1">
          <a:off x="7861300" y="13410254"/>
          <a:ext cx="8890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41644</xdr:rowOff>
    </xdr:from>
    <xdr:to>
      <xdr:col>41</xdr:col>
      <xdr:colOff>50800</xdr:colOff>
      <xdr:row>78</xdr:row>
      <xdr:rowOff>52987</xdr:rowOff>
    </xdr:to>
    <xdr:cxnSp macro="">
      <xdr:nvCxnSpPr>
        <xdr:cNvPr id="411" name="直線コネクタ 410"/>
        <xdr:cNvCxnSpPr/>
      </xdr:nvCxnSpPr>
      <xdr:spPr>
        <a:xfrm>
          <a:off x="6972300" y="13414744"/>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47516</xdr:rowOff>
    </xdr:from>
    <xdr:to>
      <xdr:col>55</xdr:col>
      <xdr:colOff>50800</xdr:colOff>
      <xdr:row>78</xdr:row>
      <xdr:rowOff>149116</xdr:rowOff>
    </xdr:to>
    <xdr:sp macro="" textlink="">
      <xdr:nvSpPr>
        <xdr:cNvPr id="421" name="楕円 420"/>
        <xdr:cNvSpPr/>
      </xdr:nvSpPr>
      <xdr:spPr>
        <a:xfrm>
          <a:off x="10426700" y="1342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4628</xdr:rowOff>
    </xdr:from>
    <xdr:ext cx="534377" cy="259045"/>
    <xdr:sp macro="" textlink="">
      <xdr:nvSpPr>
        <xdr:cNvPr id="422" name="普通建設事業費 （ うち新規整備　）該当値テキスト"/>
        <xdr:cNvSpPr txBox="1"/>
      </xdr:nvSpPr>
      <xdr:spPr>
        <a:xfrm>
          <a:off x="10528300" y="1337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72692</xdr:rowOff>
    </xdr:from>
    <xdr:to>
      <xdr:col>50</xdr:col>
      <xdr:colOff>165100</xdr:colOff>
      <xdr:row>79</xdr:row>
      <xdr:rowOff>2842</xdr:rowOff>
    </xdr:to>
    <xdr:sp macro="" textlink="">
      <xdr:nvSpPr>
        <xdr:cNvPr id="423" name="楕円 422"/>
        <xdr:cNvSpPr/>
      </xdr:nvSpPr>
      <xdr:spPr>
        <a:xfrm>
          <a:off x="9588500" y="134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165419</xdr:rowOff>
    </xdr:from>
    <xdr:ext cx="469744" cy="259045"/>
    <xdr:sp macro="" textlink="">
      <xdr:nvSpPr>
        <xdr:cNvPr id="424" name="テキスト ボックス 423"/>
        <xdr:cNvSpPr txBox="1"/>
      </xdr:nvSpPr>
      <xdr:spPr>
        <a:xfrm>
          <a:off x="9404428" y="1353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157804</xdr:rowOff>
    </xdr:from>
    <xdr:to>
      <xdr:col>46</xdr:col>
      <xdr:colOff>38100</xdr:colOff>
      <xdr:row>78</xdr:row>
      <xdr:rowOff>87954</xdr:rowOff>
    </xdr:to>
    <xdr:sp macro="" textlink="">
      <xdr:nvSpPr>
        <xdr:cNvPr id="425" name="楕円 424"/>
        <xdr:cNvSpPr/>
      </xdr:nvSpPr>
      <xdr:spPr>
        <a:xfrm>
          <a:off x="8699500" y="133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104481</xdr:rowOff>
    </xdr:from>
    <xdr:ext cx="534377" cy="259045"/>
    <xdr:sp macro="" textlink="">
      <xdr:nvSpPr>
        <xdr:cNvPr id="426" name="テキスト ボックス 425"/>
        <xdr:cNvSpPr txBox="1"/>
      </xdr:nvSpPr>
      <xdr:spPr>
        <a:xfrm>
          <a:off x="8483111" y="13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2187</xdr:rowOff>
    </xdr:from>
    <xdr:to>
      <xdr:col>41</xdr:col>
      <xdr:colOff>101600</xdr:colOff>
      <xdr:row>78</xdr:row>
      <xdr:rowOff>103787</xdr:rowOff>
    </xdr:to>
    <xdr:sp macro="" textlink="">
      <xdr:nvSpPr>
        <xdr:cNvPr id="427" name="楕円 426"/>
        <xdr:cNvSpPr/>
      </xdr:nvSpPr>
      <xdr:spPr>
        <a:xfrm>
          <a:off x="7810500" y="1337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120314</xdr:rowOff>
    </xdr:from>
    <xdr:ext cx="534377" cy="259045"/>
    <xdr:sp macro="" textlink="">
      <xdr:nvSpPr>
        <xdr:cNvPr id="428" name="テキスト ボックス 427"/>
        <xdr:cNvSpPr txBox="1"/>
      </xdr:nvSpPr>
      <xdr:spPr>
        <a:xfrm>
          <a:off x="7594111" y="1315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162294</xdr:rowOff>
    </xdr:from>
    <xdr:to>
      <xdr:col>36</xdr:col>
      <xdr:colOff>165100</xdr:colOff>
      <xdr:row>78</xdr:row>
      <xdr:rowOff>92444</xdr:rowOff>
    </xdr:to>
    <xdr:sp macro="" textlink="">
      <xdr:nvSpPr>
        <xdr:cNvPr id="429" name="楕円 428"/>
        <xdr:cNvSpPr/>
      </xdr:nvSpPr>
      <xdr:spPr>
        <a:xfrm>
          <a:off x="6921500" y="133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83571</xdr:rowOff>
    </xdr:from>
    <xdr:ext cx="534377" cy="259045"/>
    <xdr:sp macro="" textlink="">
      <xdr:nvSpPr>
        <xdr:cNvPr id="430" name="テキスト ボックス 429"/>
        <xdr:cNvSpPr txBox="1"/>
      </xdr:nvSpPr>
      <xdr:spPr>
        <a:xfrm>
          <a:off x="6705111" y="1345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99402</xdr:rowOff>
    </xdr:from>
    <xdr:to>
      <xdr:col>55</xdr:col>
      <xdr:colOff>0</xdr:colOff>
      <xdr:row>94</xdr:row>
      <xdr:rowOff>105132</xdr:rowOff>
    </xdr:to>
    <xdr:cxnSp macro="">
      <xdr:nvCxnSpPr>
        <xdr:cNvPr id="457" name="直線コネクタ 456"/>
        <xdr:cNvCxnSpPr/>
      </xdr:nvCxnSpPr>
      <xdr:spPr>
        <a:xfrm>
          <a:off x="9639300" y="15872802"/>
          <a:ext cx="838200" cy="34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99402</xdr:rowOff>
    </xdr:from>
    <xdr:to>
      <xdr:col>50</xdr:col>
      <xdr:colOff>114300</xdr:colOff>
      <xdr:row>95</xdr:row>
      <xdr:rowOff>100802</xdr:rowOff>
    </xdr:to>
    <xdr:cxnSp macro="">
      <xdr:nvCxnSpPr>
        <xdr:cNvPr id="460" name="直線コネクタ 459"/>
        <xdr:cNvCxnSpPr/>
      </xdr:nvCxnSpPr>
      <xdr:spPr>
        <a:xfrm flipV="1">
          <a:off x="8750300" y="15872802"/>
          <a:ext cx="889000" cy="5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2" name="テキスト ボックス 461"/>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57880</xdr:rowOff>
    </xdr:from>
    <xdr:to>
      <xdr:col>45</xdr:col>
      <xdr:colOff>177800</xdr:colOff>
      <xdr:row>95</xdr:row>
      <xdr:rowOff>100802</xdr:rowOff>
    </xdr:to>
    <xdr:cxnSp macro="">
      <xdr:nvCxnSpPr>
        <xdr:cNvPr id="463" name="直線コネクタ 462"/>
        <xdr:cNvCxnSpPr/>
      </xdr:nvCxnSpPr>
      <xdr:spPr>
        <a:xfrm>
          <a:off x="7861300" y="16345630"/>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5" name="テキスト ボックス 464"/>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57880</xdr:rowOff>
    </xdr:from>
    <xdr:to>
      <xdr:col>41</xdr:col>
      <xdr:colOff>50800</xdr:colOff>
      <xdr:row>95</xdr:row>
      <xdr:rowOff>151248</xdr:rowOff>
    </xdr:to>
    <xdr:cxnSp macro="">
      <xdr:nvCxnSpPr>
        <xdr:cNvPr id="466" name="直線コネクタ 465"/>
        <xdr:cNvCxnSpPr/>
      </xdr:nvCxnSpPr>
      <xdr:spPr>
        <a:xfrm flipV="1">
          <a:off x="6972300" y="16345630"/>
          <a:ext cx="889000" cy="9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79590</xdr:rowOff>
    </xdr:from>
    <xdr:ext cx="534377" cy="259045"/>
    <xdr:sp macro="" textlink="">
      <xdr:nvSpPr>
        <xdr:cNvPr id="470" name="テキスト ボックス 469"/>
        <xdr:cNvSpPr txBox="1"/>
      </xdr:nvSpPr>
      <xdr:spPr>
        <a:xfrm>
          <a:off x="6705111" y="167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54332</xdr:rowOff>
    </xdr:from>
    <xdr:to>
      <xdr:col>55</xdr:col>
      <xdr:colOff>50800</xdr:colOff>
      <xdr:row>94</xdr:row>
      <xdr:rowOff>155932</xdr:rowOff>
    </xdr:to>
    <xdr:sp macro="" textlink="">
      <xdr:nvSpPr>
        <xdr:cNvPr id="476" name="楕円 475"/>
        <xdr:cNvSpPr/>
      </xdr:nvSpPr>
      <xdr:spPr>
        <a:xfrm>
          <a:off x="10426700" y="1617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77209</xdr:rowOff>
    </xdr:from>
    <xdr:ext cx="599010" cy="259045"/>
    <xdr:sp macro="" textlink="">
      <xdr:nvSpPr>
        <xdr:cNvPr id="477" name="普通建設事業費 （ うち更新整備　）該当値テキスト"/>
        <xdr:cNvSpPr txBox="1"/>
      </xdr:nvSpPr>
      <xdr:spPr>
        <a:xfrm>
          <a:off x="10528300" y="1602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48602</xdr:rowOff>
    </xdr:from>
    <xdr:to>
      <xdr:col>50</xdr:col>
      <xdr:colOff>165100</xdr:colOff>
      <xdr:row>92</xdr:row>
      <xdr:rowOff>150202</xdr:rowOff>
    </xdr:to>
    <xdr:sp macro="" textlink="">
      <xdr:nvSpPr>
        <xdr:cNvPr id="478" name="楕円 477"/>
        <xdr:cNvSpPr/>
      </xdr:nvSpPr>
      <xdr:spPr>
        <a:xfrm>
          <a:off x="9588500" y="158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166729</xdr:rowOff>
    </xdr:from>
    <xdr:ext cx="599010" cy="259045"/>
    <xdr:sp macro="" textlink="">
      <xdr:nvSpPr>
        <xdr:cNvPr id="479" name="テキスト ボックス 478"/>
        <xdr:cNvSpPr txBox="1"/>
      </xdr:nvSpPr>
      <xdr:spPr>
        <a:xfrm>
          <a:off x="9339795" y="155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50002</xdr:rowOff>
    </xdr:from>
    <xdr:to>
      <xdr:col>46</xdr:col>
      <xdr:colOff>38100</xdr:colOff>
      <xdr:row>95</xdr:row>
      <xdr:rowOff>151602</xdr:rowOff>
    </xdr:to>
    <xdr:sp macro="" textlink="">
      <xdr:nvSpPr>
        <xdr:cNvPr id="480" name="楕円 479"/>
        <xdr:cNvSpPr/>
      </xdr:nvSpPr>
      <xdr:spPr>
        <a:xfrm>
          <a:off x="8699500" y="163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168129</xdr:rowOff>
    </xdr:from>
    <xdr:ext cx="599010" cy="259045"/>
    <xdr:sp macro="" textlink="">
      <xdr:nvSpPr>
        <xdr:cNvPr id="481" name="テキスト ボックス 480"/>
        <xdr:cNvSpPr txBox="1"/>
      </xdr:nvSpPr>
      <xdr:spPr>
        <a:xfrm>
          <a:off x="8450795" y="1611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7080</xdr:rowOff>
    </xdr:from>
    <xdr:to>
      <xdr:col>41</xdr:col>
      <xdr:colOff>101600</xdr:colOff>
      <xdr:row>95</xdr:row>
      <xdr:rowOff>108680</xdr:rowOff>
    </xdr:to>
    <xdr:sp macro="" textlink="">
      <xdr:nvSpPr>
        <xdr:cNvPr id="482" name="楕円 481"/>
        <xdr:cNvSpPr/>
      </xdr:nvSpPr>
      <xdr:spPr>
        <a:xfrm>
          <a:off x="7810500" y="162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125207</xdr:rowOff>
    </xdr:from>
    <xdr:ext cx="599010" cy="259045"/>
    <xdr:sp macro="" textlink="">
      <xdr:nvSpPr>
        <xdr:cNvPr id="483" name="テキスト ボックス 482"/>
        <xdr:cNvSpPr txBox="1"/>
      </xdr:nvSpPr>
      <xdr:spPr>
        <a:xfrm>
          <a:off x="7561795" y="1607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100448</xdr:rowOff>
    </xdr:from>
    <xdr:to>
      <xdr:col>36</xdr:col>
      <xdr:colOff>165100</xdr:colOff>
      <xdr:row>96</xdr:row>
      <xdr:rowOff>30598</xdr:rowOff>
    </xdr:to>
    <xdr:sp macro="" textlink="">
      <xdr:nvSpPr>
        <xdr:cNvPr id="484" name="楕円 483"/>
        <xdr:cNvSpPr/>
      </xdr:nvSpPr>
      <xdr:spPr>
        <a:xfrm>
          <a:off x="6921500" y="163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47125</xdr:rowOff>
    </xdr:from>
    <xdr:ext cx="599010" cy="259045"/>
    <xdr:sp macro="" textlink="">
      <xdr:nvSpPr>
        <xdr:cNvPr id="485" name="テキスト ボックス 484"/>
        <xdr:cNvSpPr txBox="1"/>
      </xdr:nvSpPr>
      <xdr:spPr>
        <a:xfrm>
          <a:off x="6672795" y="1616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128087</xdr:rowOff>
    </xdr:from>
    <xdr:to>
      <xdr:col>85</xdr:col>
      <xdr:colOff>127000</xdr:colOff>
      <xdr:row>38</xdr:row>
      <xdr:rowOff>131685</xdr:rowOff>
    </xdr:to>
    <xdr:cxnSp macro="">
      <xdr:nvCxnSpPr>
        <xdr:cNvPr id="512" name="直線コネクタ 511"/>
        <xdr:cNvCxnSpPr/>
      </xdr:nvCxnSpPr>
      <xdr:spPr>
        <a:xfrm>
          <a:off x="15481300" y="6643187"/>
          <a:ext cx="838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70379</xdr:rowOff>
    </xdr:from>
    <xdr:to>
      <xdr:col>81</xdr:col>
      <xdr:colOff>50800</xdr:colOff>
      <xdr:row>38</xdr:row>
      <xdr:rowOff>128087</xdr:rowOff>
    </xdr:to>
    <xdr:cxnSp macro="">
      <xdr:nvCxnSpPr>
        <xdr:cNvPr id="515" name="直線コネクタ 514"/>
        <xdr:cNvCxnSpPr/>
      </xdr:nvCxnSpPr>
      <xdr:spPr>
        <a:xfrm>
          <a:off x="14592300" y="6585479"/>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65629</xdr:rowOff>
    </xdr:from>
    <xdr:to>
      <xdr:col>76</xdr:col>
      <xdr:colOff>114300</xdr:colOff>
      <xdr:row>38</xdr:row>
      <xdr:rowOff>70379</xdr:rowOff>
    </xdr:to>
    <xdr:cxnSp macro="">
      <xdr:nvCxnSpPr>
        <xdr:cNvPr id="518" name="直線コネクタ 517"/>
        <xdr:cNvCxnSpPr/>
      </xdr:nvCxnSpPr>
      <xdr:spPr>
        <a:xfrm>
          <a:off x="13703300" y="6580729"/>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65629</xdr:rowOff>
    </xdr:from>
    <xdr:to>
      <xdr:col>71</xdr:col>
      <xdr:colOff>177800</xdr:colOff>
      <xdr:row>38</xdr:row>
      <xdr:rowOff>107787</xdr:rowOff>
    </xdr:to>
    <xdr:cxnSp macro="">
      <xdr:nvCxnSpPr>
        <xdr:cNvPr id="521" name="直線コネクタ 520"/>
        <xdr:cNvCxnSpPr/>
      </xdr:nvCxnSpPr>
      <xdr:spPr>
        <a:xfrm flipV="1">
          <a:off x="12814300" y="6580729"/>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3" name="テキスト ボックス 522"/>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80885</xdr:rowOff>
    </xdr:from>
    <xdr:to>
      <xdr:col>85</xdr:col>
      <xdr:colOff>177800</xdr:colOff>
      <xdr:row>39</xdr:row>
      <xdr:rowOff>11035</xdr:rowOff>
    </xdr:to>
    <xdr:sp macro="" textlink="">
      <xdr:nvSpPr>
        <xdr:cNvPr id="531" name="楕円 530"/>
        <xdr:cNvSpPr/>
      </xdr:nvSpPr>
      <xdr:spPr>
        <a:xfrm>
          <a:off x="16268700" y="65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77287</xdr:rowOff>
    </xdr:from>
    <xdr:to>
      <xdr:col>81</xdr:col>
      <xdr:colOff>101600</xdr:colOff>
      <xdr:row>39</xdr:row>
      <xdr:rowOff>7437</xdr:rowOff>
    </xdr:to>
    <xdr:sp macro="" textlink="">
      <xdr:nvSpPr>
        <xdr:cNvPr id="533" name="楕円 532"/>
        <xdr:cNvSpPr/>
      </xdr:nvSpPr>
      <xdr:spPr>
        <a:xfrm>
          <a:off x="15430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170014</xdr:rowOff>
    </xdr:from>
    <xdr:ext cx="469744" cy="259045"/>
    <xdr:sp macro="" textlink="">
      <xdr:nvSpPr>
        <xdr:cNvPr id="534" name="テキスト ボックス 533"/>
        <xdr:cNvSpPr txBox="1"/>
      </xdr:nvSpPr>
      <xdr:spPr>
        <a:xfrm>
          <a:off x="15246428" y="66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19579</xdr:rowOff>
    </xdr:from>
    <xdr:to>
      <xdr:col>76</xdr:col>
      <xdr:colOff>165100</xdr:colOff>
      <xdr:row>38</xdr:row>
      <xdr:rowOff>121179</xdr:rowOff>
    </xdr:to>
    <xdr:sp macro="" textlink="">
      <xdr:nvSpPr>
        <xdr:cNvPr id="535" name="楕円 534"/>
        <xdr:cNvSpPr/>
      </xdr:nvSpPr>
      <xdr:spPr>
        <a:xfrm>
          <a:off x="14541500" y="653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137706</xdr:rowOff>
    </xdr:from>
    <xdr:ext cx="534377" cy="259045"/>
    <xdr:sp macro="" textlink="">
      <xdr:nvSpPr>
        <xdr:cNvPr id="536" name="テキスト ボックス 535"/>
        <xdr:cNvSpPr txBox="1"/>
      </xdr:nvSpPr>
      <xdr:spPr>
        <a:xfrm>
          <a:off x="14325111" y="630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14829</xdr:rowOff>
    </xdr:from>
    <xdr:to>
      <xdr:col>72</xdr:col>
      <xdr:colOff>38100</xdr:colOff>
      <xdr:row>38</xdr:row>
      <xdr:rowOff>116429</xdr:rowOff>
    </xdr:to>
    <xdr:sp macro="" textlink="">
      <xdr:nvSpPr>
        <xdr:cNvPr id="537" name="楕円 536"/>
        <xdr:cNvSpPr/>
      </xdr:nvSpPr>
      <xdr:spPr>
        <a:xfrm>
          <a:off x="13652500" y="65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132956</xdr:rowOff>
    </xdr:from>
    <xdr:ext cx="534377" cy="259045"/>
    <xdr:sp macro="" textlink="">
      <xdr:nvSpPr>
        <xdr:cNvPr id="538" name="テキスト ボックス 537"/>
        <xdr:cNvSpPr txBox="1"/>
      </xdr:nvSpPr>
      <xdr:spPr>
        <a:xfrm>
          <a:off x="13436111" y="63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56987</xdr:rowOff>
    </xdr:from>
    <xdr:to>
      <xdr:col>67</xdr:col>
      <xdr:colOff>101600</xdr:colOff>
      <xdr:row>38</xdr:row>
      <xdr:rowOff>158587</xdr:rowOff>
    </xdr:to>
    <xdr:sp macro="" textlink="">
      <xdr:nvSpPr>
        <xdr:cNvPr id="539" name="楕円 538"/>
        <xdr:cNvSpPr/>
      </xdr:nvSpPr>
      <xdr:spPr>
        <a:xfrm>
          <a:off x="12763500" y="657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149714</xdr:rowOff>
    </xdr:from>
    <xdr:ext cx="469744" cy="259045"/>
    <xdr:sp macro="" textlink="">
      <xdr:nvSpPr>
        <xdr:cNvPr id="540" name="テキスト ボックス 539"/>
        <xdr:cNvSpPr txBox="1"/>
      </xdr:nvSpPr>
      <xdr:spPr>
        <a:xfrm>
          <a:off x="12579428" y="666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135535</xdr:rowOff>
    </xdr:from>
    <xdr:to>
      <xdr:col>85</xdr:col>
      <xdr:colOff>127000</xdr:colOff>
      <xdr:row>73</xdr:row>
      <xdr:rowOff>163588</xdr:rowOff>
    </xdr:to>
    <xdr:cxnSp macro="">
      <xdr:nvCxnSpPr>
        <xdr:cNvPr id="616" name="直線コネクタ 615"/>
        <xdr:cNvCxnSpPr/>
      </xdr:nvCxnSpPr>
      <xdr:spPr>
        <a:xfrm>
          <a:off x="15481300" y="12651385"/>
          <a:ext cx="8382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7" name="公債費平均値テキスト"/>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126752</xdr:rowOff>
    </xdr:from>
    <xdr:to>
      <xdr:col>81</xdr:col>
      <xdr:colOff>50800</xdr:colOff>
      <xdr:row>73</xdr:row>
      <xdr:rowOff>135535</xdr:rowOff>
    </xdr:to>
    <xdr:cxnSp macro="">
      <xdr:nvCxnSpPr>
        <xdr:cNvPr id="619" name="直線コネクタ 618"/>
        <xdr:cNvCxnSpPr/>
      </xdr:nvCxnSpPr>
      <xdr:spPr>
        <a:xfrm>
          <a:off x="14592300" y="12642602"/>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1" name="テキスト ボックス 620"/>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126752</xdr:rowOff>
    </xdr:from>
    <xdr:to>
      <xdr:col>76</xdr:col>
      <xdr:colOff>114300</xdr:colOff>
      <xdr:row>73</xdr:row>
      <xdr:rowOff>162227</xdr:rowOff>
    </xdr:to>
    <xdr:cxnSp macro="">
      <xdr:nvCxnSpPr>
        <xdr:cNvPr id="622" name="直線コネクタ 621"/>
        <xdr:cNvCxnSpPr/>
      </xdr:nvCxnSpPr>
      <xdr:spPr>
        <a:xfrm flipV="1">
          <a:off x="13703300" y="12642602"/>
          <a:ext cx="889000" cy="3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9783</xdr:rowOff>
    </xdr:from>
    <xdr:ext cx="534377" cy="259045"/>
    <xdr:sp macro="" textlink="">
      <xdr:nvSpPr>
        <xdr:cNvPr id="624" name="テキスト ボックス 623"/>
        <xdr:cNvSpPr txBox="1"/>
      </xdr:nvSpPr>
      <xdr:spPr>
        <a:xfrm>
          <a:off x="14325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162227</xdr:rowOff>
    </xdr:from>
    <xdr:to>
      <xdr:col>71</xdr:col>
      <xdr:colOff>177800</xdr:colOff>
      <xdr:row>74</xdr:row>
      <xdr:rowOff>57015</xdr:rowOff>
    </xdr:to>
    <xdr:cxnSp macro="">
      <xdr:nvCxnSpPr>
        <xdr:cNvPr id="625" name="直線コネクタ 624"/>
        <xdr:cNvCxnSpPr/>
      </xdr:nvCxnSpPr>
      <xdr:spPr>
        <a:xfrm flipV="1">
          <a:off x="12814300" y="12678077"/>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112788</xdr:rowOff>
    </xdr:from>
    <xdr:to>
      <xdr:col>85</xdr:col>
      <xdr:colOff>177800</xdr:colOff>
      <xdr:row>74</xdr:row>
      <xdr:rowOff>42938</xdr:rowOff>
    </xdr:to>
    <xdr:sp macro="" textlink="">
      <xdr:nvSpPr>
        <xdr:cNvPr id="635" name="楕円 634"/>
        <xdr:cNvSpPr/>
      </xdr:nvSpPr>
      <xdr:spPr>
        <a:xfrm>
          <a:off x="16268700" y="126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135665</xdr:rowOff>
    </xdr:from>
    <xdr:ext cx="599010" cy="259045"/>
    <xdr:sp macro="" textlink="">
      <xdr:nvSpPr>
        <xdr:cNvPr id="636" name="公債費該当値テキスト"/>
        <xdr:cNvSpPr txBox="1"/>
      </xdr:nvSpPr>
      <xdr:spPr>
        <a:xfrm>
          <a:off x="16370300" y="1248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84735</xdr:rowOff>
    </xdr:from>
    <xdr:to>
      <xdr:col>81</xdr:col>
      <xdr:colOff>101600</xdr:colOff>
      <xdr:row>74</xdr:row>
      <xdr:rowOff>14885</xdr:rowOff>
    </xdr:to>
    <xdr:sp macro="" textlink="">
      <xdr:nvSpPr>
        <xdr:cNvPr id="637" name="楕円 636"/>
        <xdr:cNvSpPr/>
      </xdr:nvSpPr>
      <xdr:spPr>
        <a:xfrm>
          <a:off x="15430500" y="126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31412</xdr:rowOff>
    </xdr:from>
    <xdr:ext cx="599010" cy="259045"/>
    <xdr:sp macro="" textlink="">
      <xdr:nvSpPr>
        <xdr:cNvPr id="638" name="テキスト ボックス 637"/>
        <xdr:cNvSpPr txBox="1"/>
      </xdr:nvSpPr>
      <xdr:spPr>
        <a:xfrm>
          <a:off x="15181795" y="123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75952</xdr:rowOff>
    </xdr:from>
    <xdr:to>
      <xdr:col>76</xdr:col>
      <xdr:colOff>165100</xdr:colOff>
      <xdr:row>74</xdr:row>
      <xdr:rowOff>6102</xdr:rowOff>
    </xdr:to>
    <xdr:sp macro="" textlink="">
      <xdr:nvSpPr>
        <xdr:cNvPr id="639" name="楕円 638"/>
        <xdr:cNvSpPr/>
      </xdr:nvSpPr>
      <xdr:spPr>
        <a:xfrm>
          <a:off x="14541500" y="125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22629</xdr:rowOff>
    </xdr:from>
    <xdr:ext cx="599010" cy="259045"/>
    <xdr:sp macro="" textlink="">
      <xdr:nvSpPr>
        <xdr:cNvPr id="640" name="テキスト ボックス 639"/>
        <xdr:cNvSpPr txBox="1"/>
      </xdr:nvSpPr>
      <xdr:spPr>
        <a:xfrm>
          <a:off x="14292795" y="1236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111427</xdr:rowOff>
    </xdr:from>
    <xdr:to>
      <xdr:col>72</xdr:col>
      <xdr:colOff>38100</xdr:colOff>
      <xdr:row>74</xdr:row>
      <xdr:rowOff>41577</xdr:rowOff>
    </xdr:to>
    <xdr:sp macro="" textlink="">
      <xdr:nvSpPr>
        <xdr:cNvPr id="641" name="楕円 640"/>
        <xdr:cNvSpPr/>
      </xdr:nvSpPr>
      <xdr:spPr>
        <a:xfrm>
          <a:off x="13652500" y="126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58104</xdr:rowOff>
    </xdr:from>
    <xdr:ext cx="599010" cy="259045"/>
    <xdr:sp macro="" textlink="">
      <xdr:nvSpPr>
        <xdr:cNvPr id="642" name="テキスト ボックス 641"/>
        <xdr:cNvSpPr txBox="1"/>
      </xdr:nvSpPr>
      <xdr:spPr>
        <a:xfrm>
          <a:off x="13403795" y="1240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6215</xdr:rowOff>
    </xdr:from>
    <xdr:to>
      <xdr:col>67</xdr:col>
      <xdr:colOff>101600</xdr:colOff>
      <xdr:row>74</xdr:row>
      <xdr:rowOff>107815</xdr:rowOff>
    </xdr:to>
    <xdr:sp macro="" textlink="">
      <xdr:nvSpPr>
        <xdr:cNvPr id="643" name="楕円 642"/>
        <xdr:cNvSpPr/>
      </xdr:nvSpPr>
      <xdr:spPr>
        <a:xfrm>
          <a:off x="12763500" y="12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124342</xdr:rowOff>
    </xdr:from>
    <xdr:ext cx="599010" cy="259045"/>
    <xdr:sp macro="" textlink="">
      <xdr:nvSpPr>
        <xdr:cNvPr id="644" name="テキスト ボックス 643"/>
        <xdr:cNvSpPr txBox="1"/>
      </xdr:nvSpPr>
      <xdr:spPr>
        <a:xfrm>
          <a:off x="12514795" y="124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122951</xdr:rowOff>
    </xdr:from>
    <xdr:to>
      <xdr:col>85</xdr:col>
      <xdr:colOff>127000</xdr:colOff>
      <xdr:row>99</xdr:row>
      <xdr:rowOff>27913</xdr:rowOff>
    </xdr:to>
    <xdr:cxnSp macro="">
      <xdr:nvCxnSpPr>
        <xdr:cNvPr id="673" name="直線コネクタ 672"/>
        <xdr:cNvCxnSpPr/>
      </xdr:nvCxnSpPr>
      <xdr:spPr>
        <a:xfrm>
          <a:off x="15481300" y="16925051"/>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122951</xdr:rowOff>
    </xdr:from>
    <xdr:to>
      <xdr:col>81</xdr:col>
      <xdr:colOff>50800</xdr:colOff>
      <xdr:row>99</xdr:row>
      <xdr:rowOff>636</xdr:rowOff>
    </xdr:to>
    <xdr:cxnSp macro="">
      <xdr:nvCxnSpPr>
        <xdr:cNvPr id="676" name="直線コネクタ 675"/>
        <xdr:cNvCxnSpPr/>
      </xdr:nvCxnSpPr>
      <xdr:spPr>
        <a:xfrm flipV="1">
          <a:off x="14592300" y="16925051"/>
          <a:ext cx="889000" cy="4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171414</xdr:rowOff>
    </xdr:from>
    <xdr:to>
      <xdr:col>76</xdr:col>
      <xdr:colOff>114300</xdr:colOff>
      <xdr:row>99</xdr:row>
      <xdr:rowOff>636</xdr:rowOff>
    </xdr:to>
    <xdr:cxnSp macro="">
      <xdr:nvCxnSpPr>
        <xdr:cNvPr id="679" name="直線コネクタ 678"/>
        <xdr:cNvCxnSpPr/>
      </xdr:nvCxnSpPr>
      <xdr:spPr>
        <a:xfrm>
          <a:off x="13703300" y="1697351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171414</xdr:rowOff>
    </xdr:from>
    <xdr:to>
      <xdr:col>71</xdr:col>
      <xdr:colOff>177800</xdr:colOff>
      <xdr:row>99</xdr:row>
      <xdr:rowOff>3159</xdr:rowOff>
    </xdr:to>
    <xdr:cxnSp macro="">
      <xdr:nvCxnSpPr>
        <xdr:cNvPr id="682" name="直線コネクタ 681"/>
        <xdr:cNvCxnSpPr/>
      </xdr:nvCxnSpPr>
      <xdr:spPr>
        <a:xfrm flipV="1">
          <a:off x="12814300" y="16973514"/>
          <a:ext cx="8890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6" name="テキスト ボックス 685"/>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148563</xdr:rowOff>
    </xdr:from>
    <xdr:to>
      <xdr:col>85</xdr:col>
      <xdr:colOff>177800</xdr:colOff>
      <xdr:row>99</xdr:row>
      <xdr:rowOff>78713</xdr:rowOff>
    </xdr:to>
    <xdr:sp macro="" textlink="">
      <xdr:nvSpPr>
        <xdr:cNvPr id="692" name="楕円 691"/>
        <xdr:cNvSpPr/>
      </xdr:nvSpPr>
      <xdr:spPr>
        <a:xfrm>
          <a:off x="16268700" y="169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63490</xdr:rowOff>
    </xdr:from>
    <xdr:ext cx="469744" cy="259045"/>
    <xdr:sp macro="" textlink="">
      <xdr:nvSpPr>
        <xdr:cNvPr id="693" name="積立金該当値テキスト"/>
        <xdr:cNvSpPr txBox="1"/>
      </xdr:nvSpPr>
      <xdr:spPr>
        <a:xfrm>
          <a:off x="16370300" y="168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72151</xdr:rowOff>
    </xdr:from>
    <xdr:to>
      <xdr:col>81</xdr:col>
      <xdr:colOff>101600</xdr:colOff>
      <xdr:row>99</xdr:row>
      <xdr:rowOff>2301</xdr:rowOff>
    </xdr:to>
    <xdr:sp macro="" textlink="">
      <xdr:nvSpPr>
        <xdr:cNvPr id="694" name="楕円 693"/>
        <xdr:cNvSpPr/>
      </xdr:nvSpPr>
      <xdr:spPr>
        <a:xfrm>
          <a:off x="15430500" y="168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18828</xdr:rowOff>
    </xdr:from>
    <xdr:ext cx="534377" cy="259045"/>
    <xdr:sp macro="" textlink="">
      <xdr:nvSpPr>
        <xdr:cNvPr id="695" name="テキスト ボックス 694"/>
        <xdr:cNvSpPr txBox="1"/>
      </xdr:nvSpPr>
      <xdr:spPr>
        <a:xfrm>
          <a:off x="15214111" y="1664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121286</xdr:rowOff>
    </xdr:from>
    <xdr:to>
      <xdr:col>76</xdr:col>
      <xdr:colOff>165100</xdr:colOff>
      <xdr:row>99</xdr:row>
      <xdr:rowOff>51436</xdr:rowOff>
    </xdr:to>
    <xdr:sp macro="" textlink="">
      <xdr:nvSpPr>
        <xdr:cNvPr id="696" name="楕円 695"/>
        <xdr:cNvSpPr/>
      </xdr:nvSpPr>
      <xdr:spPr>
        <a:xfrm>
          <a:off x="14541500" y="169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42563</xdr:rowOff>
    </xdr:from>
    <xdr:ext cx="534377" cy="259045"/>
    <xdr:sp macro="" textlink="">
      <xdr:nvSpPr>
        <xdr:cNvPr id="697" name="テキスト ボックス 696"/>
        <xdr:cNvSpPr txBox="1"/>
      </xdr:nvSpPr>
      <xdr:spPr>
        <a:xfrm>
          <a:off x="14325111" y="1701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120614</xdr:rowOff>
    </xdr:from>
    <xdr:to>
      <xdr:col>72</xdr:col>
      <xdr:colOff>38100</xdr:colOff>
      <xdr:row>99</xdr:row>
      <xdr:rowOff>50764</xdr:rowOff>
    </xdr:to>
    <xdr:sp macro="" textlink="">
      <xdr:nvSpPr>
        <xdr:cNvPr id="698" name="楕円 697"/>
        <xdr:cNvSpPr/>
      </xdr:nvSpPr>
      <xdr:spPr>
        <a:xfrm>
          <a:off x="13652500" y="169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41891</xdr:rowOff>
    </xdr:from>
    <xdr:ext cx="534377" cy="259045"/>
    <xdr:sp macro="" textlink="">
      <xdr:nvSpPr>
        <xdr:cNvPr id="699" name="テキスト ボックス 698"/>
        <xdr:cNvSpPr txBox="1"/>
      </xdr:nvSpPr>
      <xdr:spPr>
        <a:xfrm>
          <a:off x="13436111" y="17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123809</xdr:rowOff>
    </xdr:from>
    <xdr:to>
      <xdr:col>67</xdr:col>
      <xdr:colOff>101600</xdr:colOff>
      <xdr:row>99</xdr:row>
      <xdr:rowOff>53959</xdr:rowOff>
    </xdr:to>
    <xdr:sp macro="" textlink="">
      <xdr:nvSpPr>
        <xdr:cNvPr id="700" name="楕円 699"/>
        <xdr:cNvSpPr/>
      </xdr:nvSpPr>
      <xdr:spPr>
        <a:xfrm>
          <a:off x="12763500" y="1692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45086</xdr:rowOff>
    </xdr:from>
    <xdr:ext cx="534377" cy="259045"/>
    <xdr:sp macro="" textlink="">
      <xdr:nvSpPr>
        <xdr:cNvPr id="701" name="テキスト ボックス 700"/>
        <xdr:cNvSpPr txBox="1"/>
      </xdr:nvSpPr>
      <xdr:spPr>
        <a:xfrm>
          <a:off x="12547111" y="170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140348</xdr:rowOff>
    </xdr:from>
    <xdr:to>
      <xdr:col>116</xdr:col>
      <xdr:colOff>63500</xdr:colOff>
      <xdr:row>59</xdr:row>
      <xdr:rowOff>44183</xdr:rowOff>
    </xdr:to>
    <xdr:cxnSp macro="">
      <xdr:nvCxnSpPr>
        <xdr:cNvPr id="785" name="直線コネクタ 784"/>
        <xdr:cNvCxnSpPr/>
      </xdr:nvCxnSpPr>
      <xdr:spPr>
        <a:xfrm>
          <a:off x="21323300" y="10084448"/>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140348</xdr:rowOff>
    </xdr:from>
    <xdr:to>
      <xdr:col>111</xdr:col>
      <xdr:colOff>177800</xdr:colOff>
      <xdr:row>59</xdr:row>
      <xdr:rowOff>44450</xdr:rowOff>
    </xdr:to>
    <xdr:cxnSp macro="">
      <xdr:nvCxnSpPr>
        <xdr:cNvPr id="788" name="直線コネクタ 787"/>
        <xdr:cNvCxnSpPr/>
      </xdr:nvCxnSpPr>
      <xdr:spPr>
        <a:xfrm flipV="1">
          <a:off x="20434300" y="10084448"/>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1" name="直線コネクタ 79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4" name="直線コネクタ 79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164833</xdr:rowOff>
    </xdr:from>
    <xdr:to>
      <xdr:col>116</xdr:col>
      <xdr:colOff>114300</xdr:colOff>
      <xdr:row>59</xdr:row>
      <xdr:rowOff>94983</xdr:rowOff>
    </xdr:to>
    <xdr:sp macro="" textlink="">
      <xdr:nvSpPr>
        <xdr:cNvPr id="804" name="楕円 803"/>
        <xdr:cNvSpPr/>
      </xdr:nvSpPr>
      <xdr:spPr>
        <a:xfrm>
          <a:off x="221107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313932" cy="259045"/>
    <xdr:sp macro="" textlink="">
      <xdr:nvSpPr>
        <xdr:cNvPr id="805" name="貸付金該当値テキスト"/>
        <xdr:cNvSpPr txBox="1"/>
      </xdr:nvSpPr>
      <xdr:spPr>
        <a:xfrm>
          <a:off x="22212300" y="10031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89548</xdr:rowOff>
    </xdr:from>
    <xdr:to>
      <xdr:col>112</xdr:col>
      <xdr:colOff>38100</xdr:colOff>
      <xdr:row>59</xdr:row>
      <xdr:rowOff>19698</xdr:rowOff>
    </xdr:to>
    <xdr:sp macro="" textlink="">
      <xdr:nvSpPr>
        <xdr:cNvPr id="806" name="楕円 805"/>
        <xdr:cNvSpPr/>
      </xdr:nvSpPr>
      <xdr:spPr>
        <a:xfrm>
          <a:off x="21272500" y="100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36225</xdr:rowOff>
    </xdr:from>
    <xdr:ext cx="469744" cy="259045"/>
    <xdr:sp macro="" textlink="">
      <xdr:nvSpPr>
        <xdr:cNvPr id="807" name="テキスト ボックス 806"/>
        <xdr:cNvSpPr txBox="1"/>
      </xdr:nvSpPr>
      <xdr:spPr>
        <a:xfrm>
          <a:off x="21088428" y="980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8" name="楕円 80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9" name="テキスト ボックス 80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0" name="楕円 80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1" name="テキスト ボックス 81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楕円 81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88733</xdr:rowOff>
    </xdr:from>
    <xdr:to>
      <xdr:col>116</xdr:col>
      <xdr:colOff>62864</xdr:colOff>
      <xdr:row>79</xdr:row>
      <xdr:rowOff>147168</xdr:rowOff>
    </xdr:to>
    <xdr:cxnSp macro="">
      <xdr:nvCxnSpPr>
        <xdr:cNvPr id="840" name="直線コネクタ 839"/>
        <xdr:cNvCxnSpPr/>
      </xdr:nvCxnSpPr>
      <xdr:spPr>
        <a:xfrm flipV="1">
          <a:off x="22159595" y="12261683"/>
          <a:ext cx="1269" cy="143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150995</xdr:rowOff>
    </xdr:from>
    <xdr:ext cx="534377" cy="259045"/>
    <xdr:sp macro="" textlink="">
      <xdr:nvSpPr>
        <xdr:cNvPr id="841" name="繰出金最小値テキスト"/>
        <xdr:cNvSpPr txBox="1"/>
      </xdr:nvSpPr>
      <xdr:spPr>
        <a:xfrm>
          <a:off x="22212300" y="136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147168</xdr:rowOff>
    </xdr:from>
    <xdr:to>
      <xdr:col>116</xdr:col>
      <xdr:colOff>152400</xdr:colOff>
      <xdr:row>79</xdr:row>
      <xdr:rowOff>147168</xdr:rowOff>
    </xdr:to>
    <xdr:cxnSp macro="">
      <xdr:nvCxnSpPr>
        <xdr:cNvPr id="842" name="直線コネクタ 841"/>
        <xdr:cNvCxnSpPr/>
      </xdr:nvCxnSpPr>
      <xdr:spPr>
        <a:xfrm>
          <a:off x="22072600" y="1369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35410</xdr:rowOff>
    </xdr:from>
    <xdr:ext cx="599010" cy="259045"/>
    <xdr:sp macro="" textlink="">
      <xdr:nvSpPr>
        <xdr:cNvPr id="843" name="繰出金最大値テキスト"/>
        <xdr:cNvSpPr txBox="1"/>
      </xdr:nvSpPr>
      <xdr:spPr>
        <a:xfrm>
          <a:off x="22212300" y="1203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88733</xdr:rowOff>
    </xdr:from>
    <xdr:to>
      <xdr:col>116</xdr:col>
      <xdr:colOff>152400</xdr:colOff>
      <xdr:row>71</xdr:row>
      <xdr:rowOff>88733</xdr:rowOff>
    </xdr:to>
    <xdr:cxnSp macro="">
      <xdr:nvCxnSpPr>
        <xdr:cNvPr id="844" name="直線コネクタ 843"/>
        <xdr:cNvCxnSpPr/>
      </xdr:nvCxnSpPr>
      <xdr:spPr>
        <a:xfrm>
          <a:off x="22072600" y="1226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26467</xdr:rowOff>
    </xdr:from>
    <xdr:to>
      <xdr:col>116</xdr:col>
      <xdr:colOff>63500</xdr:colOff>
      <xdr:row>71</xdr:row>
      <xdr:rowOff>88733</xdr:rowOff>
    </xdr:to>
    <xdr:cxnSp macro="">
      <xdr:nvCxnSpPr>
        <xdr:cNvPr id="845" name="直線コネクタ 844"/>
        <xdr:cNvCxnSpPr/>
      </xdr:nvCxnSpPr>
      <xdr:spPr>
        <a:xfrm>
          <a:off x="21323300" y="12199417"/>
          <a:ext cx="8382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106287</xdr:rowOff>
    </xdr:from>
    <xdr:ext cx="534377" cy="259045"/>
    <xdr:sp macro="" textlink="">
      <xdr:nvSpPr>
        <xdr:cNvPr id="846" name="繰出金平均値テキスト"/>
        <xdr:cNvSpPr txBox="1"/>
      </xdr:nvSpPr>
      <xdr:spPr>
        <a:xfrm>
          <a:off x="22212300" y="1313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127860</xdr:rowOff>
    </xdr:from>
    <xdr:to>
      <xdr:col>116</xdr:col>
      <xdr:colOff>114300</xdr:colOff>
      <xdr:row>77</xdr:row>
      <xdr:rowOff>58010</xdr:rowOff>
    </xdr:to>
    <xdr:sp macro="" textlink="">
      <xdr:nvSpPr>
        <xdr:cNvPr id="847" name="フローチャート: 判断 846"/>
        <xdr:cNvSpPr/>
      </xdr:nvSpPr>
      <xdr:spPr>
        <a:xfrm>
          <a:off x="22110700" y="1315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26467</xdr:rowOff>
    </xdr:from>
    <xdr:to>
      <xdr:col>111</xdr:col>
      <xdr:colOff>177800</xdr:colOff>
      <xdr:row>71</xdr:row>
      <xdr:rowOff>73776</xdr:rowOff>
    </xdr:to>
    <xdr:cxnSp macro="">
      <xdr:nvCxnSpPr>
        <xdr:cNvPr id="848" name="直線コネクタ 847"/>
        <xdr:cNvCxnSpPr/>
      </xdr:nvCxnSpPr>
      <xdr:spPr>
        <a:xfrm flipV="1">
          <a:off x="20434300" y="12199417"/>
          <a:ext cx="889000" cy="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121786</xdr:rowOff>
    </xdr:from>
    <xdr:to>
      <xdr:col>112</xdr:col>
      <xdr:colOff>38100</xdr:colOff>
      <xdr:row>77</xdr:row>
      <xdr:rowOff>51936</xdr:rowOff>
    </xdr:to>
    <xdr:sp macro="" textlink="">
      <xdr:nvSpPr>
        <xdr:cNvPr id="849" name="フローチャート: 判断 848"/>
        <xdr:cNvSpPr/>
      </xdr:nvSpPr>
      <xdr:spPr>
        <a:xfrm>
          <a:off x="212725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43063</xdr:rowOff>
    </xdr:from>
    <xdr:ext cx="534377" cy="259045"/>
    <xdr:sp macro="" textlink="">
      <xdr:nvSpPr>
        <xdr:cNvPr id="850" name="テキスト ボックス 849"/>
        <xdr:cNvSpPr txBox="1"/>
      </xdr:nvSpPr>
      <xdr:spPr>
        <a:xfrm>
          <a:off x="21056111" y="1324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73776</xdr:rowOff>
    </xdr:from>
    <xdr:to>
      <xdr:col>107</xdr:col>
      <xdr:colOff>50800</xdr:colOff>
      <xdr:row>72</xdr:row>
      <xdr:rowOff>33956</xdr:rowOff>
    </xdr:to>
    <xdr:cxnSp macro="">
      <xdr:nvCxnSpPr>
        <xdr:cNvPr id="851" name="直線コネクタ 850"/>
        <xdr:cNvCxnSpPr/>
      </xdr:nvCxnSpPr>
      <xdr:spPr>
        <a:xfrm flipV="1">
          <a:off x="19545300" y="12246726"/>
          <a:ext cx="889000" cy="1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89847</xdr:rowOff>
    </xdr:from>
    <xdr:to>
      <xdr:col>107</xdr:col>
      <xdr:colOff>101600</xdr:colOff>
      <xdr:row>77</xdr:row>
      <xdr:rowOff>19997</xdr:rowOff>
    </xdr:to>
    <xdr:sp macro="" textlink="">
      <xdr:nvSpPr>
        <xdr:cNvPr id="852" name="フローチャート: 判断 851"/>
        <xdr:cNvSpPr/>
      </xdr:nvSpPr>
      <xdr:spPr>
        <a:xfrm>
          <a:off x="20383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11124</xdr:rowOff>
    </xdr:from>
    <xdr:ext cx="534377" cy="259045"/>
    <xdr:sp macro="" textlink="">
      <xdr:nvSpPr>
        <xdr:cNvPr id="853" name="テキスト ボックス 852"/>
        <xdr:cNvSpPr txBox="1"/>
      </xdr:nvSpPr>
      <xdr:spPr>
        <a:xfrm>
          <a:off x="20167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33956</xdr:rowOff>
    </xdr:from>
    <xdr:to>
      <xdr:col>102</xdr:col>
      <xdr:colOff>114300</xdr:colOff>
      <xdr:row>72</xdr:row>
      <xdr:rowOff>99586</xdr:rowOff>
    </xdr:to>
    <xdr:cxnSp macro="">
      <xdr:nvCxnSpPr>
        <xdr:cNvPr id="854" name="直線コネクタ 853"/>
        <xdr:cNvCxnSpPr/>
      </xdr:nvCxnSpPr>
      <xdr:spPr>
        <a:xfrm flipV="1">
          <a:off x="18656300" y="12378356"/>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101202</xdr:rowOff>
    </xdr:from>
    <xdr:to>
      <xdr:col>102</xdr:col>
      <xdr:colOff>165100</xdr:colOff>
      <xdr:row>77</xdr:row>
      <xdr:rowOff>31352</xdr:rowOff>
    </xdr:to>
    <xdr:sp macro="" textlink="">
      <xdr:nvSpPr>
        <xdr:cNvPr id="855" name="フローチャート: 判断 854"/>
        <xdr:cNvSpPr/>
      </xdr:nvSpPr>
      <xdr:spPr>
        <a:xfrm>
          <a:off x="19494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22479</xdr:rowOff>
    </xdr:from>
    <xdr:ext cx="534377" cy="259045"/>
    <xdr:sp macro="" textlink="">
      <xdr:nvSpPr>
        <xdr:cNvPr id="856" name="テキスト ボックス 855"/>
        <xdr:cNvSpPr txBox="1"/>
      </xdr:nvSpPr>
      <xdr:spPr>
        <a:xfrm>
          <a:off x="19278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94844</xdr:rowOff>
    </xdr:from>
    <xdr:to>
      <xdr:col>98</xdr:col>
      <xdr:colOff>38100</xdr:colOff>
      <xdr:row>77</xdr:row>
      <xdr:rowOff>24994</xdr:rowOff>
    </xdr:to>
    <xdr:sp macro="" textlink="">
      <xdr:nvSpPr>
        <xdr:cNvPr id="857" name="フローチャート: 判断 856"/>
        <xdr:cNvSpPr/>
      </xdr:nvSpPr>
      <xdr:spPr>
        <a:xfrm>
          <a:off x="18605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16121</xdr:rowOff>
    </xdr:from>
    <xdr:ext cx="534377" cy="259045"/>
    <xdr:sp macro="" textlink="">
      <xdr:nvSpPr>
        <xdr:cNvPr id="858" name="テキスト ボックス 857"/>
        <xdr:cNvSpPr txBox="1"/>
      </xdr:nvSpPr>
      <xdr:spPr>
        <a:xfrm>
          <a:off x="18389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37933</xdr:rowOff>
    </xdr:from>
    <xdr:to>
      <xdr:col>116</xdr:col>
      <xdr:colOff>114300</xdr:colOff>
      <xdr:row>71</xdr:row>
      <xdr:rowOff>139533</xdr:rowOff>
    </xdr:to>
    <xdr:sp macro="" textlink="">
      <xdr:nvSpPr>
        <xdr:cNvPr id="864" name="楕円 863"/>
        <xdr:cNvSpPr/>
      </xdr:nvSpPr>
      <xdr:spPr>
        <a:xfrm>
          <a:off x="22110700" y="1221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162410</xdr:rowOff>
    </xdr:from>
    <xdr:ext cx="599010" cy="259045"/>
    <xdr:sp macro="" textlink="">
      <xdr:nvSpPr>
        <xdr:cNvPr id="865" name="繰出金該当値テキスト"/>
        <xdr:cNvSpPr txBox="1"/>
      </xdr:nvSpPr>
      <xdr:spPr>
        <a:xfrm>
          <a:off x="22212300" y="121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147117</xdr:rowOff>
    </xdr:from>
    <xdr:to>
      <xdr:col>112</xdr:col>
      <xdr:colOff>38100</xdr:colOff>
      <xdr:row>71</xdr:row>
      <xdr:rowOff>77267</xdr:rowOff>
    </xdr:to>
    <xdr:sp macro="" textlink="">
      <xdr:nvSpPr>
        <xdr:cNvPr id="866" name="楕円 865"/>
        <xdr:cNvSpPr/>
      </xdr:nvSpPr>
      <xdr:spPr>
        <a:xfrm>
          <a:off x="21272500" y="1214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93794</xdr:rowOff>
    </xdr:from>
    <xdr:ext cx="599010" cy="259045"/>
    <xdr:sp macro="" textlink="">
      <xdr:nvSpPr>
        <xdr:cNvPr id="867" name="テキスト ボックス 866"/>
        <xdr:cNvSpPr txBox="1"/>
      </xdr:nvSpPr>
      <xdr:spPr>
        <a:xfrm>
          <a:off x="21023795" y="1192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22976</xdr:rowOff>
    </xdr:from>
    <xdr:to>
      <xdr:col>107</xdr:col>
      <xdr:colOff>101600</xdr:colOff>
      <xdr:row>71</xdr:row>
      <xdr:rowOff>124576</xdr:rowOff>
    </xdr:to>
    <xdr:sp macro="" textlink="">
      <xdr:nvSpPr>
        <xdr:cNvPr id="868" name="楕円 867"/>
        <xdr:cNvSpPr/>
      </xdr:nvSpPr>
      <xdr:spPr>
        <a:xfrm>
          <a:off x="20383500" y="1219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141103</xdr:rowOff>
    </xdr:from>
    <xdr:ext cx="599010" cy="259045"/>
    <xdr:sp macro="" textlink="">
      <xdr:nvSpPr>
        <xdr:cNvPr id="869" name="テキスト ボックス 868"/>
        <xdr:cNvSpPr txBox="1"/>
      </xdr:nvSpPr>
      <xdr:spPr>
        <a:xfrm>
          <a:off x="20134795" y="1197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154606</xdr:rowOff>
    </xdr:from>
    <xdr:to>
      <xdr:col>102</xdr:col>
      <xdr:colOff>165100</xdr:colOff>
      <xdr:row>72</xdr:row>
      <xdr:rowOff>84756</xdr:rowOff>
    </xdr:to>
    <xdr:sp macro="" textlink="">
      <xdr:nvSpPr>
        <xdr:cNvPr id="870" name="楕円 869"/>
        <xdr:cNvSpPr/>
      </xdr:nvSpPr>
      <xdr:spPr>
        <a:xfrm>
          <a:off x="19494500" y="123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101283</xdr:rowOff>
    </xdr:from>
    <xdr:ext cx="599010" cy="259045"/>
    <xdr:sp macro="" textlink="">
      <xdr:nvSpPr>
        <xdr:cNvPr id="871" name="テキスト ボックス 870"/>
        <xdr:cNvSpPr txBox="1"/>
      </xdr:nvSpPr>
      <xdr:spPr>
        <a:xfrm>
          <a:off x="19245795" y="121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48786</xdr:rowOff>
    </xdr:from>
    <xdr:to>
      <xdr:col>98</xdr:col>
      <xdr:colOff>38100</xdr:colOff>
      <xdr:row>72</xdr:row>
      <xdr:rowOff>150386</xdr:rowOff>
    </xdr:to>
    <xdr:sp macro="" textlink="">
      <xdr:nvSpPr>
        <xdr:cNvPr id="872" name="楕円 871"/>
        <xdr:cNvSpPr/>
      </xdr:nvSpPr>
      <xdr:spPr>
        <a:xfrm>
          <a:off x="18605500" y="123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166913</xdr:rowOff>
    </xdr:from>
    <xdr:ext cx="599010" cy="259045"/>
    <xdr:sp macro="" textlink="">
      <xdr:nvSpPr>
        <xdr:cNvPr id="873" name="テキスト ボックス 872"/>
        <xdr:cNvSpPr txBox="1"/>
      </xdr:nvSpPr>
      <xdr:spPr>
        <a:xfrm>
          <a:off x="18356795" y="1216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令和３年度は、住民税非課税世帯等に対する臨時特別給付金事業などにより扶助費が増加しているが、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特別定額給付金事業の減などによる補助費等、最終処分場整備事業などによる普通建設事業費などが減少しており、歳出全体では前年度から減少している。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類似団体平均値との比較では、人件費、繰出金、物件費、公債費、普通建設事業（うち更新整備）が大きく上回っている。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人件費が類似団体平均を大きく上回っているのは、離島という地理的特性により、職員数が他団体よりも多くなっているためである。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愛媛県上島町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6,437
6,164
30.38
7,210,984
7,047,098
133,901
4,336,707
9,776,928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147625</xdr:rowOff>
    </xdr:from>
    <xdr:to>
      <xdr:col>24</xdr:col>
      <xdr:colOff>63500</xdr:colOff>
      <xdr:row>35</xdr:row>
      <xdr:rowOff>22657</xdr:rowOff>
    </xdr:to>
    <xdr:cxnSp macro="">
      <xdr:nvCxnSpPr>
        <xdr:cNvPr id="59" name="直線コネクタ 58"/>
        <xdr:cNvCxnSpPr/>
      </xdr:nvCxnSpPr>
      <xdr:spPr>
        <a:xfrm flipV="1">
          <a:off x="3797300" y="5976925"/>
          <a:ext cx="8382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162255</xdr:rowOff>
    </xdr:from>
    <xdr:to>
      <xdr:col>19</xdr:col>
      <xdr:colOff>177800</xdr:colOff>
      <xdr:row>35</xdr:row>
      <xdr:rowOff>22657</xdr:rowOff>
    </xdr:to>
    <xdr:cxnSp macro="">
      <xdr:nvCxnSpPr>
        <xdr:cNvPr id="62" name="直線コネクタ 61"/>
        <xdr:cNvCxnSpPr/>
      </xdr:nvCxnSpPr>
      <xdr:spPr>
        <a:xfrm>
          <a:off x="2908300" y="5991555"/>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120955</xdr:rowOff>
    </xdr:from>
    <xdr:to>
      <xdr:col>15</xdr:col>
      <xdr:colOff>50800</xdr:colOff>
      <xdr:row>34</xdr:row>
      <xdr:rowOff>162255</xdr:rowOff>
    </xdr:to>
    <xdr:cxnSp macro="">
      <xdr:nvCxnSpPr>
        <xdr:cNvPr id="65" name="直線コネクタ 64"/>
        <xdr:cNvCxnSpPr/>
      </xdr:nvCxnSpPr>
      <xdr:spPr>
        <a:xfrm>
          <a:off x="2019300" y="5950255"/>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120955</xdr:rowOff>
    </xdr:from>
    <xdr:to>
      <xdr:col>10</xdr:col>
      <xdr:colOff>114300</xdr:colOff>
      <xdr:row>35</xdr:row>
      <xdr:rowOff>142596</xdr:rowOff>
    </xdr:to>
    <xdr:cxnSp macro="">
      <xdr:nvCxnSpPr>
        <xdr:cNvPr id="68" name="直線コネクタ 67"/>
        <xdr:cNvCxnSpPr/>
      </xdr:nvCxnSpPr>
      <xdr:spPr>
        <a:xfrm flipV="1">
          <a:off x="1130300" y="5950255"/>
          <a:ext cx="889000" cy="1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96825</xdr:rowOff>
    </xdr:from>
    <xdr:to>
      <xdr:col>24</xdr:col>
      <xdr:colOff>114300</xdr:colOff>
      <xdr:row>35</xdr:row>
      <xdr:rowOff>26975</xdr:rowOff>
    </xdr:to>
    <xdr:sp macro="" textlink="">
      <xdr:nvSpPr>
        <xdr:cNvPr id="78" name="楕円 77"/>
        <xdr:cNvSpPr/>
      </xdr:nvSpPr>
      <xdr:spPr>
        <a:xfrm>
          <a:off x="4584700" y="59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119702</xdr:rowOff>
    </xdr:from>
    <xdr:ext cx="534377" cy="259045"/>
    <xdr:sp macro="" textlink="">
      <xdr:nvSpPr>
        <xdr:cNvPr id="79" name="議会費該当値テキスト"/>
        <xdr:cNvSpPr txBox="1"/>
      </xdr:nvSpPr>
      <xdr:spPr>
        <a:xfrm>
          <a:off x="4686300" y="57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143307</xdr:rowOff>
    </xdr:from>
    <xdr:to>
      <xdr:col>20</xdr:col>
      <xdr:colOff>38100</xdr:colOff>
      <xdr:row>35</xdr:row>
      <xdr:rowOff>73457</xdr:rowOff>
    </xdr:to>
    <xdr:sp macro="" textlink="">
      <xdr:nvSpPr>
        <xdr:cNvPr id="80" name="楕円 79"/>
        <xdr:cNvSpPr/>
      </xdr:nvSpPr>
      <xdr:spPr>
        <a:xfrm>
          <a:off x="37465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89984</xdr:rowOff>
    </xdr:from>
    <xdr:ext cx="534377" cy="259045"/>
    <xdr:sp macro="" textlink="">
      <xdr:nvSpPr>
        <xdr:cNvPr id="81" name="テキスト ボックス 80"/>
        <xdr:cNvSpPr txBox="1"/>
      </xdr:nvSpPr>
      <xdr:spPr>
        <a:xfrm>
          <a:off x="3530111" y="57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111455</xdr:rowOff>
    </xdr:from>
    <xdr:to>
      <xdr:col>15</xdr:col>
      <xdr:colOff>101600</xdr:colOff>
      <xdr:row>35</xdr:row>
      <xdr:rowOff>41605</xdr:rowOff>
    </xdr:to>
    <xdr:sp macro="" textlink="">
      <xdr:nvSpPr>
        <xdr:cNvPr id="82" name="楕円 81"/>
        <xdr:cNvSpPr/>
      </xdr:nvSpPr>
      <xdr:spPr>
        <a:xfrm>
          <a:off x="2857500" y="59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58132</xdr:rowOff>
    </xdr:from>
    <xdr:ext cx="534377" cy="259045"/>
    <xdr:sp macro="" textlink="">
      <xdr:nvSpPr>
        <xdr:cNvPr id="83" name="テキスト ボックス 82"/>
        <xdr:cNvSpPr txBox="1"/>
      </xdr:nvSpPr>
      <xdr:spPr>
        <a:xfrm>
          <a:off x="2641111" y="5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70155</xdr:rowOff>
    </xdr:from>
    <xdr:to>
      <xdr:col>10</xdr:col>
      <xdr:colOff>165100</xdr:colOff>
      <xdr:row>35</xdr:row>
      <xdr:rowOff>305</xdr:rowOff>
    </xdr:to>
    <xdr:sp macro="" textlink="">
      <xdr:nvSpPr>
        <xdr:cNvPr id="84" name="楕円 83"/>
        <xdr:cNvSpPr/>
      </xdr:nvSpPr>
      <xdr:spPr>
        <a:xfrm>
          <a:off x="1968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16832</xdr:rowOff>
    </xdr:from>
    <xdr:ext cx="534377" cy="259045"/>
    <xdr:sp macro="" textlink="">
      <xdr:nvSpPr>
        <xdr:cNvPr id="85" name="テキスト ボックス 84"/>
        <xdr:cNvSpPr txBox="1"/>
      </xdr:nvSpPr>
      <xdr:spPr>
        <a:xfrm>
          <a:off x="1752111" y="56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91796</xdr:rowOff>
    </xdr:from>
    <xdr:to>
      <xdr:col>6</xdr:col>
      <xdr:colOff>38100</xdr:colOff>
      <xdr:row>36</xdr:row>
      <xdr:rowOff>21946</xdr:rowOff>
    </xdr:to>
    <xdr:sp macro="" textlink="">
      <xdr:nvSpPr>
        <xdr:cNvPr id="86" name="楕円 85"/>
        <xdr:cNvSpPr/>
      </xdr:nvSpPr>
      <xdr:spPr>
        <a:xfrm>
          <a:off x="1079500" y="60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38473</xdr:rowOff>
    </xdr:from>
    <xdr:ext cx="469744" cy="259045"/>
    <xdr:sp macro="" textlink="">
      <xdr:nvSpPr>
        <xdr:cNvPr id="87" name="テキスト ボックス 86"/>
        <xdr:cNvSpPr txBox="1"/>
      </xdr:nvSpPr>
      <xdr:spPr>
        <a:xfrm>
          <a:off x="895428" y="58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150915</xdr:rowOff>
    </xdr:from>
    <xdr:to>
      <xdr:col>24</xdr:col>
      <xdr:colOff>63500</xdr:colOff>
      <xdr:row>58</xdr:row>
      <xdr:rowOff>56490</xdr:rowOff>
    </xdr:to>
    <xdr:cxnSp macro="">
      <xdr:nvCxnSpPr>
        <xdr:cNvPr id="116" name="直線コネクタ 115"/>
        <xdr:cNvCxnSpPr/>
      </xdr:nvCxnSpPr>
      <xdr:spPr>
        <a:xfrm>
          <a:off x="3797300" y="9923565"/>
          <a:ext cx="838200" cy="7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150915</xdr:rowOff>
    </xdr:from>
    <xdr:to>
      <xdr:col>19</xdr:col>
      <xdr:colOff>177800</xdr:colOff>
      <xdr:row>58</xdr:row>
      <xdr:rowOff>80454</xdr:rowOff>
    </xdr:to>
    <xdr:cxnSp macro="">
      <xdr:nvCxnSpPr>
        <xdr:cNvPr id="119" name="直線コネクタ 118"/>
        <xdr:cNvCxnSpPr/>
      </xdr:nvCxnSpPr>
      <xdr:spPr>
        <a:xfrm flipV="1">
          <a:off x="2908300" y="9923565"/>
          <a:ext cx="889000" cy="1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80099</xdr:rowOff>
    </xdr:from>
    <xdr:to>
      <xdr:col>15</xdr:col>
      <xdr:colOff>50800</xdr:colOff>
      <xdr:row>58</xdr:row>
      <xdr:rowOff>80454</xdr:rowOff>
    </xdr:to>
    <xdr:cxnSp macro="">
      <xdr:nvCxnSpPr>
        <xdr:cNvPr id="122" name="直線コネクタ 121"/>
        <xdr:cNvCxnSpPr/>
      </xdr:nvCxnSpPr>
      <xdr:spPr>
        <a:xfrm>
          <a:off x="2019300" y="10024199"/>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70819</xdr:rowOff>
    </xdr:from>
    <xdr:to>
      <xdr:col>10</xdr:col>
      <xdr:colOff>114300</xdr:colOff>
      <xdr:row>58</xdr:row>
      <xdr:rowOff>80099</xdr:rowOff>
    </xdr:to>
    <xdr:cxnSp macro="">
      <xdr:nvCxnSpPr>
        <xdr:cNvPr id="125" name="直線コネクタ 124"/>
        <xdr:cNvCxnSpPr/>
      </xdr:nvCxnSpPr>
      <xdr:spPr>
        <a:xfrm>
          <a:off x="1130300" y="10014919"/>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5690</xdr:rowOff>
    </xdr:from>
    <xdr:to>
      <xdr:col>24</xdr:col>
      <xdr:colOff>114300</xdr:colOff>
      <xdr:row>58</xdr:row>
      <xdr:rowOff>107290</xdr:rowOff>
    </xdr:to>
    <xdr:sp macro="" textlink="">
      <xdr:nvSpPr>
        <xdr:cNvPr id="135" name="楕円 134"/>
        <xdr:cNvSpPr/>
      </xdr:nvSpPr>
      <xdr:spPr>
        <a:xfrm>
          <a:off x="4584700" y="99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136517</xdr:rowOff>
    </xdr:from>
    <xdr:ext cx="599010" cy="259045"/>
    <xdr:sp macro="" textlink="">
      <xdr:nvSpPr>
        <xdr:cNvPr id="136" name="総務費該当値テキスト"/>
        <xdr:cNvSpPr txBox="1"/>
      </xdr:nvSpPr>
      <xdr:spPr>
        <a:xfrm>
          <a:off x="4686300" y="973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100115</xdr:rowOff>
    </xdr:from>
    <xdr:to>
      <xdr:col>20</xdr:col>
      <xdr:colOff>38100</xdr:colOff>
      <xdr:row>58</xdr:row>
      <xdr:rowOff>30265</xdr:rowOff>
    </xdr:to>
    <xdr:sp macro="" textlink="">
      <xdr:nvSpPr>
        <xdr:cNvPr id="137" name="楕円 136"/>
        <xdr:cNvSpPr/>
      </xdr:nvSpPr>
      <xdr:spPr>
        <a:xfrm>
          <a:off x="3746500" y="98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46792</xdr:rowOff>
    </xdr:from>
    <xdr:ext cx="599010" cy="259045"/>
    <xdr:sp macro="" textlink="">
      <xdr:nvSpPr>
        <xdr:cNvPr id="138" name="テキスト ボックス 137"/>
        <xdr:cNvSpPr txBox="1"/>
      </xdr:nvSpPr>
      <xdr:spPr>
        <a:xfrm>
          <a:off x="3497795" y="964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29654</xdr:rowOff>
    </xdr:from>
    <xdr:to>
      <xdr:col>15</xdr:col>
      <xdr:colOff>101600</xdr:colOff>
      <xdr:row>58</xdr:row>
      <xdr:rowOff>131254</xdr:rowOff>
    </xdr:to>
    <xdr:sp macro="" textlink="">
      <xdr:nvSpPr>
        <xdr:cNvPr id="139" name="楕円 138"/>
        <xdr:cNvSpPr/>
      </xdr:nvSpPr>
      <xdr:spPr>
        <a:xfrm>
          <a:off x="2857500" y="99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147781</xdr:rowOff>
    </xdr:from>
    <xdr:ext cx="599010" cy="259045"/>
    <xdr:sp macro="" textlink="">
      <xdr:nvSpPr>
        <xdr:cNvPr id="140" name="テキスト ボックス 139"/>
        <xdr:cNvSpPr txBox="1"/>
      </xdr:nvSpPr>
      <xdr:spPr>
        <a:xfrm>
          <a:off x="2608795" y="974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29299</xdr:rowOff>
    </xdr:from>
    <xdr:to>
      <xdr:col>10</xdr:col>
      <xdr:colOff>165100</xdr:colOff>
      <xdr:row>58</xdr:row>
      <xdr:rowOff>130899</xdr:rowOff>
    </xdr:to>
    <xdr:sp macro="" textlink="">
      <xdr:nvSpPr>
        <xdr:cNvPr id="141" name="楕円 140"/>
        <xdr:cNvSpPr/>
      </xdr:nvSpPr>
      <xdr:spPr>
        <a:xfrm>
          <a:off x="1968500" y="99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147426</xdr:rowOff>
    </xdr:from>
    <xdr:ext cx="599010" cy="259045"/>
    <xdr:sp macro="" textlink="">
      <xdr:nvSpPr>
        <xdr:cNvPr id="142" name="テキスト ボックス 141"/>
        <xdr:cNvSpPr txBox="1"/>
      </xdr:nvSpPr>
      <xdr:spPr>
        <a:xfrm>
          <a:off x="1719795" y="974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20019</xdr:rowOff>
    </xdr:from>
    <xdr:to>
      <xdr:col>6</xdr:col>
      <xdr:colOff>38100</xdr:colOff>
      <xdr:row>58</xdr:row>
      <xdr:rowOff>121619</xdr:rowOff>
    </xdr:to>
    <xdr:sp macro="" textlink="">
      <xdr:nvSpPr>
        <xdr:cNvPr id="143" name="楕円 142"/>
        <xdr:cNvSpPr/>
      </xdr:nvSpPr>
      <xdr:spPr>
        <a:xfrm>
          <a:off x="1079500" y="996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138146</xdr:rowOff>
    </xdr:from>
    <xdr:ext cx="599010" cy="259045"/>
    <xdr:sp macro="" textlink="">
      <xdr:nvSpPr>
        <xdr:cNvPr id="144" name="テキスト ボックス 143"/>
        <xdr:cNvSpPr txBox="1"/>
      </xdr:nvSpPr>
      <xdr:spPr>
        <a:xfrm>
          <a:off x="830795" y="973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133955</xdr:rowOff>
    </xdr:from>
    <xdr:to>
      <xdr:col>24</xdr:col>
      <xdr:colOff>63500</xdr:colOff>
      <xdr:row>75</xdr:row>
      <xdr:rowOff>75547</xdr:rowOff>
    </xdr:to>
    <xdr:cxnSp macro="">
      <xdr:nvCxnSpPr>
        <xdr:cNvPr id="174" name="直線コネクタ 173"/>
        <xdr:cNvCxnSpPr/>
      </xdr:nvCxnSpPr>
      <xdr:spPr>
        <a:xfrm flipV="1">
          <a:off x="3797300" y="12821255"/>
          <a:ext cx="8382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75547</xdr:rowOff>
    </xdr:from>
    <xdr:to>
      <xdr:col>19</xdr:col>
      <xdr:colOff>177800</xdr:colOff>
      <xdr:row>75</xdr:row>
      <xdr:rowOff>126312</xdr:rowOff>
    </xdr:to>
    <xdr:cxnSp macro="">
      <xdr:nvCxnSpPr>
        <xdr:cNvPr id="177" name="直線コネクタ 176"/>
        <xdr:cNvCxnSpPr/>
      </xdr:nvCxnSpPr>
      <xdr:spPr>
        <a:xfrm flipV="1">
          <a:off x="2908300" y="12934297"/>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126312</xdr:rowOff>
    </xdr:from>
    <xdr:to>
      <xdr:col>15</xdr:col>
      <xdr:colOff>50800</xdr:colOff>
      <xdr:row>76</xdr:row>
      <xdr:rowOff>71799</xdr:rowOff>
    </xdr:to>
    <xdr:cxnSp macro="">
      <xdr:nvCxnSpPr>
        <xdr:cNvPr id="180" name="直線コネクタ 179"/>
        <xdr:cNvCxnSpPr/>
      </xdr:nvCxnSpPr>
      <xdr:spPr>
        <a:xfrm flipV="1">
          <a:off x="2019300" y="12985062"/>
          <a:ext cx="889000" cy="1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70824</xdr:rowOff>
    </xdr:from>
    <xdr:to>
      <xdr:col>10</xdr:col>
      <xdr:colOff>114300</xdr:colOff>
      <xdr:row>76</xdr:row>
      <xdr:rowOff>71799</xdr:rowOff>
    </xdr:to>
    <xdr:cxnSp macro="">
      <xdr:nvCxnSpPr>
        <xdr:cNvPr id="183" name="直線コネクタ 182"/>
        <xdr:cNvCxnSpPr/>
      </xdr:nvCxnSpPr>
      <xdr:spPr>
        <a:xfrm>
          <a:off x="1130300" y="13101024"/>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83155</xdr:rowOff>
    </xdr:from>
    <xdr:to>
      <xdr:col>24</xdr:col>
      <xdr:colOff>114300</xdr:colOff>
      <xdr:row>75</xdr:row>
      <xdr:rowOff>13305</xdr:rowOff>
    </xdr:to>
    <xdr:sp macro="" textlink="">
      <xdr:nvSpPr>
        <xdr:cNvPr id="193" name="楕円 192"/>
        <xdr:cNvSpPr/>
      </xdr:nvSpPr>
      <xdr:spPr>
        <a:xfrm>
          <a:off x="4584700" y="127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106032</xdr:rowOff>
    </xdr:from>
    <xdr:ext cx="599010" cy="259045"/>
    <xdr:sp macro="" textlink="">
      <xdr:nvSpPr>
        <xdr:cNvPr id="194" name="民生費該当値テキスト"/>
        <xdr:cNvSpPr txBox="1"/>
      </xdr:nvSpPr>
      <xdr:spPr>
        <a:xfrm>
          <a:off x="4686300" y="126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24747</xdr:rowOff>
    </xdr:from>
    <xdr:to>
      <xdr:col>20</xdr:col>
      <xdr:colOff>38100</xdr:colOff>
      <xdr:row>75</xdr:row>
      <xdr:rowOff>126347</xdr:rowOff>
    </xdr:to>
    <xdr:sp macro="" textlink="">
      <xdr:nvSpPr>
        <xdr:cNvPr id="195" name="楕円 194"/>
        <xdr:cNvSpPr/>
      </xdr:nvSpPr>
      <xdr:spPr>
        <a:xfrm>
          <a:off x="3746500" y="128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142874</xdr:rowOff>
    </xdr:from>
    <xdr:ext cx="599010" cy="259045"/>
    <xdr:sp macro="" textlink="">
      <xdr:nvSpPr>
        <xdr:cNvPr id="196" name="テキスト ボックス 195"/>
        <xdr:cNvSpPr txBox="1"/>
      </xdr:nvSpPr>
      <xdr:spPr>
        <a:xfrm>
          <a:off x="3497795" y="1265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75512</xdr:rowOff>
    </xdr:from>
    <xdr:to>
      <xdr:col>15</xdr:col>
      <xdr:colOff>101600</xdr:colOff>
      <xdr:row>76</xdr:row>
      <xdr:rowOff>5662</xdr:rowOff>
    </xdr:to>
    <xdr:sp macro="" textlink="">
      <xdr:nvSpPr>
        <xdr:cNvPr id="197" name="楕円 196"/>
        <xdr:cNvSpPr/>
      </xdr:nvSpPr>
      <xdr:spPr>
        <a:xfrm>
          <a:off x="2857500" y="129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22189</xdr:rowOff>
    </xdr:from>
    <xdr:ext cx="599010" cy="259045"/>
    <xdr:sp macro="" textlink="">
      <xdr:nvSpPr>
        <xdr:cNvPr id="198" name="テキスト ボックス 197"/>
        <xdr:cNvSpPr txBox="1"/>
      </xdr:nvSpPr>
      <xdr:spPr>
        <a:xfrm>
          <a:off x="2608795" y="1270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20999</xdr:rowOff>
    </xdr:from>
    <xdr:to>
      <xdr:col>10</xdr:col>
      <xdr:colOff>165100</xdr:colOff>
      <xdr:row>76</xdr:row>
      <xdr:rowOff>122599</xdr:rowOff>
    </xdr:to>
    <xdr:sp macro="" textlink="">
      <xdr:nvSpPr>
        <xdr:cNvPr id="199" name="楕円 198"/>
        <xdr:cNvSpPr/>
      </xdr:nvSpPr>
      <xdr:spPr>
        <a:xfrm>
          <a:off x="1968500" y="130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139125</xdr:rowOff>
    </xdr:from>
    <xdr:ext cx="599010" cy="259045"/>
    <xdr:sp macro="" textlink="">
      <xdr:nvSpPr>
        <xdr:cNvPr id="200" name="テキスト ボックス 199"/>
        <xdr:cNvSpPr txBox="1"/>
      </xdr:nvSpPr>
      <xdr:spPr>
        <a:xfrm>
          <a:off x="1719795" y="1282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20024</xdr:rowOff>
    </xdr:from>
    <xdr:to>
      <xdr:col>6</xdr:col>
      <xdr:colOff>38100</xdr:colOff>
      <xdr:row>76</xdr:row>
      <xdr:rowOff>121624</xdr:rowOff>
    </xdr:to>
    <xdr:sp macro="" textlink="">
      <xdr:nvSpPr>
        <xdr:cNvPr id="201" name="楕円 200"/>
        <xdr:cNvSpPr/>
      </xdr:nvSpPr>
      <xdr:spPr>
        <a:xfrm>
          <a:off x="1079500" y="130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138150</xdr:rowOff>
    </xdr:from>
    <xdr:ext cx="599010" cy="259045"/>
    <xdr:sp macro="" textlink="">
      <xdr:nvSpPr>
        <xdr:cNvPr id="202" name="テキスト ボックス 201"/>
        <xdr:cNvSpPr txBox="1"/>
      </xdr:nvSpPr>
      <xdr:spPr>
        <a:xfrm>
          <a:off x="830795" y="1282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146763</xdr:rowOff>
    </xdr:from>
    <xdr:to>
      <xdr:col>24</xdr:col>
      <xdr:colOff>63500</xdr:colOff>
      <xdr:row>95</xdr:row>
      <xdr:rowOff>14754</xdr:rowOff>
    </xdr:to>
    <xdr:cxnSp macro="">
      <xdr:nvCxnSpPr>
        <xdr:cNvPr id="231" name="直線コネクタ 230"/>
        <xdr:cNvCxnSpPr/>
      </xdr:nvCxnSpPr>
      <xdr:spPr>
        <a:xfrm>
          <a:off x="3797300" y="15920163"/>
          <a:ext cx="838200" cy="38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88411</xdr:rowOff>
    </xdr:from>
    <xdr:ext cx="534377" cy="259045"/>
    <xdr:sp macro="" textlink="">
      <xdr:nvSpPr>
        <xdr:cNvPr id="232" name="衛生費平均値テキスト"/>
        <xdr:cNvSpPr txBox="1"/>
      </xdr:nvSpPr>
      <xdr:spPr>
        <a:xfrm>
          <a:off x="4686300" y="1637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146763</xdr:rowOff>
    </xdr:from>
    <xdr:to>
      <xdr:col>19</xdr:col>
      <xdr:colOff>177800</xdr:colOff>
      <xdr:row>94</xdr:row>
      <xdr:rowOff>12584</xdr:rowOff>
    </xdr:to>
    <xdr:cxnSp macro="">
      <xdr:nvCxnSpPr>
        <xdr:cNvPr id="234" name="直線コネクタ 233"/>
        <xdr:cNvCxnSpPr/>
      </xdr:nvCxnSpPr>
      <xdr:spPr>
        <a:xfrm flipV="1">
          <a:off x="2908300" y="15920163"/>
          <a:ext cx="889000" cy="20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61785</xdr:rowOff>
    </xdr:from>
    <xdr:to>
      <xdr:col>15</xdr:col>
      <xdr:colOff>50800</xdr:colOff>
      <xdr:row>94</xdr:row>
      <xdr:rowOff>12584</xdr:rowOff>
    </xdr:to>
    <xdr:cxnSp macro="">
      <xdr:nvCxnSpPr>
        <xdr:cNvPr id="237" name="直線コネクタ 236"/>
        <xdr:cNvCxnSpPr/>
      </xdr:nvCxnSpPr>
      <xdr:spPr>
        <a:xfrm>
          <a:off x="2019300" y="16006635"/>
          <a:ext cx="889000" cy="1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109191</xdr:rowOff>
    </xdr:from>
    <xdr:ext cx="534377" cy="259045"/>
    <xdr:sp macro="" textlink="">
      <xdr:nvSpPr>
        <xdr:cNvPr id="239" name="テキスト ボックス 238"/>
        <xdr:cNvSpPr txBox="1"/>
      </xdr:nvSpPr>
      <xdr:spPr>
        <a:xfrm>
          <a:off x="2641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61785</xdr:rowOff>
    </xdr:from>
    <xdr:to>
      <xdr:col>10</xdr:col>
      <xdr:colOff>114300</xdr:colOff>
      <xdr:row>95</xdr:row>
      <xdr:rowOff>132149</xdr:rowOff>
    </xdr:to>
    <xdr:cxnSp macro="">
      <xdr:nvCxnSpPr>
        <xdr:cNvPr id="240" name="直線コネクタ 239"/>
        <xdr:cNvCxnSpPr/>
      </xdr:nvCxnSpPr>
      <xdr:spPr>
        <a:xfrm flipV="1">
          <a:off x="1130300" y="16006635"/>
          <a:ext cx="889000" cy="41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132737</xdr:rowOff>
    </xdr:from>
    <xdr:ext cx="534377" cy="259045"/>
    <xdr:sp macro="" textlink="">
      <xdr:nvSpPr>
        <xdr:cNvPr id="244" name="テキスト ボックス 243"/>
        <xdr:cNvSpPr txBox="1"/>
      </xdr:nvSpPr>
      <xdr:spPr>
        <a:xfrm>
          <a:off x="863111" y="165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135404</xdr:rowOff>
    </xdr:from>
    <xdr:to>
      <xdr:col>24</xdr:col>
      <xdr:colOff>114300</xdr:colOff>
      <xdr:row>95</xdr:row>
      <xdr:rowOff>65554</xdr:rowOff>
    </xdr:to>
    <xdr:sp macro="" textlink="">
      <xdr:nvSpPr>
        <xdr:cNvPr id="250" name="楕円 249"/>
        <xdr:cNvSpPr/>
      </xdr:nvSpPr>
      <xdr:spPr>
        <a:xfrm>
          <a:off x="4584700" y="16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158281</xdr:rowOff>
    </xdr:from>
    <xdr:ext cx="534377" cy="259045"/>
    <xdr:sp macro="" textlink="">
      <xdr:nvSpPr>
        <xdr:cNvPr id="251" name="衛生費該当値テキスト"/>
        <xdr:cNvSpPr txBox="1"/>
      </xdr:nvSpPr>
      <xdr:spPr>
        <a:xfrm>
          <a:off x="4686300" y="161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95963</xdr:rowOff>
    </xdr:from>
    <xdr:to>
      <xdr:col>20</xdr:col>
      <xdr:colOff>38100</xdr:colOff>
      <xdr:row>93</xdr:row>
      <xdr:rowOff>26113</xdr:rowOff>
    </xdr:to>
    <xdr:sp macro="" textlink="">
      <xdr:nvSpPr>
        <xdr:cNvPr id="252" name="楕円 251"/>
        <xdr:cNvSpPr/>
      </xdr:nvSpPr>
      <xdr:spPr>
        <a:xfrm>
          <a:off x="3746500" y="158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42640</xdr:rowOff>
    </xdr:from>
    <xdr:ext cx="599010" cy="259045"/>
    <xdr:sp macro="" textlink="">
      <xdr:nvSpPr>
        <xdr:cNvPr id="253" name="テキスト ボックス 252"/>
        <xdr:cNvSpPr txBox="1"/>
      </xdr:nvSpPr>
      <xdr:spPr>
        <a:xfrm>
          <a:off x="3497795" y="156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133234</xdr:rowOff>
    </xdr:from>
    <xdr:to>
      <xdr:col>15</xdr:col>
      <xdr:colOff>101600</xdr:colOff>
      <xdr:row>94</xdr:row>
      <xdr:rowOff>63384</xdr:rowOff>
    </xdr:to>
    <xdr:sp macro="" textlink="">
      <xdr:nvSpPr>
        <xdr:cNvPr id="254" name="楕円 253"/>
        <xdr:cNvSpPr/>
      </xdr:nvSpPr>
      <xdr:spPr>
        <a:xfrm>
          <a:off x="2857500" y="160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79911</xdr:rowOff>
    </xdr:from>
    <xdr:ext cx="599010" cy="259045"/>
    <xdr:sp macro="" textlink="">
      <xdr:nvSpPr>
        <xdr:cNvPr id="255" name="テキスト ボックス 254"/>
        <xdr:cNvSpPr txBox="1"/>
      </xdr:nvSpPr>
      <xdr:spPr>
        <a:xfrm>
          <a:off x="2608795" y="1585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10985</xdr:rowOff>
    </xdr:from>
    <xdr:to>
      <xdr:col>10</xdr:col>
      <xdr:colOff>165100</xdr:colOff>
      <xdr:row>93</xdr:row>
      <xdr:rowOff>112585</xdr:rowOff>
    </xdr:to>
    <xdr:sp macro="" textlink="">
      <xdr:nvSpPr>
        <xdr:cNvPr id="256" name="楕円 255"/>
        <xdr:cNvSpPr/>
      </xdr:nvSpPr>
      <xdr:spPr>
        <a:xfrm>
          <a:off x="1968500" y="159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129112</xdr:rowOff>
    </xdr:from>
    <xdr:ext cx="599010" cy="259045"/>
    <xdr:sp macro="" textlink="">
      <xdr:nvSpPr>
        <xdr:cNvPr id="257" name="テキスト ボックス 256"/>
        <xdr:cNvSpPr txBox="1"/>
      </xdr:nvSpPr>
      <xdr:spPr>
        <a:xfrm>
          <a:off x="1719795" y="157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81349</xdr:rowOff>
    </xdr:from>
    <xdr:to>
      <xdr:col>6</xdr:col>
      <xdr:colOff>38100</xdr:colOff>
      <xdr:row>96</xdr:row>
      <xdr:rowOff>11499</xdr:rowOff>
    </xdr:to>
    <xdr:sp macro="" textlink="">
      <xdr:nvSpPr>
        <xdr:cNvPr id="258" name="楕円 257"/>
        <xdr:cNvSpPr/>
      </xdr:nvSpPr>
      <xdr:spPr>
        <a:xfrm>
          <a:off x="1079500" y="1636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28026</xdr:rowOff>
    </xdr:from>
    <xdr:ext cx="534377" cy="259045"/>
    <xdr:sp macro="" textlink="">
      <xdr:nvSpPr>
        <xdr:cNvPr id="259" name="テキスト ボックス 258"/>
        <xdr:cNvSpPr txBox="1"/>
      </xdr:nvSpPr>
      <xdr:spPr>
        <a:xfrm>
          <a:off x="863111" y="161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5297</xdr:rowOff>
    </xdr:from>
    <xdr:to>
      <xdr:col>55</xdr:col>
      <xdr:colOff>0</xdr:colOff>
      <xdr:row>56</xdr:row>
      <xdr:rowOff>115848</xdr:rowOff>
    </xdr:to>
    <xdr:cxnSp macro="">
      <xdr:nvCxnSpPr>
        <xdr:cNvPr id="341" name="直線コネクタ 340"/>
        <xdr:cNvCxnSpPr/>
      </xdr:nvCxnSpPr>
      <xdr:spPr>
        <a:xfrm>
          <a:off x="9639300" y="9606497"/>
          <a:ext cx="838200" cy="1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5297</xdr:rowOff>
    </xdr:from>
    <xdr:to>
      <xdr:col>50</xdr:col>
      <xdr:colOff>114300</xdr:colOff>
      <xdr:row>57</xdr:row>
      <xdr:rowOff>7290</xdr:rowOff>
    </xdr:to>
    <xdr:cxnSp macro="">
      <xdr:nvCxnSpPr>
        <xdr:cNvPr id="344" name="直線コネクタ 343"/>
        <xdr:cNvCxnSpPr/>
      </xdr:nvCxnSpPr>
      <xdr:spPr>
        <a:xfrm flipV="1">
          <a:off x="8750300" y="9606497"/>
          <a:ext cx="889000" cy="17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7290</xdr:rowOff>
    </xdr:from>
    <xdr:to>
      <xdr:col>45</xdr:col>
      <xdr:colOff>177800</xdr:colOff>
      <xdr:row>57</xdr:row>
      <xdr:rowOff>51629</xdr:rowOff>
    </xdr:to>
    <xdr:cxnSp macro="">
      <xdr:nvCxnSpPr>
        <xdr:cNvPr id="347" name="直線コネクタ 346"/>
        <xdr:cNvCxnSpPr/>
      </xdr:nvCxnSpPr>
      <xdr:spPr>
        <a:xfrm flipV="1">
          <a:off x="7861300" y="9779940"/>
          <a:ext cx="889000" cy="4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116531</xdr:rowOff>
    </xdr:from>
    <xdr:ext cx="534377" cy="259045"/>
    <xdr:sp macro="" textlink="">
      <xdr:nvSpPr>
        <xdr:cNvPr id="349" name="テキスト ボックス 348"/>
        <xdr:cNvSpPr txBox="1"/>
      </xdr:nvSpPr>
      <xdr:spPr>
        <a:xfrm>
          <a:off x="8483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16635</xdr:rowOff>
    </xdr:from>
    <xdr:to>
      <xdr:col>41</xdr:col>
      <xdr:colOff>50800</xdr:colOff>
      <xdr:row>57</xdr:row>
      <xdr:rowOff>51629</xdr:rowOff>
    </xdr:to>
    <xdr:cxnSp macro="">
      <xdr:nvCxnSpPr>
        <xdr:cNvPr id="350" name="直線コネクタ 349"/>
        <xdr:cNvCxnSpPr/>
      </xdr:nvCxnSpPr>
      <xdr:spPr>
        <a:xfrm>
          <a:off x="6972300" y="9789285"/>
          <a:ext cx="889000" cy="3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139318</xdr:rowOff>
    </xdr:from>
    <xdr:ext cx="534377" cy="259045"/>
    <xdr:sp macro="" textlink="">
      <xdr:nvSpPr>
        <xdr:cNvPr id="352" name="テキスト ボックス 351"/>
        <xdr:cNvSpPr txBox="1"/>
      </xdr:nvSpPr>
      <xdr:spPr>
        <a:xfrm>
          <a:off x="7594111" y="99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86296</xdr:rowOff>
    </xdr:from>
    <xdr:ext cx="534377" cy="259045"/>
    <xdr:sp macro="" textlink="">
      <xdr:nvSpPr>
        <xdr:cNvPr id="354" name="テキスト ボックス 353"/>
        <xdr:cNvSpPr txBox="1"/>
      </xdr:nvSpPr>
      <xdr:spPr>
        <a:xfrm>
          <a:off x="6705111" y="98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65048</xdr:rowOff>
    </xdr:from>
    <xdr:to>
      <xdr:col>55</xdr:col>
      <xdr:colOff>50800</xdr:colOff>
      <xdr:row>56</xdr:row>
      <xdr:rowOff>166648</xdr:rowOff>
    </xdr:to>
    <xdr:sp macro="" textlink="">
      <xdr:nvSpPr>
        <xdr:cNvPr id="360" name="楕円 359"/>
        <xdr:cNvSpPr/>
      </xdr:nvSpPr>
      <xdr:spPr>
        <a:xfrm>
          <a:off x="10426700" y="9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87925</xdr:rowOff>
    </xdr:from>
    <xdr:ext cx="534377" cy="259045"/>
    <xdr:sp macro="" textlink="">
      <xdr:nvSpPr>
        <xdr:cNvPr id="361" name="農林水産業費該当値テキスト"/>
        <xdr:cNvSpPr txBox="1"/>
      </xdr:nvSpPr>
      <xdr:spPr>
        <a:xfrm>
          <a:off x="10528300" y="95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125947</xdr:rowOff>
    </xdr:from>
    <xdr:to>
      <xdr:col>50</xdr:col>
      <xdr:colOff>165100</xdr:colOff>
      <xdr:row>56</xdr:row>
      <xdr:rowOff>56097</xdr:rowOff>
    </xdr:to>
    <xdr:sp macro="" textlink="">
      <xdr:nvSpPr>
        <xdr:cNvPr id="362" name="楕円 361"/>
        <xdr:cNvSpPr/>
      </xdr:nvSpPr>
      <xdr:spPr>
        <a:xfrm>
          <a:off x="9588500" y="9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72624</xdr:rowOff>
    </xdr:from>
    <xdr:ext cx="599010" cy="259045"/>
    <xdr:sp macro="" textlink="">
      <xdr:nvSpPr>
        <xdr:cNvPr id="363" name="テキスト ボックス 362"/>
        <xdr:cNvSpPr txBox="1"/>
      </xdr:nvSpPr>
      <xdr:spPr>
        <a:xfrm>
          <a:off x="9339795" y="93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127940</xdr:rowOff>
    </xdr:from>
    <xdr:to>
      <xdr:col>46</xdr:col>
      <xdr:colOff>38100</xdr:colOff>
      <xdr:row>57</xdr:row>
      <xdr:rowOff>58090</xdr:rowOff>
    </xdr:to>
    <xdr:sp macro="" textlink="">
      <xdr:nvSpPr>
        <xdr:cNvPr id="364" name="楕円 363"/>
        <xdr:cNvSpPr/>
      </xdr:nvSpPr>
      <xdr:spPr>
        <a:xfrm>
          <a:off x="8699500" y="97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74617</xdr:rowOff>
    </xdr:from>
    <xdr:ext cx="534377" cy="259045"/>
    <xdr:sp macro="" textlink="">
      <xdr:nvSpPr>
        <xdr:cNvPr id="365" name="テキスト ボックス 364"/>
        <xdr:cNvSpPr txBox="1"/>
      </xdr:nvSpPr>
      <xdr:spPr>
        <a:xfrm>
          <a:off x="8483111" y="950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xdr:rowOff>
    </xdr:from>
    <xdr:to>
      <xdr:col>41</xdr:col>
      <xdr:colOff>101600</xdr:colOff>
      <xdr:row>57</xdr:row>
      <xdr:rowOff>102429</xdr:rowOff>
    </xdr:to>
    <xdr:sp macro="" textlink="">
      <xdr:nvSpPr>
        <xdr:cNvPr id="366" name="楕円 365"/>
        <xdr:cNvSpPr/>
      </xdr:nvSpPr>
      <xdr:spPr>
        <a:xfrm>
          <a:off x="7810500" y="977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118956</xdr:rowOff>
    </xdr:from>
    <xdr:ext cx="534377" cy="259045"/>
    <xdr:sp macro="" textlink="">
      <xdr:nvSpPr>
        <xdr:cNvPr id="367" name="テキスト ボックス 366"/>
        <xdr:cNvSpPr txBox="1"/>
      </xdr:nvSpPr>
      <xdr:spPr>
        <a:xfrm>
          <a:off x="7594111" y="954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137285</xdr:rowOff>
    </xdr:from>
    <xdr:to>
      <xdr:col>36</xdr:col>
      <xdr:colOff>165100</xdr:colOff>
      <xdr:row>57</xdr:row>
      <xdr:rowOff>67435</xdr:rowOff>
    </xdr:to>
    <xdr:sp macro="" textlink="">
      <xdr:nvSpPr>
        <xdr:cNvPr id="368" name="楕円 367"/>
        <xdr:cNvSpPr/>
      </xdr:nvSpPr>
      <xdr:spPr>
        <a:xfrm>
          <a:off x="6921500" y="97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83962</xdr:rowOff>
    </xdr:from>
    <xdr:ext cx="534377" cy="259045"/>
    <xdr:sp macro="" textlink="">
      <xdr:nvSpPr>
        <xdr:cNvPr id="369" name="テキスト ボックス 368"/>
        <xdr:cNvSpPr txBox="1"/>
      </xdr:nvSpPr>
      <xdr:spPr>
        <a:xfrm>
          <a:off x="6705111" y="95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86695</xdr:rowOff>
    </xdr:from>
    <xdr:to>
      <xdr:col>55</xdr:col>
      <xdr:colOff>0</xdr:colOff>
      <xdr:row>77</xdr:row>
      <xdr:rowOff>110630</xdr:rowOff>
    </xdr:to>
    <xdr:cxnSp macro="">
      <xdr:nvCxnSpPr>
        <xdr:cNvPr id="398" name="直線コネクタ 397"/>
        <xdr:cNvCxnSpPr/>
      </xdr:nvCxnSpPr>
      <xdr:spPr>
        <a:xfrm flipV="1">
          <a:off x="9639300" y="13288345"/>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110630</xdr:rowOff>
    </xdr:from>
    <xdr:to>
      <xdr:col>50</xdr:col>
      <xdr:colOff>114300</xdr:colOff>
      <xdr:row>78</xdr:row>
      <xdr:rowOff>78747</xdr:rowOff>
    </xdr:to>
    <xdr:cxnSp macro="">
      <xdr:nvCxnSpPr>
        <xdr:cNvPr id="401" name="直線コネクタ 400"/>
        <xdr:cNvCxnSpPr/>
      </xdr:nvCxnSpPr>
      <xdr:spPr>
        <a:xfrm flipV="1">
          <a:off x="8750300" y="13312280"/>
          <a:ext cx="889000" cy="1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56855</xdr:rowOff>
    </xdr:from>
    <xdr:to>
      <xdr:col>45</xdr:col>
      <xdr:colOff>177800</xdr:colOff>
      <xdr:row>78</xdr:row>
      <xdr:rowOff>78747</xdr:rowOff>
    </xdr:to>
    <xdr:cxnSp macro="">
      <xdr:nvCxnSpPr>
        <xdr:cNvPr id="404" name="直線コネクタ 403"/>
        <xdr:cNvCxnSpPr/>
      </xdr:nvCxnSpPr>
      <xdr:spPr>
        <a:xfrm>
          <a:off x="7861300" y="13429955"/>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56855</xdr:rowOff>
    </xdr:from>
    <xdr:to>
      <xdr:col>41</xdr:col>
      <xdr:colOff>50800</xdr:colOff>
      <xdr:row>78</xdr:row>
      <xdr:rowOff>102881</xdr:rowOff>
    </xdr:to>
    <xdr:cxnSp macro="">
      <xdr:nvCxnSpPr>
        <xdr:cNvPr id="407" name="直線コネクタ 406"/>
        <xdr:cNvCxnSpPr/>
      </xdr:nvCxnSpPr>
      <xdr:spPr>
        <a:xfrm flipV="1">
          <a:off x="6972300" y="13429955"/>
          <a:ext cx="889000" cy="4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35895</xdr:rowOff>
    </xdr:from>
    <xdr:to>
      <xdr:col>55</xdr:col>
      <xdr:colOff>50800</xdr:colOff>
      <xdr:row>77</xdr:row>
      <xdr:rowOff>137495</xdr:rowOff>
    </xdr:to>
    <xdr:sp macro="" textlink="">
      <xdr:nvSpPr>
        <xdr:cNvPr id="417" name="楕円 416"/>
        <xdr:cNvSpPr/>
      </xdr:nvSpPr>
      <xdr:spPr>
        <a:xfrm>
          <a:off x="10426700" y="132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58772</xdr:rowOff>
    </xdr:from>
    <xdr:ext cx="534377" cy="259045"/>
    <xdr:sp macro="" textlink="">
      <xdr:nvSpPr>
        <xdr:cNvPr id="418" name="商工費該当値テキスト"/>
        <xdr:cNvSpPr txBox="1"/>
      </xdr:nvSpPr>
      <xdr:spPr>
        <a:xfrm>
          <a:off x="10528300" y="130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59830</xdr:rowOff>
    </xdr:from>
    <xdr:to>
      <xdr:col>50</xdr:col>
      <xdr:colOff>165100</xdr:colOff>
      <xdr:row>77</xdr:row>
      <xdr:rowOff>161430</xdr:rowOff>
    </xdr:to>
    <xdr:sp macro="" textlink="">
      <xdr:nvSpPr>
        <xdr:cNvPr id="419" name="楕円 418"/>
        <xdr:cNvSpPr/>
      </xdr:nvSpPr>
      <xdr:spPr>
        <a:xfrm>
          <a:off x="9588500" y="132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6507</xdr:rowOff>
    </xdr:from>
    <xdr:ext cx="534377" cy="259045"/>
    <xdr:sp macro="" textlink="">
      <xdr:nvSpPr>
        <xdr:cNvPr id="420" name="テキスト ボックス 419"/>
        <xdr:cNvSpPr txBox="1"/>
      </xdr:nvSpPr>
      <xdr:spPr>
        <a:xfrm>
          <a:off x="9372111" y="130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27947</xdr:rowOff>
    </xdr:from>
    <xdr:to>
      <xdr:col>46</xdr:col>
      <xdr:colOff>38100</xdr:colOff>
      <xdr:row>78</xdr:row>
      <xdr:rowOff>129547</xdr:rowOff>
    </xdr:to>
    <xdr:sp macro="" textlink="">
      <xdr:nvSpPr>
        <xdr:cNvPr id="421" name="楕円 420"/>
        <xdr:cNvSpPr/>
      </xdr:nvSpPr>
      <xdr:spPr>
        <a:xfrm>
          <a:off x="8699500" y="1340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120674</xdr:rowOff>
    </xdr:from>
    <xdr:ext cx="534377" cy="259045"/>
    <xdr:sp macro="" textlink="">
      <xdr:nvSpPr>
        <xdr:cNvPr id="422" name="テキスト ボックス 421"/>
        <xdr:cNvSpPr txBox="1"/>
      </xdr:nvSpPr>
      <xdr:spPr>
        <a:xfrm>
          <a:off x="8483111" y="1349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6055</xdr:rowOff>
    </xdr:from>
    <xdr:to>
      <xdr:col>41</xdr:col>
      <xdr:colOff>101600</xdr:colOff>
      <xdr:row>78</xdr:row>
      <xdr:rowOff>107655</xdr:rowOff>
    </xdr:to>
    <xdr:sp macro="" textlink="">
      <xdr:nvSpPr>
        <xdr:cNvPr id="423" name="楕円 422"/>
        <xdr:cNvSpPr/>
      </xdr:nvSpPr>
      <xdr:spPr>
        <a:xfrm>
          <a:off x="7810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124182</xdr:rowOff>
    </xdr:from>
    <xdr:ext cx="534377" cy="259045"/>
    <xdr:sp macro="" textlink="">
      <xdr:nvSpPr>
        <xdr:cNvPr id="424" name="テキスト ボックス 423"/>
        <xdr:cNvSpPr txBox="1"/>
      </xdr:nvSpPr>
      <xdr:spPr>
        <a:xfrm>
          <a:off x="7594111" y="1315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52081</xdr:rowOff>
    </xdr:from>
    <xdr:to>
      <xdr:col>36</xdr:col>
      <xdr:colOff>165100</xdr:colOff>
      <xdr:row>78</xdr:row>
      <xdr:rowOff>153681</xdr:rowOff>
    </xdr:to>
    <xdr:sp macro="" textlink="">
      <xdr:nvSpPr>
        <xdr:cNvPr id="425" name="楕円 424"/>
        <xdr:cNvSpPr/>
      </xdr:nvSpPr>
      <xdr:spPr>
        <a:xfrm>
          <a:off x="6921500" y="1342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144808</xdr:rowOff>
    </xdr:from>
    <xdr:ext cx="534377" cy="259045"/>
    <xdr:sp macro="" textlink="">
      <xdr:nvSpPr>
        <xdr:cNvPr id="426" name="テキスト ボックス 425"/>
        <xdr:cNvSpPr txBox="1"/>
      </xdr:nvSpPr>
      <xdr:spPr>
        <a:xfrm>
          <a:off x="6705111" y="1351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14187</xdr:rowOff>
    </xdr:from>
    <xdr:to>
      <xdr:col>55</xdr:col>
      <xdr:colOff>0</xdr:colOff>
      <xdr:row>97</xdr:row>
      <xdr:rowOff>53977</xdr:rowOff>
    </xdr:to>
    <xdr:cxnSp macro="">
      <xdr:nvCxnSpPr>
        <xdr:cNvPr id="453" name="直線コネクタ 452"/>
        <xdr:cNvCxnSpPr/>
      </xdr:nvCxnSpPr>
      <xdr:spPr>
        <a:xfrm flipV="1">
          <a:off x="9639300" y="16644837"/>
          <a:ext cx="838200" cy="3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23052</xdr:rowOff>
    </xdr:from>
    <xdr:ext cx="534377" cy="259045"/>
    <xdr:sp macro="" textlink="">
      <xdr:nvSpPr>
        <xdr:cNvPr id="454" name="土木費平均値テキスト"/>
        <xdr:cNvSpPr txBox="1"/>
      </xdr:nvSpPr>
      <xdr:spPr>
        <a:xfrm>
          <a:off x="10528300" y="1665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53276</xdr:rowOff>
    </xdr:from>
    <xdr:to>
      <xdr:col>50</xdr:col>
      <xdr:colOff>114300</xdr:colOff>
      <xdr:row>97</xdr:row>
      <xdr:rowOff>53977</xdr:rowOff>
    </xdr:to>
    <xdr:cxnSp macro="">
      <xdr:nvCxnSpPr>
        <xdr:cNvPr id="456" name="直線コネクタ 455"/>
        <xdr:cNvCxnSpPr/>
      </xdr:nvCxnSpPr>
      <xdr:spPr>
        <a:xfrm>
          <a:off x="8750300" y="16683926"/>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144701</xdr:rowOff>
    </xdr:from>
    <xdr:ext cx="534377" cy="259045"/>
    <xdr:sp macro="" textlink="">
      <xdr:nvSpPr>
        <xdr:cNvPr id="458" name="テキスト ボックス 457"/>
        <xdr:cNvSpPr txBox="1"/>
      </xdr:nvSpPr>
      <xdr:spPr>
        <a:xfrm>
          <a:off x="9372111" y="1677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53276</xdr:rowOff>
    </xdr:from>
    <xdr:to>
      <xdr:col>45</xdr:col>
      <xdr:colOff>177800</xdr:colOff>
      <xdr:row>97</xdr:row>
      <xdr:rowOff>77693</xdr:rowOff>
    </xdr:to>
    <xdr:cxnSp macro="">
      <xdr:nvCxnSpPr>
        <xdr:cNvPr id="459" name="直線コネクタ 458"/>
        <xdr:cNvCxnSpPr/>
      </xdr:nvCxnSpPr>
      <xdr:spPr>
        <a:xfrm flipV="1">
          <a:off x="7861300" y="16683926"/>
          <a:ext cx="889000" cy="2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30972</xdr:rowOff>
    </xdr:from>
    <xdr:to>
      <xdr:col>41</xdr:col>
      <xdr:colOff>50800</xdr:colOff>
      <xdr:row>97</xdr:row>
      <xdr:rowOff>77693</xdr:rowOff>
    </xdr:to>
    <xdr:cxnSp macro="">
      <xdr:nvCxnSpPr>
        <xdr:cNvPr id="462" name="直線コネクタ 461"/>
        <xdr:cNvCxnSpPr/>
      </xdr:nvCxnSpPr>
      <xdr:spPr>
        <a:xfrm>
          <a:off x="6972300" y="16661622"/>
          <a:ext cx="889000" cy="4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135137</xdr:rowOff>
    </xdr:from>
    <xdr:ext cx="534377" cy="259045"/>
    <xdr:sp macro="" textlink="">
      <xdr:nvSpPr>
        <xdr:cNvPr id="464" name="テキスト ボックス 463"/>
        <xdr:cNvSpPr txBox="1"/>
      </xdr:nvSpPr>
      <xdr:spPr>
        <a:xfrm>
          <a:off x="7594111" y="167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134837</xdr:rowOff>
    </xdr:from>
    <xdr:to>
      <xdr:col>55</xdr:col>
      <xdr:colOff>50800</xdr:colOff>
      <xdr:row>97</xdr:row>
      <xdr:rowOff>64987</xdr:rowOff>
    </xdr:to>
    <xdr:sp macro="" textlink="">
      <xdr:nvSpPr>
        <xdr:cNvPr id="472" name="楕円 471"/>
        <xdr:cNvSpPr/>
      </xdr:nvSpPr>
      <xdr:spPr>
        <a:xfrm>
          <a:off x="10426700" y="165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157714</xdr:rowOff>
    </xdr:from>
    <xdr:ext cx="599010" cy="259045"/>
    <xdr:sp macro="" textlink="">
      <xdr:nvSpPr>
        <xdr:cNvPr id="473" name="土木費該当値テキスト"/>
        <xdr:cNvSpPr txBox="1"/>
      </xdr:nvSpPr>
      <xdr:spPr>
        <a:xfrm>
          <a:off x="10528300" y="164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3177</xdr:rowOff>
    </xdr:from>
    <xdr:to>
      <xdr:col>50</xdr:col>
      <xdr:colOff>165100</xdr:colOff>
      <xdr:row>97</xdr:row>
      <xdr:rowOff>104777</xdr:rowOff>
    </xdr:to>
    <xdr:sp macro="" textlink="">
      <xdr:nvSpPr>
        <xdr:cNvPr id="474" name="楕円 473"/>
        <xdr:cNvSpPr/>
      </xdr:nvSpPr>
      <xdr:spPr>
        <a:xfrm>
          <a:off x="9588500" y="1663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121304</xdr:rowOff>
    </xdr:from>
    <xdr:ext cx="599010" cy="259045"/>
    <xdr:sp macro="" textlink="">
      <xdr:nvSpPr>
        <xdr:cNvPr id="475" name="テキスト ボックス 474"/>
        <xdr:cNvSpPr txBox="1"/>
      </xdr:nvSpPr>
      <xdr:spPr>
        <a:xfrm>
          <a:off x="9339795" y="164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2476</xdr:rowOff>
    </xdr:from>
    <xdr:to>
      <xdr:col>46</xdr:col>
      <xdr:colOff>38100</xdr:colOff>
      <xdr:row>97</xdr:row>
      <xdr:rowOff>104076</xdr:rowOff>
    </xdr:to>
    <xdr:sp macro="" textlink="">
      <xdr:nvSpPr>
        <xdr:cNvPr id="476" name="楕円 475"/>
        <xdr:cNvSpPr/>
      </xdr:nvSpPr>
      <xdr:spPr>
        <a:xfrm>
          <a:off x="8699500" y="166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120603</xdr:rowOff>
    </xdr:from>
    <xdr:ext cx="599010" cy="259045"/>
    <xdr:sp macro="" textlink="">
      <xdr:nvSpPr>
        <xdr:cNvPr id="477" name="テキスト ボックス 476"/>
        <xdr:cNvSpPr txBox="1"/>
      </xdr:nvSpPr>
      <xdr:spPr>
        <a:xfrm>
          <a:off x="8450795" y="1640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26893</xdr:rowOff>
    </xdr:from>
    <xdr:to>
      <xdr:col>41</xdr:col>
      <xdr:colOff>101600</xdr:colOff>
      <xdr:row>97</xdr:row>
      <xdr:rowOff>128493</xdr:rowOff>
    </xdr:to>
    <xdr:sp macro="" textlink="">
      <xdr:nvSpPr>
        <xdr:cNvPr id="478" name="楕円 477"/>
        <xdr:cNvSpPr/>
      </xdr:nvSpPr>
      <xdr:spPr>
        <a:xfrm>
          <a:off x="7810500" y="166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145020</xdr:rowOff>
    </xdr:from>
    <xdr:ext cx="599010" cy="259045"/>
    <xdr:sp macro="" textlink="">
      <xdr:nvSpPr>
        <xdr:cNvPr id="479" name="テキスト ボックス 478"/>
        <xdr:cNvSpPr txBox="1"/>
      </xdr:nvSpPr>
      <xdr:spPr>
        <a:xfrm>
          <a:off x="7561795" y="1643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151622</xdr:rowOff>
    </xdr:from>
    <xdr:to>
      <xdr:col>36</xdr:col>
      <xdr:colOff>165100</xdr:colOff>
      <xdr:row>97</xdr:row>
      <xdr:rowOff>81772</xdr:rowOff>
    </xdr:to>
    <xdr:sp macro="" textlink="">
      <xdr:nvSpPr>
        <xdr:cNvPr id="480" name="楕円 479"/>
        <xdr:cNvSpPr/>
      </xdr:nvSpPr>
      <xdr:spPr>
        <a:xfrm>
          <a:off x="6921500" y="166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98299</xdr:rowOff>
    </xdr:from>
    <xdr:ext cx="599010" cy="259045"/>
    <xdr:sp macro="" textlink="">
      <xdr:nvSpPr>
        <xdr:cNvPr id="481" name="テキスト ボックス 480"/>
        <xdr:cNvSpPr txBox="1"/>
      </xdr:nvSpPr>
      <xdr:spPr>
        <a:xfrm>
          <a:off x="6672795" y="1638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45117</xdr:rowOff>
    </xdr:from>
    <xdr:to>
      <xdr:col>85</xdr:col>
      <xdr:colOff>127000</xdr:colOff>
      <xdr:row>33</xdr:row>
      <xdr:rowOff>46622</xdr:rowOff>
    </xdr:to>
    <xdr:cxnSp macro="">
      <xdr:nvCxnSpPr>
        <xdr:cNvPr id="511" name="直線コネクタ 510"/>
        <xdr:cNvCxnSpPr/>
      </xdr:nvCxnSpPr>
      <xdr:spPr>
        <a:xfrm flipV="1">
          <a:off x="15481300" y="5531517"/>
          <a:ext cx="838200" cy="17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46622</xdr:rowOff>
    </xdr:from>
    <xdr:to>
      <xdr:col>81</xdr:col>
      <xdr:colOff>50800</xdr:colOff>
      <xdr:row>35</xdr:row>
      <xdr:rowOff>108096</xdr:rowOff>
    </xdr:to>
    <xdr:cxnSp macro="">
      <xdr:nvCxnSpPr>
        <xdr:cNvPr id="514" name="直線コネクタ 513"/>
        <xdr:cNvCxnSpPr/>
      </xdr:nvCxnSpPr>
      <xdr:spPr>
        <a:xfrm flipV="1">
          <a:off x="14592300" y="5704472"/>
          <a:ext cx="889000" cy="40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33190</xdr:rowOff>
    </xdr:from>
    <xdr:ext cx="534377" cy="259045"/>
    <xdr:sp macro="" textlink="">
      <xdr:nvSpPr>
        <xdr:cNvPr id="516" name="テキスト ボックス 515"/>
        <xdr:cNvSpPr txBox="1"/>
      </xdr:nvSpPr>
      <xdr:spPr>
        <a:xfrm>
          <a:off x="15214111" y="63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15189</xdr:rowOff>
    </xdr:from>
    <xdr:to>
      <xdr:col>76</xdr:col>
      <xdr:colOff>114300</xdr:colOff>
      <xdr:row>35</xdr:row>
      <xdr:rowOff>108096</xdr:rowOff>
    </xdr:to>
    <xdr:cxnSp macro="">
      <xdr:nvCxnSpPr>
        <xdr:cNvPr id="517" name="直線コネクタ 516"/>
        <xdr:cNvCxnSpPr/>
      </xdr:nvCxnSpPr>
      <xdr:spPr>
        <a:xfrm>
          <a:off x="13703300" y="6015939"/>
          <a:ext cx="8890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132345</xdr:rowOff>
    </xdr:from>
    <xdr:ext cx="534377" cy="259045"/>
    <xdr:sp macro="" textlink="">
      <xdr:nvSpPr>
        <xdr:cNvPr id="519" name="テキスト ボックス 518"/>
        <xdr:cNvSpPr txBox="1"/>
      </xdr:nvSpPr>
      <xdr:spPr>
        <a:xfrm>
          <a:off x="14325111" y="64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15189</xdr:rowOff>
    </xdr:from>
    <xdr:to>
      <xdr:col>71</xdr:col>
      <xdr:colOff>177800</xdr:colOff>
      <xdr:row>36</xdr:row>
      <xdr:rowOff>150978</xdr:rowOff>
    </xdr:to>
    <xdr:cxnSp macro="">
      <xdr:nvCxnSpPr>
        <xdr:cNvPr id="520" name="直線コネクタ 519"/>
        <xdr:cNvCxnSpPr/>
      </xdr:nvCxnSpPr>
      <xdr:spPr>
        <a:xfrm flipV="1">
          <a:off x="12814300" y="6015939"/>
          <a:ext cx="889000" cy="30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24940</xdr:rowOff>
    </xdr:from>
    <xdr:ext cx="534377" cy="259045"/>
    <xdr:sp macro="" textlink="">
      <xdr:nvSpPr>
        <xdr:cNvPr id="522" name="テキスト ボックス 521"/>
        <xdr:cNvSpPr txBox="1"/>
      </xdr:nvSpPr>
      <xdr:spPr>
        <a:xfrm>
          <a:off x="13436111" y="65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5814</xdr:rowOff>
    </xdr:from>
    <xdr:ext cx="534377" cy="259045"/>
    <xdr:sp macro="" textlink="">
      <xdr:nvSpPr>
        <xdr:cNvPr id="524" name="テキスト ボックス 523"/>
        <xdr:cNvSpPr txBox="1"/>
      </xdr:nvSpPr>
      <xdr:spPr>
        <a:xfrm>
          <a:off x="12547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165767</xdr:rowOff>
    </xdr:from>
    <xdr:to>
      <xdr:col>85</xdr:col>
      <xdr:colOff>177800</xdr:colOff>
      <xdr:row>32</xdr:row>
      <xdr:rowOff>95917</xdr:rowOff>
    </xdr:to>
    <xdr:sp macro="" textlink="">
      <xdr:nvSpPr>
        <xdr:cNvPr id="530" name="楕円 529"/>
        <xdr:cNvSpPr/>
      </xdr:nvSpPr>
      <xdr:spPr>
        <a:xfrm>
          <a:off x="16268700" y="548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17194</xdr:rowOff>
    </xdr:from>
    <xdr:ext cx="534377" cy="259045"/>
    <xdr:sp macro="" textlink="">
      <xdr:nvSpPr>
        <xdr:cNvPr id="531" name="消防費該当値テキスト"/>
        <xdr:cNvSpPr txBox="1"/>
      </xdr:nvSpPr>
      <xdr:spPr>
        <a:xfrm>
          <a:off x="16370300" y="53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167272</xdr:rowOff>
    </xdr:from>
    <xdr:to>
      <xdr:col>81</xdr:col>
      <xdr:colOff>101600</xdr:colOff>
      <xdr:row>33</xdr:row>
      <xdr:rowOff>97422</xdr:rowOff>
    </xdr:to>
    <xdr:sp macro="" textlink="">
      <xdr:nvSpPr>
        <xdr:cNvPr id="532" name="楕円 531"/>
        <xdr:cNvSpPr/>
      </xdr:nvSpPr>
      <xdr:spPr>
        <a:xfrm>
          <a:off x="15430500" y="56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113949</xdr:rowOff>
    </xdr:from>
    <xdr:ext cx="534377" cy="259045"/>
    <xdr:sp macro="" textlink="">
      <xdr:nvSpPr>
        <xdr:cNvPr id="533" name="テキスト ボックス 532"/>
        <xdr:cNvSpPr txBox="1"/>
      </xdr:nvSpPr>
      <xdr:spPr>
        <a:xfrm>
          <a:off x="15214111" y="54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57296</xdr:rowOff>
    </xdr:from>
    <xdr:to>
      <xdr:col>76</xdr:col>
      <xdr:colOff>165100</xdr:colOff>
      <xdr:row>35</xdr:row>
      <xdr:rowOff>158896</xdr:rowOff>
    </xdr:to>
    <xdr:sp macro="" textlink="">
      <xdr:nvSpPr>
        <xdr:cNvPr id="534" name="楕円 533"/>
        <xdr:cNvSpPr/>
      </xdr:nvSpPr>
      <xdr:spPr>
        <a:xfrm>
          <a:off x="14541500" y="60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3973</xdr:rowOff>
    </xdr:from>
    <xdr:ext cx="534377" cy="259045"/>
    <xdr:sp macro="" textlink="">
      <xdr:nvSpPr>
        <xdr:cNvPr id="535" name="テキスト ボックス 534"/>
        <xdr:cNvSpPr txBox="1"/>
      </xdr:nvSpPr>
      <xdr:spPr>
        <a:xfrm>
          <a:off x="14325111" y="583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135839</xdr:rowOff>
    </xdr:from>
    <xdr:to>
      <xdr:col>72</xdr:col>
      <xdr:colOff>38100</xdr:colOff>
      <xdr:row>35</xdr:row>
      <xdr:rowOff>65989</xdr:rowOff>
    </xdr:to>
    <xdr:sp macro="" textlink="">
      <xdr:nvSpPr>
        <xdr:cNvPr id="536" name="楕円 535"/>
        <xdr:cNvSpPr/>
      </xdr:nvSpPr>
      <xdr:spPr>
        <a:xfrm>
          <a:off x="13652500" y="59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82516</xdr:rowOff>
    </xdr:from>
    <xdr:ext cx="534377" cy="259045"/>
    <xdr:sp macro="" textlink="">
      <xdr:nvSpPr>
        <xdr:cNvPr id="537" name="テキスト ボックス 536"/>
        <xdr:cNvSpPr txBox="1"/>
      </xdr:nvSpPr>
      <xdr:spPr>
        <a:xfrm>
          <a:off x="13436111" y="57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100178</xdr:rowOff>
    </xdr:from>
    <xdr:to>
      <xdr:col>67</xdr:col>
      <xdr:colOff>101600</xdr:colOff>
      <xdr:row>37</xdr:row>
      <xdr:rowOff>30328</xdr:rowOff>
    </xdr:to>
    <xdr:sp macro="" textlink="">
      <xdr:nvSpPr>
        <xdr:cNvPr id="538" name="楕円 537"/>
        <xdr:cNvSpPr/>
      </xdr:nvSpPr>
      <xdr:spPr>
        <a:xfrm>
          <a:off x="12763500" y="62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46855</xdr:rowOff>
    </xdr:from>
    <xdr:ext cx="534377" cy="259045"/>
    <xdr:sp macro="" textlink="">
      <xdr:nvSpPr>
        <xdr:cNvPr id="539" name="テキスト ボックス 538"/>
        <xdr:cNvSpPr txBox="1"/>
      </xdr:nvSpPr>
      <xdr:spPr>
        <a:xfrm>
          <a:off x="12547111" y="60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169157</xdr:rowOff>
    </xdr:from>
    <xdr:to>
      <xdr:col>85</xdr:col>
      <xdr:colOff>127000</xdr:colOff>
      <xdr:row>57</xdr:row>
      <xdr:rowOff>45224</xdr:rowOff>
    </xdr:to>
    <xdr:cxnSp macro="">
      <xdr:nvCxnSpPr>
        <xdr:cNvPr id="566" name="直線コネクタ 565"/>
        <xdr:cNvCxnSpPr/>
      </xdr:nvCxnSpPr>
      <xdr:spPr>
        <a:xfrm>
          <a:off x="15481300" y="9770357"/>
          <a:ext cx="838200" cy="4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169157</xdr:rowOff>
    </xdr:from>
    <xdr:to>
      <xdr:col>81</xdr:col>
      <xdr:colOff>50800</xdr:colOff>
      <xdr:row>57</xdr:row>
      <xdr:rowOff>73196</xdr:rowOff>
    </xdr:to>
    <xdr:cxnSp macro="">
      <xdr:nvCxnSpPr>
        <xdr:cNvPr id="569" name="直線コネクタ 568"/>
        <xdr:cNvCxnSpPr/>
      </xdr:nvCxnSpPr>
      <xdr:spPr>
        <a:xfrm flipV="1">
          <a:off x="14592300" y="9770357"/>
          <a:ext cx="889000" cy="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73196</xdr:rowOff>
    </xdr:from>
    <xdr:to>
      <xdr:col>76</xdr:col>
      <xdr:colOff>114300</xdr:colOff>
      <xdr:row>57</xdr:row>
      <xdr:rowOff>98968</xdr:rowOff>
    </xdr:to>
    <xdr:cxnSp macro="">
      <xdr:nvCxnSpPr>
        <xdr:cNvPr id="572" name="直線コネクタ 571"/>
        <xdr:cNvCxnSpPr/>
      </xdr:nvCxnSpPr>
      <xdr:spPr>
        <a:xfrm flipV="1">
          <a:off x="13703300" y="9845846"/>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81969</xdr:rowOff>
    </xdr:from>
    <xdr:to>
      <xdr:col>71</xdr:col>
      <xdr:colOff>177800</xdr:colOff>
      <xdr:row>57</xdr:row>
      <xdr:rowOff>98968</xdr:rowOff>
    </xdr:to>
    <xdr:cxnSp macro="">
      <xdr:nvCxnSpPr>
        <xdr:cNvPr id="575" name="直線コネクタ 574"/>
        <xdr:cNvCxnSpPr/>
      </xdr:nvCxnSpPr>
      <xdr:spPr>
        <a:xfrm>
          <a:off x="12814300" y="9854619"/>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165874</xdr:rowOff>
    </xdr:from>
    <xdr:to>
      <xdr:col>85</xdr:col>
      <xdr:colOff>177800</xdr:colOff>
      <xdr:row>57</xdr:row>
      <xdr:rowOff>96024</xdr:rowOff>
    </xdr:to>
    <xdr:sp macro="" textlink="">
      <xdr:nvSpPr>
        <xdr:cNvPr id="585" name="楕円 584"/>
        <xdr:cNvSpPr/>
      </xdr:nvSpPr>
      <xdr:spPr>
        <a:xfrm>
          <a:off x="16268700" y="97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80801</xdr:rowOff>
    </xdr:from>
    <xdr:ext cx="534377" cy="259045"/>
    <xdr:sp macro="" textlink="">
      <xdr:nvSpPr>
        <xdr:cNvPr id="586" name="教育費該当値テキスト"/>
        <xdr:cNvSpPr txBox="1"/>
      </xdr:nvSpPr>
      <xdr:spPr>
        <a:xfrm>
          <a:off x="16370300" y="96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118357</xdr:rowOff>
    </xdr:from>
    <xdr:to>
      <xdr:col>81</xdr:col>
      <xdr:colOff>101600</xdr:colOff>
      <xdr:row>57</xdr:row>
      <xdr:rowOff>48507</xdr:rowOff>
    </xdr:to>
    <xdr:sp macro="" textlink="">
      <xdr:nvSpPr>
        <xdr:cNvPr id="587" name="楕円 586"/>
        <xdr:cNvSpPr/>
      </xdr:nvSpPr>
      <xdr:spPr>
        <a:xfrm>
          <a:off x="15430500" y="97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39634</xdr:rowOff>
    </xdr:from>
    <xdr:ext cx="534377" cy="259045"/>
    <xdr:sp macro="" textlink="">
      <xdr:nvSpPr>
        <xdr:cNvPr id="588" name="テキスト ボックス 587"/>
        <xdr:cNvSpPr txBox="1"/>
      </xdr:nvSpPr>
      <xdr:spPr>
        <a:xfrm>
          <a:off x="15214111" y="98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22396</xdr:rowOff>
    </xdr:from>
    <xdr:to>
      <xdr:col>76</xdr:col>
      <xdr:colOff>165100</xdr:colOff>
      <xdr:row>57</xdr:row>
      <xdr:rowOff>123996</xdr:rowOff>
    </xdr:to>
    <xdr:sp macro="" textlink="">
      <xdr:nvSpPr>
        <xdr:cNvPr id="589" name="楕円 588"/>
        <xdr:cNvSpPr/>
      </xdr:nvSpPr>
      <xdr:spPr>
        <a:xfrm>
          <a:off x="14541500" y="97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115123</xdr:rowOff>
    </xdr:from>
    <xdr:ext cx="534377" cy="259045"/>
    <xdr:sp macro="" textlink="">
      <xdr:nvSpPr>
        <xdr:cNvPr id="590" name="テキスト ボックス 589"/>
        <xdr:cNvSpPr txBox="1"/>
      </xdr:nvSpPr>
      <xdr:spPr>
        <a:xfrm>
          <a:off x="14325111" y="988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48168</xdr:rowOff>
    </xdr:from>
    <xdr:to>
      <xdr:col>72</xdr:col>
      <xdr:colOff>38100</xdr:colOff>
      <xdr:row>57</xdr:row>
      <xdr:rowOff>149768</xdr:rowOff>
    </xdr:to>
    <xdr:sp macro="" textlink="">
      <xdr:nvSpPr>
        <xdr:cNvPr id="591" name="楕円 590"/>
        <xdr:cNvSpPr/>
      </xdr:nvSpPr>
      <xdr:spPr>
        <a:xfrm>
          <a:off x="13652500" y="98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140895</xdr:rowOff>
    </xdr:from>
    <xdr:ext cx="534377" cy="259045"/>
    <xdr:sp macro="" textlink="">
      <xdr:nvSpPr>
        <xdr:cNvPr id="592" name="テキスト ボックス 591"/>
        <xdr:cNvSpPr txBox="1"/>
      </xdr:nvSpPr>
      <xdr:spPr>
        <a:xfrm>
          <a:off x="13436111" y="99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31169</xdr:rowOff>
    </xdr:from>
    <xdr:to>
      <xdr:col>67</xdr:col>
      <xdr:colOff>101600</xdr:colOff>
      <xdr:row>57</xdr:row>
      <xdr:rowOff>132769</xdr:rowOff>
    </xdr:to>
    <xdr:sp macro="" textlink="">
      <xdr:nvSpPr>
        <xdr:cNvPr id="593" name="楕円 592"/>
        <xdr:cNvSpPr/>
      </xdr:nvSpPr>
      <xdr:spPr>
        <a:xfrm>
          <a:off x="12763500" y="98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123896</xdr:rowOff>
    </xdr:from>
    <xdr:ext cx="534377" cy="259045"/>
    <xdr:sp macro="" textlink="">
      <xdr:nvSpPr>
        <xdr:cNvPr id="594" name="テキスト ボックス 593"/>
        <xdr:cNvSpPr txBox="1"/>
      </xdr:nvSpPr>
      <xdr:spPr>
        <a:xfrm>
          <a:off x="12547111" y="98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128087</xdr:rowOff>
    </xdr:from>
    <xdr:to>
      <xdr:col>85</xdr:col>
      <xdr:colOff>127000</xdr:colOff>
      <xdr:row>78</xdr:row>
      <xdr:rowOff>131685</xdr:rowOff>
    </xdr:to>
    <xdr:cxnSp macro="">
      <xdr:nvCxnSpPr>
        <xdr:cNvPr id="621" name="直線コネクタ 620"/>
        <xdr:cNvCxnSpPr/>
      </xdr:nvCxnSpPr>
      <xdr:spPr>
        <a:xfrm>
          <a:off x="15481300" y="13501187"/>
          <a:ext cx="838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70379</xdr:rowOff>
    </xdr:from>
    <xdr:to>
      <xdr:col>81</xdr:col>
      <xdr:colOff>50800</xdr:colOff>
      <xdr:row>78</xdr:row>
      <xdr:rowOff>128087</xdr:rowOff>
    </xdr:to>
    <xdr:cxnSp macro="">
      <xdr:nvCxnSpPr>
        <xdr:cNvPr id="624" name="直線コネクタ 623"/>
        <xdr:cNvCxnSpPr/>
      </xdr:nvCxnSpPr>
      <xdr:spPr>
        <a:xfrm>
          <a:off x="14592300" y="13443479"/>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65629</xdr:rowOff>
    </xdr:from>
    <xdr:to>
      <xdr:col>76</xdr:col>
      <xdr:colOff>114300</xdr:colOff>
      <xdr:row>78</xdr:row>
      <xdr:rowOff>70379</xdr:rowOff>
    </xdr:to>
    <xdr:cxnSp macro="">
      <xdr:nvCxnSpPr>
        <xdr:cNvPr id="627" name="直線コネクタ 626"/>
        <xdr:cNvCxnSpPr/>
      </xdr:nvCxnSpPr>
      <xdr:spPr>
        <a:xfrm>
          <a:off x="13703300" y="13438729"/>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65629</xdr:rowOff>
    </xdr:from>
    <xdr:to>
      <xdr:col>71</xdr:col>
      <xdr:colOff>177800</xdr:colOff>
      <xdr:row>78</xdr:row>
      <xdr:rowOff>107787</xdr:rowOff>
    </xdr:to>
    <xdr:cxnSp macro="">
      <xdr:nvCxnSpPr>
        <xdr:cNvPr id="630" name="直線コネクタ 629"/>
        <xdr:cNvCxnSpPr/>
      </xdr:nvCxnSpPr>
      <xdr:spPr>
        <a:xfrm flipV="1">
          <a:off x="12814300" y="13438729"/>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80885</xdr:rowOff>
    </xdr:from>
    <xdr:to>
      <xdr:col>85</xdr:col>
      <xdr:colOff>177800</xdr:colOff>
      <xdr:row>79</xdr:row>
      <xdr:rowOff>11035</xdr:rowOff>
    </xdr:to>
    <xdr:sp macro="" textlink="">
      <xdr:nvSpPr>
        <xdr:cNvPr id="640" name="楕円 639"/>
        <xdr:cNvSpPr/>
      </xdr:nvSpPr>
      <xdr:spPr>
        <a:xfrm>
          <a:off x="16268700" y="134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469744" cy="259045"/>
    <xdr:sp macro="" textlink="">
      <xdr:nvSpPr>
        <xdr:cNvPr id="641" name="災害復旧費該当値テキスト"/>
        <xdr:cNvSpPr txBox="1"/>
      </xdr:nvSpPr>
      <xdr:spPr>
        <a:xfrm>
          <a:off x="16370300" y="133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77287</xdr:rowOff>
    </xdr:from>
    <xdr:to>
      <xdr:col>81</xdr:col>
      <xdr:colOff>101600</xdr:colOff>
      <xdr:row>79</xdr:row>
      <xdr:rowOff>7437</xdr:rowOff>
    </xdr:to>
    <xdr:sp macro="" textlink="">
      <xdr:nvSpPr>
        <xdr:cNvPr id="642" name="楕円 641"/>
        <xdr:cNvSpPr/>
      </xdr:nvSpPr>
      <xdr:spPr>
        <a:xfrm>
          <a:off x="15430500" y="1345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170014</xdr:rowOff>
    </xdr:from>
    <xdr:ext cx="469744" cy="259045"/>
    <xdr:sp macro="" textlink="">
      <xdr:nvSpPr>
        <xdr:cNvPr id="643" name="テキスト ボックス 642"/>
        <xdr:cNvSpPr txBox="1"/>
      </xdr:nvSpPr>
      <xdr:spPr>
        <a:xfrm>
          <a:off x="15246428" y="135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19579</xdr:rowOff>
    </xdr:from>
    <xdr:to>
      <xdr:col>76</xdr:col>
      <xdr:colOff>165100</xdr:colOff>
      <xdr:row>78</xdr:row>
      <xdr:rowOff>121179</xdr:rowOff>
    </xdr:to>
    <xdr:sp macro="" textlink="">
      <xdr:nvSpPr>
        <xdr:cNvPr id="644" name="楕円 643"/>
        <xdr:cNvSpPr/>
      </xdr:nvSpPr>
      <xdr:spPr>
        <a:xfrm>
          <a:off x="14541500" y="133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137706</xdr:rowOff>
    </xdr:from>
    <xdr:ext cx="534377" cy="259045"/>
    <xdr:sp macro="" textlink="">
      <xdr:nvSpPr>
        <xdr:cNvPr id="645" name="テキスト ボックス 644"/>
        <xdr:cNvSpPr txBox="1"/>
      </xdr:nvSpPr>
      <xdr:spPr>
        <a:xfrm>
          <a:off x="14325111" y="1316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14829</xdr:rowOff>
    </xdr:from>
    <xdr:to>
      <xdr:col>72</xdr:col>
      <xdr:colOff>38100</xdr:colOff>
      <xdr:row>78</xdr:row>
      <xdr:rowOff>116429</xdr:rowOff>
    </xdr:to>
    <xdr:sp macro="" textlink="">
      <xdr:nvSpPr>
        <xdr:cNvPr id="646" name="楕円 645"/>
        <xdr:cNvSpPr/>
      </xdr:nvSpPr>
      <xdr:spPr>
        <a:xfrm>
          <a:off x="13652500" y="133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132956</xdr:rowOff>
    </xdr:from>
    <xdr:ext cx="534377" cy="259045"/>
    <xdr:sp macro="" textlink="">
      <xdr:nvSpPr>
        <xdr:cNvPr id="647" name="テキスト ボックス 646"/>
        <xdr:cNvSpPr txBox="1"/>
      </xdr:nvSpPr>
      <xdr:spPr>
        <a:xfrm>
          <a:off x="13436111" y="131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56987</xdr:rowOff>
    </xdr:from>
    <xdr:to>
      <xdr:col>67</xdr:col>
      <xdr:colOff>101600</xdr:colOff>
      <xdr:row>78</xdr:row>
      <xdr:rowOff>158587</xdr:rowOff>
    </xdr:to>
    <xdr:sp macro="" textlink="">
      <xdr:nvSpPr>
        <xdr:cNvPr id="648" name="楕円 647"/>
        <xdr:cNvSpPr/>
      </xdr:nvSpPr>
      <xdr:spPr>
        <a:xfrm>
          <a:off x="12763500" y="13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149714</xdr:rowOff>
    </xdr:from>
    <xdr:ext cx="469744" cy="259045"/>
    <xdr:sp macro="" textlink="">
      <xdr:nvSpPr>
        <xdr:cNvPr id="649" name="テキスト ボックス 648"/>
        <xdr:cNvSpPr txBox="1"/>
      </xdr:nvSpPr>
      <xdr:spPr>
        <a:xfrm>
          <a:off x="12579428" y="135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135534</xdr:rowOff>
    </xdr:from>
    <xdr:to>
      <xdr:col>85</xdr:col>
      <xdr:colOff>127000</xdr:colOff>
      <xdr:row>93</xdr:row>
      <xdr:rowOff>163588</xdr:rowOff>
    </xdr:to>
    <xdr:cxnSp macro="">
      <xdr:nvCxnSpPr>
        <xdr:cNvPr id="676" name="直線コネクタ 675"/>
        <xdr:cNvCxnSpPr/>
      </xdr:nvCxnSpPr>
      <xdr:spPr>
        <a:xfrm>
          <a:off x="15481300" y="16080384"/>
          <a:ext cx="8382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126752</xdr:rowOff>
    </xdr:from>
    <xdr:to>
      <xdr:col>81</xdr:col>
      <xdr:colOff>50800</xdr:colOff>
      <xdr:row>93</xdr:row>
      <xdr:rowOff>135534</xdr:rowOff>
    </xdr:to>
    <xdr:cxnSp macro="">
      <xdr:nvCxnSpPr>
        <xdr:cNvPr id="679" name="直線コネクタ 678"/>
        <xdr:cNvCxnSpPr/>
      </xdr:nvCxnSpPr>
      <xdr:spPr>
        <a:xfrm>
          <a:off x="14592300" y="16071602"/>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126752</xdr:rowOff>
    </xdr:from>
    <xdr:to>
      <xdr:col>76</xdr:col>
      <xdr:colOff>114300</xdr:colOff>
      <xdr:row>93</xdr:row>
      <xdr:rowOff>162226</xdr:rowOff>
    </xdr:to>
    <xdr:cxnSp macro="">
      <xdr:nvCxnSpPr>
        <xdr:cNvPr id="682" name="直線コネクタ 681"/>
        <xdr:cNvCxnSpPr/>
      </xdr:nvCxnSpPr>
      <xdr:spPr>
        <a:xfrm flipV="1">
          <a:off x="13703300" y="16071602"/>
          <a:ext cx="8890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9766</xdr:rowOff>
    </xdr:from>
    <xdr:ext cx="534377" cy="259045"/>
    <xdr:sp macro="" textlink="">
      <xdr:nvSpPr>
        <xdr:cNvPr id="684" name="テキスト ボックス 683"/>
        <xdr:cNvSpPr txBox="1"/>
      </xdr:nvSpPr>
      <xdr:spPr>
        <a:xfrm>
          <a:off x="14325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162226</xdr:rowOff>
    </xdr:from>
    <xdr:to>
      <xdr:col>71</xdr:col>
      <xdr:colOff>177800</xdr:colOff>
      <xdr:row>94</xdr:row>
      <xdr:rowOff>57015</xdr:rowOff>
    </xdr:to>
    <xdr:cxnSp macro="">
      <xdr:nvCxnSpPr>
        <xdr:cNvPr id="685" name="直線コネクタ 684"/>
        <xdr:cNvCxnSpPr/>
      </xdr:nvCxnSpPr>
      <xdr:spPr>
        <a:xfrm flipV="1">
          <a:off x="12814300" y="16107076"/>
          <a:ext cx="889000" cy="6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112788</xdr:rowOff>
    </xdr:from>
    <xdr:to>
      <xdr:col>85</xdr:col>
      <xdr:colOff>177800</xdr:colOff>
      <xdr:row>94</xdr:row>
      <xdr:rowOff>42938</xdr:rowOff>
    </xdr:to>
    <xdr:sp macro="" textlink="">
      <xdr:nvSpPr>
        <xdr:cNvPr id="695" name="楕円 694"/>
        <xdr:cNvSpPr/>
      </xdr:nvSpPr>
      <xdr:spPr>
        <a:xfrm>
          <a:off x="16268700" y="160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135665</xdr:rowOff>
    </xdr:from>
    <xdr:ext cx="599010" cy="259045"/>
    <xdr:sp macro="" textlink="">
      <xdr:nvSpPr>
        <xdr:cNvPr id="696" name="公債費該当値テキスト"/>
        <xdr:cNvSpPr txBox="1"/>
      </xdr:nvSpPr>
      <xdr:spPr>
        <a:xfrm>
          <a:off x="16370300" y="159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84734</xdr:rowOff>
    </xdr:from>
    <xdr:to>
      <xdr:col>81</xdr:col>
      <xdr:colOff>101600</xdr:colOff>
      <xdr:row>94</xdr:row>
      <xdr:rowOff>14884</xdr:rowOff>
    </xdr:to>
    <xdr:sp macro="" textlink="">
      <xdr:nvSpPr>
        <xdr:cNvPr id="697" name="楕円 696"/>
        <xdr:cNvSpPr/>
      </xdr:nvSpPr>
      <xdr:spPr>
        <a:xfrm>
          <a:off x="15430500" y="160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31411</xdr:rowOff>
    </xdr:from>
    <xdr:ext cx="599010" cy="259045"/>
    <xdr:sp macro="" textlink="">
      <xdr:nvSpPr>
        <xdr:cNvPr id="698" name="テキスト ボックス 697"/>
        <xdr:cNvSpPr txBox="1"/>
      </xdr:nvSpPr>
      <xdr:spPr>
        <a:xfrm>
          <a:off x="15181795" y="1580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75952</xdr:rowOff>
    </xdr:from>
    <xdr:to>
      <xdr:col>76</xdr:col>
      <xdr:colOff>165100</xdr:colOff>
      <xdr:row>94</xdr:row>
      <xdr:rowOff>6102</xdr:rowOff>
    </xdr:to>
    <xdr:sp macro="" textlink="">
      <xdr:nvSpPr>
        <xdr:cNvPr id="699" name="楕円 698"/>
        <xdr:cNvSpPr/>
      </xdr:nvSpPr>
      <xdr:spPr>
        <a:xfrm>
          <a:off x="14541500" y="16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22629</xdr:rowOff>
    </xdr:from>
    <xdr:ext cx="599010" cy="259045"/>
    <xdr:sp macro="" textlink="">
      <xdr:nvSpPr>
        <xdr:cNvPr id="700" name="テキスト ボックス 699"/>
        <xdr:cNvSpPr txBox="1"/>
      </xdr:nvSpPr>
      <xdr:spPr>
        <a:xfrm>
          <a:off x="14292795" y="1579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111426</xdr:rowOff>
    </xdr:from>
    <xdr:to>
      <xdr:col>72</xdr:col>
      <xdr:colOff>38100</xdr:colOff>
      <xdr:row>94</xdr:row>
      <xdr:rowOff>41576</xdr:rowOff>
    </xdr:to>
    <xdr:sp macro="" textlink="">
      <xdr:nvSpPr>
        <xdr:cNvPr id="701" name="楕円 700"/>
        <xdr:cNvSpPr/>
      </xdr:nvSpPr>
      <xdr:spPr>
        <a:xfrm>
          <a:off x="13652500" y="160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58103</xdr:rowOff>
    </xdr:from>
    <xdr:ext cx="599010" cy="259045"/>
    <xdr:sp macro="" textlink="">
      <xdr:nvSpPr>
        <xdr:cNvPr id="702" name="テキスト ボックス 701"/>
        <xdr:cNvSpPr txBox="1"/>
      </xdr:nvSpPr>
      <xdr:spPr>
        <a:xfrm>
          <a:off x="13403795" y="1583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6215</xdr:rowOff>
    </xdr:from>
    <xdr:to>
      <xdr:col>67</xdr:col>
      <xdr:colOff>101600</xdr:colOff>
      <xdr:row>94</xdr:row>
      <xdr:rowOff>107815</xdr:rowOff>
    </xdr:to>
    <xdr:sp macro="" textlink="">
      <xdr:nvSpPr>
        <xdr:cNvPr id="703" name="楕円 702"/>
        <xdr:cNvSpPr/>
      </xdr:nvSpPr>
      <xdr:spPr>
        <a:xfrm>
          <a:off x="12763500" y="161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124342</xdr:rowOff>
    </xdr:from>
    <xdr:ext cx="599010" cy="259045"/>
    <xdr:sp macro="" textlink="">
      <xdr:nvSpPr>
        <xdr:cNvPr id="704" name="テキスト ボックス 703"/>
        <xdr:cNvSpPr txBox="1"/>
      </xdr:nvSpPr>
      <xdr:spPr>
        <a:xfrm>
          <a:off x="12514795" y="1589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39802</xdr:rowOff>
    </xdr:from>
    <xdr:to>
      <xdr:col>116</xdr:col>
      <xdr:colOff>63500</xdr:colOff>
      <xdr:row>36</xdr:row>
      <xdr:rowOff>106781</xdr:rowOff>
    </xdr:to>
    <xdr:cxnSp macro="">
      <xdr:nvCxnSpPr>
        <xdr:cNvPr id="729" name="直線コネクタ 728"/>
        <xdr:cNvCxnSpPr/>
      </xdr:nvCxnSpPr>
      <xdr:spPr>
        <a:xfrm flipV="1">
          <a:off x="21323300" y="6212002"/>
          <a:ext cx="8382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90644</xdr:rowOff>
    </xdr:from>
    <xdr:ext cx="378565" cy="259045"/>
    <xdr:sp macro="" textlink="">
      <xdr:nvSpPr>
        <xdr:cNvPr id="730" name="諸支出金平均値テキスト"/>
        <xdr:cNvSpPr txBox="1"/>
      </xdr:nvSpPr>
      <xdr:spPr>
        <a:xfrm>
          <a:off x="22212300" y="6434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9055</xdr:rowOff>
    </xdr:from>
    <xdr:to>
      <xdr:col>111</xdr:col>
      <xdr:colOff>177800</xdr:colOff>
      <xdr:row>36</xdr:row>
      <xdr:rowOff>106781</xdr:rowOff>
    </xdr:to>
    <xdr:cxnSp macro="">
      <xdr:nvCxnSpPr>
        <xdr:cNvPr id="732" name="直線コネクタ 731"/>
        <xdr:cNvCxnSpPr/>
      </xdr:nvCxnSpPr>
      <xdr:spPr>
        <a:xfrm>
          <a:off x="20434300" y="6181255"/>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46296</xdr:rowOff>
    </xdr:from>
    <xdr:ext cx="378565" cy="259045"/>
    <xdr:sp macro="" textlink="">
      <xdr:nvSpPr>
        <xdr:cNvPr id="734" name="テキスト ボックス 733"/>
        <xdr:cNvSpPr txBox="1"/>
      </xdr:nvSpPr>
      <xdr:spPr>
        <a:xfrm>
          <a:off x="21134017" y="6561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9055</xdr:rowOff>
    </xdr:from>
    <xdr:to>
      <xdr:col>107</xdr:col>
      <xdr:colOff>50800</xdr:colOff>
      <xdr:row>36</xdr:row>
      <xdr:rowOff>61976</xdr:rowOff>
    </xdr:to>
    <xdr:cxnSp macro="">
      <xdr:nvCxnSpPr>
        <xdr:cNvPr id="735" name="直線コネクタ 734"/>
        <xdr:cNvCxnSpPr/>
      </xdr:nvCxnSpPr>
      <xdr:spPr>
        <a:xfrm flipV="1">
          <a:off x="19545300" y="6181255"/>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54925</xdr:rowOff>
    </xdr:from>
    <xdr:ext cx="378565" cy="259045"/>
    <xdr:sp macro="" textlink="">
      <xdr:nvSpPr>
        <xdr:cNvPr id="737" name="テキスト ボックス 736"/>
        <xdr:cNvSpPr txBox="1"/>
      </xdr:nvSpPr>
      <xdr:spPr>
        <a:xfrm>
          <a:off x="20245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61976</xdr:rowOff>
    </xdr:from>
    <xdr:to>
      <xdr:col>102</xdr:col>
      <xdr:colOff>114300</xdr:colOff>
      <xdr:row>36</xdr:row>
      <xdr:rowOff>154273</xdr:rowOff>
    </xdr:to>
    <xdr:cxnSp macro="">
      <xdr:nvCxnSpPr>
        <xdr:cNvPr id="738" name="直線コネクタ 737"/>
        <xdr:cNvCxnSpPr/>
      </xdr:nvCxnSpPr>
      <xdr:spPr>
        <a:xfrm flipV="1">
          <a:off x="18656300" y="6234176"/>
          <a:ext cx="889000" cy="9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40" name="テキスト ボックス 739"/>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55954</xdr:rowOff>
    </xdr:from>
    <xdr:ext cx="378565" cy="259045"/>
    <xdr:sp macro="" textlink="">
      <xdr:nvSpPr>
        <xdr:cNvPr id="742" name="テキスト ボックス 741"/>
        <xdr:cNvSpPr txBox="1"/>
      </xdr:nvSpPr>
      <xdr:spPr>
        <a:xfrm>
          <a:off x="18467017" y="6571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160452</xdr:rowOff>
    </xdr:from>
    <xdr:to>
      <xdr:col>116</xdr:col>
      <xdr:colOff>114300</xdr:colOff>
      <xdr:row>36</xdr:row>
      <xdr:rowOff>90602</xdr:rowOff>
    </xdr:to>
    <xdr:sp macro="" textlink="">
      <xdr:nvSpPr>
        <xdr:cNvPr id="748" name="楕円 747"/>
        <xdr:cNvSpPr/>
      </xdr:nvSpPr>
      <xdr:spPr>
        <a:xfrm>
          <a:off x="22110700" y="61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11879</xdr:rowOff>
    </xdr:from>
    <xdr:ext cx="469744" cy="259045"/>
    <xdr:sp macro="" textlink="">
      <xdr:nvSpPr>
        <xdr:cNvPr id="749" name="諸支出金該当値テキスト"/>
        <xdr:cNvSpPr txBox="1"/>
      </xdr:nvSpPr>
      <xdr:spPr>
        <a:xfrm>
          <a:off x="22212300" y="60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55981</xdr:rowOff>
    </xdr:from>
    <xdr:to>
      <xdr:col>112</xdr:col>
      <xdr:colOff>38100</xdr:colOff>
      <xdr:row>36</xdr:row>
      <xdr:rowOff>157581</xdr:rowOff>
    </xdr:to>
    <xdr:sp macro="" textlink="">
      <xdr:nvSpPr>
        <xdr:cNvPr id="750" name="楕円 749"/>
        <xdr:cNvSpPr/>
      </xdr:nvSpPr>
      <xdr:spPr>
        <a:xfrm>
          <a:off x="21272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2658</xdr:rowOff>
    </xdr:from>
    <xdr:ext cx="469744" cy="259045"/>
    <xdr:sp macro="" textlink="">
      <xdr:nvSpPr>
        <xdr:cNvPr id="751" name="テキスト ボックス 750"/>
        <xdr:cNvSpPr txBox="1"/>
      </xdr:nvSpPr>
      <xdr:spPr>
        <a:xfrm>
          <a:off x="21088428" y="60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129705</xdr:rowOff>
    </xdr:from>
    <xdr:to>
      <xdr:col>107</xdr:col>
      <xdr:colOff>101600</xdr:colOff>
      <xdr:row>36</xdr:row>
      <xdr:rowOff>59855</xdr:rowOff>
    </xdr:to>
    <xdr:sp macro="" textlink="">
      <xdr:nvSpPr>
        <xdr:cNvPr id="752" name="楕円 751"/>
        <xdr:cNvSpPr/>
      </xdr:nvSpPr>
      <xdr:spPr>
        <a:xfrm>
          <a:off x="20383500" y="61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76382</xdr:rowOff>
    </xdr:from>
    <xdr:ext cx="469744" cy="259045"/>
    <xdr:sp macro="" textlink="">
      <xdr:nvSpPr>
        <xdr:cNvPr id="753" name="テキスト ボックス 752"/>
        <xdr:cNvSpPr txBox="1"/>
      </xdr:nvSpPr>
      <xdr:spPr>
        <a:xfrm>
          <a:off x="20199428"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11176</xdr:rowOff>
    </xdr:from>
    <xdr:to>
      <xdr:col>102</xdr:col>
      <xdr:colOff>165100</xdr:colOff>
      <xdr:row>36</xdr:row>
      <xdr:rowOff>112776</xdr:rowOff>
    </xdr:to>
    <xdr:sp macro="" textlink="">
      <xdr:nvSpPr>
        <xdr:cNvPr id="754" name="楕円 753"/>
        <xdr:cNvSpPr/>
      </xdr:nvSpPr>
      <xdr:spPr>
        <a:xfrm>
          <a:off x="19494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129303</xdr:rowOff>
    </xdr:from>
    <xdr:ext cx="469744" cy="259045"/>
    <xdr:sp macro="" textlink="">
      <xdr:nvSpPr>
        <xdr:cNvPr id="755" name="テキスト ボックス 754"/>
        <xdr:cNvSpPr txBox="1"/>
      </xdr:nvSpPr>
      <xdr:spPr>
        <a:xfrm>
          <a:off x="19310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103473</xdr:rowOff>
    </xdr:from>
    <xdr:to>
      <xdr:col>98</xdr:col>
      <xdr:colOff>38100</xdr:colOff>
      <xdr:row>37</xdr:row>
      <xdr:rowOff>33623</xdr:rowOff>
    </xdr:to>
    <xdr:sp macro="" textlink="">
      <xdr:nvSpPr>
        <xdr:cNvPr id="756" name="楕円 755"/>
        <xdr:cNvSpPr/>
      </xdr:nvSpPr>
      <xdr:spPr>
        <a:xfrm>
          <a:off x="18605500" y="627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50150</xdr:rowOff>
    </xdr:from>
    <xdr:ext cx="469744" cy="259045"/>
    <xdr:sp macro="" textlink="">
      <xdr:nvSpPr>
        <xdr:cNvPr id="757" name="テキスト ボックス 756"/>
        <xdr:cNvSpPr txBox="1"/>
      </xdr:nvSpPr>
      <xdr:spPr>
        <a:xfrm>
          <a:off x="18421428" y="6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令和３年度は、災害情報伝達システム構築事業などにより消防費、子育て世帯への臨時特別給付金事業などにより民生費が増加している。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一方、特別定額給付金事業の減などによる総務費、最終処分場整備事業の減による衛生費、海岸保全施設整備事業の減による農林水産業費などが減少しており、歳出全体としても前年度から減少している。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多くの費目で類似団体平均値より高い数値となっているが、これは離島という地理的特性や深刻な人口減少に直面していることが主な要因である。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令和３年度は、普通交付税の追加交付などの影響により、実質収支額が増加し、実質収支比率も約２．０ポイント増加となった。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今後は普通交付税の減少が懸念されることや、依然として人件費・公債費・繰出金の負担割合が大きく、一般財源不足が続いていく状況にあることから、財政調整基金をはじめとする各種基金の取り崩しによる財政運営が強いられるため、徹底した経費削減等による財政規模に応じ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愛媛県上島町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実質収支が黒字となっており、赤字比率はない。しかしながら、特別会計の多くが一般会計からの繰入金によって収支均衡が保たれているため、独立採算の原則のもと、適切な原価計算に基づいた使用料の改定やストック情報の的確な把握に基づく経営の効率化など将来にわたって持続可能な経営の確保に努めるとともに、一般会計への依存体質脱却に向け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7210984</v>
      </c>
      <c r="BO4" s="488"/>
      <c r="BP4" s="488"/>
      <c r="BQ4" s="488"/>
      <c r="BR4" s="488"/>
      <c r="BS4" s="488"/>
      <c r="BT4" s="488"/>
      <c r="BU4" s="489"/>
      <c r="BV4" s="487">
        <v>8259553</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3.1</v>
      </c>
      <c r="CU4" s="628"/>
      <c r="CV4" s="628"/>
      <c r="CW4" s="628"/>
      <c r="CX4" s="628"/>
      <c r="CY4" s="628"/>
      <c r="CZ4" s="628"/>
      <c r="DA4" s="629"/>
      <c r="DB4" s="627">
        <v>1.1000000000000001</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7047098</v>
      </c>
      <c r="BO5" s="459"/>
      <c r="BP5" s="459"/>
      <c r="BQ5" s="459"/>
      <c r="BR5" s="459"/>
      <c r="BS5" s="459"/>
      <c r="BT5" s="459"/>
      <c r="BU5" s="460"/>
      <c r="BV5" s="458">
        <v>8139918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89.1</v>
      </c>
      <c r="CU5" s="456"/>
      <c r="CV5" s="456"/>
      <c r="CW5" s="456"/>
      <c r="CX5" s="456"/>
      <c r="CY5" s="456"/>
      <c r="CZ5" s="456"/>
      <c r="DA5" s="457"/>
      <c r="DB5" s="455">
        <v>96.4</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163886</v>
      </c>
      <c r="BO6" s="459"/>
      <c r="BP6" s="459"/>
      <c r="BQ6" s="459"/>
      <c r="BR6" s="459"/>
      <c r="BS6" s="459"/>
      <c r="BT6" s="459"/>
      <c r="BU6" s="460"/>
      <c r="BV6" s="458">
        <v>119635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91.9</v>
      </c>
      <c r="CU6" s="602"/>
      <c r="CV6" s="602"/>
      <c r="CW6" s="602"/>
      <c r="CX6" s="602"/>
      <c r="CY6" s="602"/>
      <c r="CZ6" s="602"/>
      <c r="DA6" s="603"/>
      <c r="DB6" s="601">
        <v>99</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29985</v>
      </c>
      <c r="BO7" s="459"/>
      <c r="BP7" s="459"/>
      <c r="BQ7" s="459"/>
      <c r="BR7" s="459"/>
      <c r="BS7" s="459"/>
      <c r="BT7" s="459"/>
      <c r="BU7" s="460"/>
      <c r="BV7" s="458">
        <v>72699</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4336707</v>
      </c>
      <c r="CU7" s="459"/>
      <c r="CV7" s="459"/>
      <c r="CW7" s="459"/>
      <c r="CX7" s="459"/>
      <c r="CY7" s="459"/>
      <c r="CZ7" s="459"/>
      <c r="DA7" s="460"/>
      <c r="DB7" s="458">
        <v>4148145</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133901</v>
      </c>
      <c r="BO8" s="459"/>
      <c r="BP8" s="459"/>
      <c r="BQ8" s="459"/>
      <c r="BR8" s="459"/>
      <c r="BS8" s="459"/>
      <c r="BT8" s="459"/>
      <c r="BU8" s="460"/>
      <c r="BV8" s="458">
        <v>46936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0.15</v>
      </c>
      <c r="CU8" s="562"/>
      <c r="CV8" s="562"/>
      <c r="CW8" s="562"/>
      <c r="CX8" s="562"/>
      <c r="CY8" s="562"/>
      <c r="CZ8" s="562"/>
      <c r="DA8" s="563"/>
      <c r="DB8" s="561">
        <v>0.15</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6509</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86965</v>
      </c>
      <c r="BO9" s="459"/>
      <c r="BP9" s="459"/>
      <c r="BQ9" s="459"/>
      <c r="BR9" s="459"/>
      <c r="BS9" s="459"/>
      <c r="BT9" s="459"/>
      <c r="BU9" s="460"/>
      <c r="BV9" s="458">
        <v>-26201</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21.4</v>
      </c>
      <c r="CU9" s="456"/>
      <c r="CV9" s="456"/>
      <c r="CW9" s="456"/>
      <c r="CX9" s="456"/>
      <c r="CY9" s="456"/>
      <c r="CZ9" s="456"/>
      <c r="DA9" s="457"/>
      <c r="DB9" s="455">
        <v>22.1</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118</v>
      </c>
      <c r="M10" s="415"/>
      <c r="N10" s="415"/>
      <c r="O10" s="415"/>
      <c r="P10" s="415"/>
      <c r="Q10" s="416"/>
      <c r="R10" s="411">
        <v>7135</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317</v>
      </c>
      <c r="BO10" s="459"/>
      <c r="BP10" s="459"/>
      <c r="BQ10" s="459"/>
      <c r="BR10" s="459"/>
      <c r="BS10" s="459"/>
      <c r="BT10" s="459"/>
      <c r="BU10" s="460"/>
      <c r="BV10" s="458">
        <v>309904</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108</v>
      </c>
      <c r="AV11" s="517"/>
      <c r="AW11" s="517"/>
      <c r="AX11" s="517"/>
      <c r="AY11" s="472" t="s">
        <v>126</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c r="A12" s="178"/>
      <c r="B12" s="564" t="s">
        <v>130</v>
      </c>
      <c r="C12" s="565"/>
      <c r="D12" s="565"/>
      <c r="E12" s="565"/>
      <c r="F12" s="565"/>
      <c r="G12" s="565"/>
      <c r="H12" s="565"/>
      <c r="I12" s="565"/>
      <c r="J12" s="565"/>
      <c r="K12" s="566"/>
      <c r="L12" s="573" t="s">
        <v>131</v>
      </c>
      <c r="M12" s="574"/>
      <c r="N12" s="574"/>
      <c r="O12" s="574"/>
      <c r="P12" s="574"/>
      <c r="Q12" s="575"/>
      <c r="R12" s="576">
        <v>6437</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94</v>
      </c>
      <c r="AV12" s="517"/>
      <c r="AW12" s="517"/>
      <c r="AX12" s="517"/>
      <c r="AY12" s="472" t="s">
        <v>135</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210000</v>
      </c>
      <c r="BW12" s="459"/>
      <c r="BX12" s="459"/>
      <c r="BY12" s="459"/>
      <c r="BZ12" s="459"/>
      <c r="CA12" s="459"/>
      <c r="CB12" s="459"/>
      <c r="CC12" s="460"/>
      <c r="CD12" s="498" t="s">
        <v>136</v>
      </c>
      <c r="CE12" s="418"/>
      <c r="CF12" s="418"/>
      <c r="CG12" s="418"/>
      <c r="CH12" s="418"/>
      <c r="CI12" s="418"/>
      <c r="CJ12" s="418"/>
      <c r="CK12" s="418"/>
      <c r="CL12" s="418"/>
      <c r="CM12" s="418"/>
      <c r="CN12" s="418"/>
      <c r="CO12" s="418"/>
      <c r="CP12" s="418"/>
      <c r="CQ12" s="418"/>
      <c r="CR12" s="418"/>
      <c r="CS12" s="499"/>
      <c r="CT12" s="561" t="s">
        <v>137</v>
      </c>
      <c r="CU12" s="562"/>
      <c r="CV12" s="562"/>
      <c r="CW12" s="562"/>
      <c r="CX12" s="562"/>
      <c r="CY12" s="562"/>
      <c r="CZ12" s="562"/>
      <c r="DA12" s="563"/>
      <c r="DB12" s="561" t="s">
        <v>128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6164</v>
      </c>
      <c r="S13" s="546"/>
      <c r="T13" s="546"/>
      <c r="U13" s="546"/>
      <c r="V13" s="547"/>
      <c r="W13" s="548" t="s">
        <v>139</v>
      </c>
      <c r="X13" s="444"/>
      <c r="Y13" s="444"/>
      <c r="Z13" s="444"/>
      <c r="AA13" s="444"/>
      <c r="AB13" s="445"/>
      <c r="AC13" s="411">
        <v>250</v>
      </c>
      <c r="AD13" s="412"/>
      <c r="AE13" s="412"/>
      <c r="AF13" s="412"/>
      <c r="AG13" s="413"/>
      <c r="AH13" s="411">
        <v>257</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87282</v>
      </c>
      <c r="BO13" s="459"/>
      <c r="BP13" s="459"/>
      <c r="BQ13" s="459"/>
      <c r="BR13" s="459"/>
      <c r="BS13" s="459"/>
      <c r="BT13" s="459"/>
      <c r="BU13" s="460"/>
      <c r="BV13" s="458">
        <v>73703</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13</v>
      </c>
      <c r="CU13" s="456"/>
      <c r="CV13" s="456"/>
      <c r="CW13" s="456"/>
      <c r="CX13" s="456"/>
      <c r="CY13" s="456"/>
      <c r="CZ13" s="456"/>
      <c r="DA13" s="457"/>
      <c r="DB13" s="455">
        <v>12.9</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6556</v>
      </c>
      <c r="S14" s="546"/>
      <c r="T14" s="546"/>
      <c r="U14" s="546"/>
      <c r="V14" s="547"/>
      <c r="W14" s="549"/>
      <c r="X14" s="447"/>
      <c r="Y14" s="447"/>
      <c r="Z14" s="447"/>
      <c r="AA14" s="447"/>
      <c r="AB14" s="448"/>
      <c r="AC14" s="538">
        <v>9.1</v>
      </c>
      <c r="AD14" s="539"/>
      <c r="AE14" s="539"/>
      <c r="AF14" s="539"/>
      <c r="AG14" s="540"/>
      <c r="AH14" s="538">
        <v>8.9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39.200000000000003</v>
      </c>
      <c r="CU14" s="556"/>
      <c r="CV14" s="556"/>
      <c r="CW14" s="556"/>
      <c r="CX14" s="556"/>
      <c r="CY14" s="556"/>
      <c r="CZ14" s="556"/>
      <c r="DA14" s="557"/>
      <c r="DB14" s="555">
        <v>44.9</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146</v>
      </c>
      <c r="N15" s="543"/>
      <c r="O15" s="543"/>
      <c r="P15" s="543"/>
      <c r="Q15" s="544"/>
      <c r="R15" s="545">
        <v>6265</v>
      </c>
      <c r="S15" s="546"/>
      <c r="T15" s="546"/>
      <c r="U15" s="546"/>
      <c r="V15" s="547"/>
      <c r="W15" s="548" t="s">
        <v>147</v>
      </c>
      <c r="X15" s="444"/>
      <c r="Y15" s="444"/>
      <c r="Z15" s="444"/>
      <c r="AA15" s="444"/>
      <c r="AB15" s="445"/>
      <c r="AC15" s="411">
        <v>944</v>
      </c>
      <c r="AD15" s="412"/>
      <c r="AE15" s="412"/>
      <c r="AF15" s="412"/>
      <c r="AG15" s="413"/>
      <c r="AH15" s="411">
        <v>1030</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576306</v>
      </c>
      <c r="BO15" s="488"/>
      <c r="BP15" s="488"/>
      <c r="BQ15" s="488"/>
      <c r="BR15" s="488"/>
      <c r="BS15" s="488"/>
      <c r="BT15" s="488"/>
      <c r="BU15" s="489"/>
      <c r="BV15" s="487">
        <v>602495</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34.299999999999997</v>
      </c>
      <c r="AD16" s="539"/>
      <c r="AE16" s="539"/>
      <c r="AF16" s="539"/>
      <c r="AG16" s="540"/>
      <c r="AH16" s="538">
        <v>35.6</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4060760</v>
      </c>
      <c r="BO16" s="459"/>
      <c r="BP16" s="459"/>
      <c r="BQ16" s="459"/>
      <c r="BR16" s="459"/>
      <c r="BS16" s="459"/>
      <c r="BT16" s="459"/>
      <c r="BU16" s="460"/>
      <c r="BV16" s="458">
        <v>3892268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1557</v>
      </c>
      <c r="AD17" s="412"/>
      <c r="AE17" s="412"/>
      <c r="AF17" s="412"/>
      <c r="AG17" s="413"/>
      <c r="AH17" s="411">
        <v>1604</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716319</v>
      </c>
      <c r="BO17" s="459"/>
      <c r="BP17" s="459"/>
      <c r="BQ17" s="459"/>
      <c r="BR17" s="459"/>
      <c r="BS17" s="459"/>
      <c r="BT17" s="459"/>
      <c r="BU17" s="460"/>
      <c r="BV17" s="458">
        <v>751675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30.38</v>
      </c>
      <c r="M18" s="511"/>
      <c r="N18" s="511"/>
      <c r="O18" s="511"/>
      <c r="P18" s="511"/>
      <c r="Q18" s="511"/>
      <c r="R18" s="512"/>
      <c r="S18" s="512"/>
      <c r="T18" s="512"/>
      <c r="U18" s="512"/>
      <c r="V18" s="513"/>
      <c r="W18" s="529"/>
      <c r="X18" s="530"/>
      <c r="Y18" s="530"/>
      <c r="Z18" s="530"/>
      <c r="AA18" s="530"/>
      <c r="AB18" s="554"/>
      <c r="AC18" s="428">
        <v>56.6</v>
      </c>
      <c r="AD18" s="429"/>
      <c r="AE18" s="429"/>
      <c r="AF18" s="429"/>
      <c r="AG18" s="514"/>
      <c r="AH18" s="428">
        <v>55.5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3917539</v>
      </c>
      <c r="BO18" s="459"/>
      <c r="BP18" s="459"/>
      <c r="BQ18" s="459"/>
      <c r="BR18" s="459"/>
      <c r="BS18" s="459"/>
      <c r="BT18" s="459"/>
      <c r="BU18" s="460"/>
      <c r="BV18" s="458">
        <v>4024944</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159</v>
      </c>
      <c r="C19" s="509"/>
      <c r="D19" s="509"/>
      <c r="E19" s="510"/>
      <c r="F19" s="510"/>
      <c r="G19" s="510"/>
      <c r="H19" s="510"/>
      <c r="I19" s="510"/>
      <c r="J19" s="510"/>
      <c r="K19" s="510"/>
      <c r="L19" s="518">
        <v>214</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5159622</v>
      </c>
      <c r="BO19" s="459"/>
      <c r="BP19" s="459"/>
      <c r="BQ19" s="459"/>
      <c r="BR19" s="459"/>
      <c r="BS19" s="459"/>
      <c r="BT19" s="459"/>
      <c r="BU19" s="460"/>
      <c r="BV19" s="458">
        <v>5241916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161</v>
      </c>
      <c r="C20" s="509"/>
      <c r="D20" s="509"/>
      <c r="E20" s="510"/>
      <c r="F20" s="510"/>
      <c r="G20" s="510"/>
      <c r="H20" s="510"/>
      <c r="I20" s="510"/>
      <c r="J20" s="510"/>
      <c r="K20" s="510"/>
      <c r="L20" s="518">
        <v>3207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9776928</v>
      </c>
      <c r="BO22" s="488"/>
      <c r="BP22" s="488"/>
      <c r="BQ22" s="488"/>
      <c r="BR22" s="488"/>
      <c r="BS22" s="488"/>
      <c r="BT22" s="488"/>
      <c r="BU22" s="489"/>
      <c r="BV22" s="487">
        <v>9980764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8296546</v>
      </c>
      <c r="BO23" s="459"/>
      <c r="BP23" s="459"/>
      <c r="BQ23" s="459"/>
      <c r="BR23" s="459"/>
      <c r="BS23" s="459"/>
      <c r="BT23" s="459"/>
      <c r="BU23" s="460"/>
      <c r="BV23" s="458">
        <v>8637394</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171</v>
      </c>
      <c r="F24" s="415"/>
      <c r="G24" s="415"/>
      <c r="H24" s="415"/>
      <c r="I24" s="415"/>
      <c r="J24" s="415"/>
      <c r="K24" s="416"/>
      <c r="L24" s="411">
        <v>1</v>
      </c>
      <c r="M24" s="412"/>
      <c r="N24" s="412"/>
      <c r="O24" s="412"/>
      <c r="P24" s="413"/>
      <c r="Q24" s="411">
        <v>6516</v>
      </c>
      <c r="R24" s="412"/>
      <c r="S24" s="412"/>
      <c r="T24" s="412"/>
      <c r="U24" s="412"/>
      <c r="V24" s="413"/>
      <c r="W24" s="501"/>
      <c r="X24" s="438"/>
      <c r="Y24" s="439"/>
      <c r="Z24" s="414" t="s">
        <v>172</v>
      </c>
      <c r="AA24" s="415"/>
      <c r="AB24" s="415"/>
      <c r="AC24" s="415"/>
      <c r="AD24" s="415"/>
      <c r="AE24" s="415"/>
      <c r="AF24" s="415"/>
      <c r="AG24" s="416"/>
      <c r="AH24" s="411">
        <v>158</v>
      </c>
      <c r="AI24" s="412"/>
      <c r="AJ24" s="412"/>
      <c r="AK24" s="412"/>
      <c r="AL24" s="413"/>
      <c r="AM24" s="411">
        <v>430866</v>
      </c>
      <c r="AN24" s="412"/>
      <c r="AO24" s="412"/>
      <c r="AP24" s="412"/>
      <c r="AQ24" s="412"/>
      <c r="AR24" s="413"/>
      <c r="AS24" s="411">
        <v>2727</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7374788</v>
      </c>
      <c r="BO24" s="459"/>
      <c r="BP24" s="459"/>
      <c r="BQ24" s="459"/>
      <c r="BR24" s="459"/>
      <c r="BS24" s="459"/>
      <c r="BT24" s="459"/>
      <c r="BU24" s="460"/>
      <c r="BV24" s="458">
        <v>7463782</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174</v>
      </c>
      <c r="F25" s="415"/>
      <c r="G25" s="415"/>
      <c r="H25" s="415"/>
      <c r="I25" s="415"/>
      <c r="J25" s="415"/>
      <c r="K25" s="416"/>
      <c r="L25" s="411">
        <v>1</v>
      </c>
      <c r="M25" s="412"/>
      <c r="N25" s="412"/>
      <c r="O25" s="412"/>
      <c r="P25" s="413"/>
      <c r="Q25" s="411">
        <v>5940</v>
      </c>
      <c r="R25" s="412"/>
      <c r="S25" s="412"/>
      <c r="T25" s="412"/>
      <c r="U25" s="412"/>
      <c r="V25" s="413"/>
      <c r="W25" s="501"/>
      <c r="X25" s="438"/>
      <c r="Y25" s="439"/>
      <c r="Z25" s="414" t="s">
        <v>175</v>
      </c>
      <c r="AA25" s="415"/>
      <c r="AB25" s="415"/>
      <c r="AC25" s="415"/>
      <c r="AD25" s="415"/>
      <c r="AE25" s="415"/>
      <c r="AF25" s="415"/>
      <c r="AG25" s="416"/>
      <c r="AH25" s="411">
        <v>26</v>
      </c>
      <c r="AI25" s="412"/>
      <c r="AJ25" s="412"/>
      <c r="AK25" s="412"/>
      <c r="AL25" s="413"/>
      <c r="AM25" s="411">
        <v>68666</v>
      </c>
      <c r="AN25" s="412"/>
      <c r="AO25" s="412"/>
      <c r="AP25" s="412"/>
      <c r="AQ25" s="412"/>
      <c r="AR25" s="413"/>
      <c r="AS25" s="411">
        <v>2641</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7957</v>
      </c>
      <c r="BO25" s="488"/>
      <c r="BP25" s="488"/>
      <c r="BQ25" s="488"/>
      <c r="BR25" s="488"/>
      <c r="BS25" s="488"/>
      <c r="BT25" s="488"/>
      <c r="BU25" s="489"/>
      <c r="BV25" s="487">
        <v>239218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177</v>
      </c>
      <c r="F26" s="415"/>
      <c r="G26" s="415"/>
      <c r="H26" s="415"/>
      <c r="I26" s="415"/>
      <c r="J26" s="415"/>
      <c r="K26" s="416"/>
      <c r="L26" s="411">
        <v>1</v>
      </c>
      <c r="M26" s="412"/>
      <c r="N26" s="412"/>
      <c r="O26" s="412"/>
      <c r="P26" s="413"/>
      <c r="Q26" s="411">
        <v>5440</v>
      </c>
      <c r="R26" s="412"/>
      <c r="S26" s="412"/>
      <c r="T26" s="412"/>
      <c r="U26" s="412"/>
      <c r="V26" s="413"/>
      <c r="W26" s="501"/>
      <c r="X26" s="438"/>
      <c r="Y26" s="439"/>
      <c r="Z26" s="414" t="s">
        <v>178</v>
      </c>
      <c r="AA26" s="469"/>
      <c r="AB26" s="469"/>
      <c r="AC26" s="469"/>
      <c r="AD26" s="469"/>
      <c r="AE26" s="469"/>
      <c r="AF26" s="469"/>
      <c r="AG26" s="470"/>
      <c r="AH26" s="411">
        <v>11</v>
      </c>
      <c r="AI26" s="412"/>
      <c r="AJ26" s="412"/>
      <c r="AK26" s="412"/>
      <c r="AL26" s="413"/>
      <c r="AM26" s="411">
        <v>25267</v>
      </c>
      <c r="AN26" s="412"/>
      <c r="AO26" s="412"/>
      <c r="AP26" s="412"/>
      <c r="AQ26" s="412"/>
      <c r="AR26" s="413"/>
      <c r="AS26" s="411">
        <v>2297</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180</v>
      </c>
      <c r="BO26" s="459"/>
      <c r="BP26" s="459"/>
      <c r="BQ26" s="459"/>
      <c r="BR26" s="459"/>
      <c r="BS26" s="459"/>
      <c r="BT26" s="459"/>
      <c r="BU26" s="460"/>
      <c r="BV26" s="458" t="s">
        <v>180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181</v>
      </c>
      <c r="F27" s="415"/>
      <c r="G27" s="415"/>
      <c r="H27" s="415"/>
      <c r="I27" s="415"/>
      <c r="J27" s="415"/>
      <c r="K27" s="416"/>
      <c r="L27" s="411">
        <v>1</v>
      </c>
      <c r="M27" s="412"/>
      <c r="N27" s="412"/>
      <c r="O27" s="412"/>
      <c r="P27" s="413"/>
      <c r="Q27" s="411">
        <v>2340</v>
      </c>
      <c r="R27" s="412"/>
      <c r="S27" s="412"/>
      <c r="T27" s="412"/>
      <c r="U27" s="412"/>
      <c r="V27" s="413"/>
      <c r="W27" s="501"/>
      <c r="X27" s="438"/>
      <c r="Y27" s="439"/>
      <c r="Z27" s="414" t="s">
        <v>182</v>
      </c>
      <c r="AA27" s="415"/>
      <c r="AB27" s="415"/>
      <c r="AC27" s="415"/>
      <c r="AD27" s="415"/>
      <c r="AE27" s="415"/>
      <c r="AF27" s="415"/>
      <c r="AG27" s="416"/>
      <c r="AH27" s="411">
        <v>2</v>
      </c>
      <c r="AI27" s="412"/>
      <c r="AJ27" s="412"/>
      <c r="AK27" s="412"/>
      <c r="AL27" s="413"/>
      <c r="AM27" s="411" t="s">
        <v>183</v>
      </c>
      <c r="AN27" s="412"/>
      <c r="AO27" s="412"/>
      <c r="AP27" s="412"/>
      <c r="AQ27" s="412"/>
      <c r="AR27" s="413"/>
      <c r="AS27" s="411" t="s">
        <v>184</v>
      </c>
      <c r="AT27" s="412"/>
      <c r="AU27" s="412"/>
      <c r="AV27" s="412"/>
      <c r="AW27" s="412"/>
      <c r="AX27" s="471"/>
      <c r="AY27" s="495" t="s">
        <v>185</v>
      </c>
      <c r="AZ27" s="496"/>
      <c r="BA27" s="496"/>
      <c r="BB27" s="496"/>
      <c r="BC27" s="496"/>
      <c r="BD27" s="496"/>
      <c r="BE27" s="496"/>
      <c r="BF27" s="496"/>
      <c r="BG27" s="496"/>
      <c r="BH27" s="496"/>
      <c r="BI27" s="496"/>
      <c r="BJ27" s="496"/>
      <c r="BK27" s="496"/>
      <c r="BL27" s="496"/>
      <c r="BM27" s="497"/>
      <c r="BN27" s="492" t="s">
        <v>180</v>
      </c>
      <c r="BO27" s="493"/>
      <c r="BP27" s="493"/>
      <c r="BQ27" s="493"/>
      <c r="BR27" s="493"/>
      <c r="BS27" s="493"/>
      <c r="BT27" s="493"/>
      <c r="BU27" s="494"/>
      <c r="BV27" s="492" t="s">
        <v>180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186</v>
      </c>
      <c r="F28" s="415"/>
      <c r="G28" s="415"/>
      <c r="H28" s="415"/>
      <c r="I28" s="415"/>
      <c r="J28" s="415"/>
      <c r="K28" s="416"/>
      <c r="L28" s="411">
        <v>1</v>
      </c>
      <c r="M28" s="412"/>
      <c r="N28" s="412"/>
      <c r="O28" s="412"/>
      <c r="P28" s="413"/>
      <c r="Q28" s="411">
        <v>1890</v>
      </c>
      <c r="R28" s="412"/>
      <c r="S28" s="412"/>
      <c r="T28" s="412"/>
      <c r="U28" s="412"/>
      <c r="V28" s="413"/>
      <c r="W28" s="501"/>
      <c r="X28" s="438"/>
      <c r="Y28" s="439"/>
      <c r="Z28" s="414" t="s">
        <v>187</v>
      </c>
      <c r="AA28" s="415"/>
      <c r="AB28" s="415"/>
      <c r="AC28" s="415"/>
      <c r="AD28" s="415"/>
      <c r="AE28" s="415"/>
      <c r="AF28" s="415"/>
      <c r="AG28" s="416"/>
      <c r="AH28" s="411" t="s">
        <v>188</v>
      </c>
      <c r="AI28" s="412"/>
      <c r="AJ28" s="412"/>
      <c r="AK28" s="412"/>
      <c r="AL28" s="413"/>
      <c r="AM28" s="411" t="s">
        <v>180</v>
      </c>
      <c r="AN28" s="412"/>
      <c r="AO28" s="412"/>
      <c r="AP28" s="412"/>
      <c r="AQ28" s="412"/>
      <c r="AR28" s="413"/>
      <c r="AS28" s="411" t="s">
        <v>188</v>
      </c>
      <c r="AT28" s="412"/>
      <c r="AU28" s="412"/>
      <c r="AV28" s="412"/>
      <c r="AW28" s="412"/>
      <c r="AX28" s="471"/>
      <c r="AY28" s="475" t="s">
        <v>189</v>
      </c>
      <c r="AZ28" s="476"/>
      <c r="BA28" s="476"/>
      <c r="BB28" s="477"/>
      <c r="BC28" s="484" t="s">
        <v>48</v>
      </c>
      <c r="BD28" s="485"/>
      <c r="BE28" s="485"/>
      <c r="BF28" s="485"/>
      <c r="BG28" s="485"/>
      <c r="BH28" s="485"/>
      <c r="BI28" s="485"/>
      <c r="BJ28" s="485"/>
      <c r="BK28" s="485"/>
      <c r="BL28" s="485"/>
      <c r="BM28" s="486"/>
      <c r="BN28" s="487">
        <v>1064158</v>
      </c>
      <c r="BO28" s="488"/>
      <c r="BP28" s="488"/>
      <c r="BQ28" s="488"/>
      <c r="BR28" s="488"/>
      <c r="BS28" s="488"/>
      <c r="BT28" s="488"/>
      <c r="BU28" s="489"/>
      <c r="BV28" s="487">
        <v>1063841</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190</v>
      </c>
      <c r="F29" s="415"/>
      <c r="G29" s="415"/>
      <c r="H29" s="415"/>
      <c r="I29" s="415"/>
      <c r="J29" s="415"/>
      <c r="K29" s="416"/>
      <c r="L29" s="411">
        <v>12</v>
      </c>
      <c r="M29" s="412"/>
      <c r="N29" s="412"/>
      <c r="O29" s="412"/>
      <c r="P29" s="413"/>
      <c r="Q29" s="411">
        <v>1710</v>
      </c>
      <c r="R29" s="412"/>
      <c r="S29" s="412"/>
      <c r="T29" s="412"/>
      <c r="U29" s="412"/>
      <c r="V29" s="413"/>
      <c r="W29" s="502"/>
      <c r="X29" s="503"/>
      <c r="Y29" s="504"/>
      <c r="Z29" s="414" t="s">
        <v>191</v>
      </c>
      <c r="AA29" s="415"/>
      <c r="AB29" s="415"/>
      <c r="AC29" s="415"/>
      <c r="AD29" s="415"/>
      <c r="AE29" s="415"/>
      <c r="AF29" s="415"/>
      <c r="AG29" s="416"/>
      <c r="AH29" s="411">
        <v>160</v>
      </c>
      <c r="AI29" s="412"/>
      <c r="AJ29" s="412"/>
      <c r="AK29" s="412"/>
      <c r="AL29" s="413"/>
      <c r="AM29" s="411">
        <v>439348</v>
      </c>
      <c r="AN29" s="412"/>
      <c r="AO29" s="412"/>
      <c r="AP29" s="412"/>
      <c r="AQ29" s="412"/>
      <c r="AR29" s="413"/>
      <c r="AS29" s="411">
        <v>2746</v>
      </c>
      <c r="AT29" s="412"/>
      <c r="AU29" s="412"/>
      <c r="AV29" s="412"/>
      <c r="AW29" s="412"/>
      <c r="AX29" s="471"/>
      <c r="AY29" s="478"/>
      <c r="AZ29" s="479"/>
      <c r="BA29" s="479"/>
      <c r="BB29" s="480"/>
      <c r="BC29" s="472" t="s">
        <v>192</v>
      </c>
      <c r="BD29" s="473"/>
      <c r="BE29" s="473"/>
      <c r="BF29" s="473"/>
      <c r="BG29" s="473"/>
      <c r="BH29" s="473"/>
      <c r="BI29" s="473"/>
      <c r="BJ29" s="473"/>
      <c r="BK29" s="473"/>
      <c r="BL29" s="473"/>
      <c r="BM29" s="474"/>
      <c r="BN29" s="458">
        <v>445562</v>
      </c>
      <c r="BO29" s="459"/>
      <c r="BP29" s="459"/>
      <c r="BQ29" s="459"/>
      <c r="BR29" s="459"/>
      <c r="BS29" s="459"/>
      <c r="BT29" s="459"/>
      <c r="BU29" s="460"/>
      <c r="BV29" s="458">
        <v>408807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193</v>
      </c>
      <c r="X30" s="426"/>
      <c r="Y30" s="426"/>
      <c r="Z30" s="426"/>
      <c r="AA30" s="426"/>
      <c r="AB30" s="426"/>
      <c r="AC30" s="426"/>
      <c r="AD30" s="426"/>
      <c r="AE30" s="426"/>
      <c r="AF30" s="426"/>
      <c r="AG30" s="427"/>
      <c r="AH30" s="428">
        <v>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756652</v>
      </c>
      <c r="BO30" s="493"/>
      <c r="BP30" s="493"/>
      <c r="BQ30" s="493"/>
      <c r="BR30" s="493"/>
      <c r="BS30" s="493"/>
      <c r="BT30" s="493"/>
      <c r="BU30" s="494"/>
      <c r="BV30" s="492">
        <v>751845</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194</v>
      </c>
      <c r="D32" s="417"/>
      <c r="E32" s="417"/>
      <c r="F32" s="417"/>
      <c r="G32" s="417"/>
      <c r="H32" s="417"/>
      <c r="I32" s="417"/>
      <c r="J32" s="417"/>
      <c r="K32" s="417"/>
      <c r="L32" s="417"/>
      <c r="M32" s="417"/>
      <c r="N32" s="417"/>
      <c r="O32" s="417"/>
      <c r="P32" s="417"/>
      <c r="Q32" s="417"/>
      <c r="R32" s="417"/>
      <c r="S32" s="417"/>
      <c r="U32" s="418" t="s">
        <v>195</v>
      </c>
      <c r="V32" s="418"/>
      <c r="W32" s="418"/>
      <c r="X32" s="418"/>
      <c r="Y32" s="418"/>
      <c r="Z32" s="418"/>
      <c r="AA32" s="418"/>
      <c r="AB32" s="418"/>
      <c r="AC32" s="418"/>
      <c r="AD32" s="418"/>
      <c r="AE32" s="418"/>
      <c r="AF32" s="418"/>
      <c r="AG32" s="418"/>
      <c r="AH32" s="418"/>
      <c r="AI32" s="418"/>
      <c r="AJ32" s="418"/>
      <c r="AK32" s="418"/>
      <c r="AM32" s="418" t="s">
        <v>196</v>
      </c>
      <c r="AN32" s="418"/>
      <c r="AO32" s="418"/>
      <c r="AP32" s="418"/>
      <c r="AQ32" s="418"/>
      <c r="AR32" s="418"/>
      <c r="AS32" s="418"/>
      <c r="AT32" s="418"/>
      <c r="AU32" s="418"/>
      <c r="AV32" s="418"/>
      <c r="AW32" s="418"/>
      <c r="AX32" s="418"/>
      <c r="AY32" s="418"/>
      <c r="AZ32" s="418"/>
      <c r="BA32" s="418"/>
      <c r="BB32" s="418"/>
      <c r="BC32" s="418"/>
      <c r="BE32" s="418" t="s">
        <v>197</v>
      </c>
      <c r="BF32" s="418"/>
      <c r="BG32" s="418"/>
      <c r="BH32" s="418"/>
      <c r="BI32" s="418"/>
      <c r="BJ32" s="418"/>
      <c r="BK32" s="418"/>
      <c r="BL32" s="418"/>
      <c r="BM32" s="418"/>
      <c r="BN32" s="418"/>
      <c r="BO32" s="418"/>
      <c r="BP32" s="418"/>
      <c r="BQ32" s="418"/>
      <c r="BR32" s="418"/>
      <c r="BS32" s="418"/>
      <c r="BT32" s="418"/>
      <c r="BU32" s="418"/>
      <c r="BW32" s="418" t="s">
        <v>198</v>
      </c>
      <c r="BX32" s="418"/>
      <c r="BY32" s="418"/>
      <c r="BZ32" s="418"/>
      <c r="CA32" s="418"/>
      <c r="CB32" s="418"/>
      <c r="CC32" s="418"/>
      <c r="CD32" s="418"/>
      <c r="CE32" s="418"/>
      <c r="CF32" s="418"/>
      <c r="CG32" s="418"/>
      <c r="CH32" s="418"/>
      <c r="CI32" s="418"/>
      <c r="CJ32" s="418"/>
      <c r="CK32" s="418"/>
      <c r="CL32" s="418"/>
      <c r="CM32" s="418"/>
      <c r="CO32" s="418" t="s">
        <v>199</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200</v>
      </c>
      <c r="D33" s="410"/>
      <c r="E33" s="409" t="s">
        <v>201</v>
      </c>
      <c r="F33" s="409"/>
      <c r="G33" s="409"/>
      <c r="H33" s="409"/>
      <c r="I33" s="409"/>
      <c r="J33" s="409"/>
      <c r="K33" s="409"/>
      <c r="L33" s="409"/>
      <c r="M33" s="409"/>
      <c r="N33" s="409"/>
      <c r="O33" s="409"/>
      <c r="P33" s="409"/>
      <c r="Q33" s="409"/>
      <c r="R33" s="409"/>
      <c r="S33" s="409"/>
      <c r="T33" s="203"/>
      <c r="U33" s="410" t="s">
        <v>200</v>
      </c>
      <c r="V33" s="410"/>
      <c r="W33" s="409" t="s">
        <v>202</v>
      </c>
      <c r="X33" s="409"/>
      <c r="Y33" s="409"/>
      <c r="Z33" s="409"/>
      <c r="AA33" s="409"/>
      <c r="AB33" s="409"/>
      <c r="AC33" s="409"/>
      <c r="AD33" s="409"/>
      <c r="AE33" s="409"/>
      <c r="AF33" s="409"/>
      <c r="AG33" s="409"/>
      <c r="AH33" s="409"/>
      <c r="AI33" s="409"/>
      <c r="AJ33" s="409"/>
      <c r="AK33" s="409"/>
      <c r="AL33" s="203"/>
      <c r="AM33" s="410" t="s">
        <v>200</v>
      </c>
      <c r="AN33" s="410"/>
      <c r="AO33" s="409" t="s">
        <v>203</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200</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国民健康保険事業会計</v>
      </c>
      <c r="X34" s="407"/>
      <c r="Y34" s="407"/>
      <c r="Z34" s="407"/>
      <c r="AA34" s="407"/>
      <c r="AB34" s="407"/>
      <c r="AC34" s="407"/>
      <c r="AD34" s="407"/>
      <c r="AE34" s="407"/>
      <c r="AF34" s="407"/>
      <c r="AG34" s="407"/>
      <c r="AH34" s="407"/>
      <c r="AI34" s="407"/>
      <c r="AJ34" s="407"/>
      <c r="AK34" s="407"/>
      <c r="AL34" s="178"/>
      <c r="AM34" s="406">
        <f>IF(AO34="","",MAX(C34:D43,U34:V43)+1)</f>
        <v>10</v>
      </c>
      <c r="AN34" s="406"/>
      <c r="AO34" s="407" t="str">
        <f>IF('各会計、関係団体の財政状況及び健全化判断比率'!B34="","",'各会計、関係団体の財政状況及び健全化判断比率'!B34)</f>
        <v>上水道事業会計</v>
      </c>
      <c r="AP34" s="407"/>
      <c r="AQ34" s="407"/>
      <c r="AR34" s="407"/>
      <c r="AS34" s="407"/>
      <c r="AT34" s="407"/>
      <c r="AU34" s="407"/>
      <c r="AV34" s="407"/>
      <c r="AW34" s="407"/>
      <c r="AX34" s="407"/>
      <c r="AY34" s="407"/>
      <c r="AZ34" s="407"/>
      <c r="BA34" s="407"/>
      <c r="BB34" s="407"/>
      <c r="BC34" s="407"/>
      <c r="BD34" s="178"/>
      <c r="BE34" s="406">
        <f>IF(BG34="","",MAX(C34:D43,U34:V43,AM34:AN43)+1)</f>
        <v>11</v>
      </c>
      <c r="BF34" s="406"/>
      <c r="BG34" s="407" t="str">
        <f>IF('各会計、関係団体の財政状況及び健全化判断比率'!B35="","",'各会計、関係団体の財政状況及び健全化判断比率'!B35)</f>
        <v>簡易水道事業会計</v>
      </c>
      <c r="BH34" s="407"/>
      <c r="BI34" s="407"/>
      <c r="BJ34" s="407"/>
      <c r="BK34" s="407"/>
      <c r="BL34" s="407"/>
      <c r="BM34" s="407"/>
      <c r="BN34" s="407"/>
      <c r="BO34" s="407"/>
      <c r="BP34" s="407"/>
      <c r="BQ34" s="407"/>
      <c r="BR34" s="407"/>
      <c r="BS34" s="407"/>
      <c r="BT34" s="407"/>
      <c r="BU34" s="407"/>
      <c r="BV34" s="178"/>
      <c r="BW34" s="406">
        <f>IF(BY34="","",MAX(C34:D43,U34:V43,AM34:AN43,BE34:BF43)+1)</f>
        <v>16</v>
      </c>
      <c r="BX34" s="406"/>
      <c r="BY34" s="407" t="str">
        <f>IF('各会計、関係団体の財政状況及び健全化判断比率'!B68="","",'各会計、関係団体の財政状況及び健全化判断比率'!B68)</f>
        <v>愛媛県市町総合事務組合（退職手当事業分）</v>
      </c>
      <c r="BZ34" s="407"/>
      <c r="CA34" s="407"/>
      <c r="CB34" s="407"/>
      <c r="CC34" s="407"/>
      <c r="CD34" s="407"/>
      <c r="CE34" s="407"/>
      <c r="CF34" s="407"/>
      <c r="CG34" s="407"/>
      <c r="CH34" s="407"/>
      <c r="CI34" s="407"/>
      <c r="CJ34" s="407"/>
      <c r="CK34" s="407"/>
      <c r="CL34" s="407"/>
      <c r="CM34" s="407"/>
      <c r="CN34" s="178"/>
      <c r="CO34" s="406">
        <f>IF(CQ34="","",MAX(C34:D43,U34:V43,AM34:AN43,BE34:BF43,BW34:BX43)+1)</f>
        <v>25</v>
      </c>
      <c r="CP34" s="406"/>
      <c r="CQ34" s="407" t="str">
        <f>IF('各会計、関係団体の財政状況及び健全化判断比率'!BS7="","",'各会計、関係団体の財政状況及び健全化判断比率'!BS7)</f>
        <v>いわぎ物産センター</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ＣＡＴＶ事業会計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12</v>
      </c>
      <c r="BF35" s="406"/>
      <c r="BG35" s="407" t="str">
        <f>IF('各会計、関係団体の財政状況及び健全化判断比率'!B36="","",'各会計、関係団体の財政状況及び健全化判断比率'!B36)</f>
        <v>公共下水道事業会計</v>
      </c>
      <c r="BH35" s="407"/>
      <c r="BI35" s="407"/>
      <c r="BJ35" s="407"/>
      <c r="BK35" s="407"/>
      <c r="BL35" s="407"/>
      <c r="BM35" s="407"/>
      <c r="BN35" s="407"/>
      <c r="BO35" s="407"/>
      <c r="BP35" s="407"/>
      <c r="BQ35" s="407"/>
      <c r="BR35" s="407"/>
      <c r="BS35" s="407"/>
      <c r="BT35" s="407"/>
      <c r="BU35" s="407"/>
      <c r="BV35" s="178"/>
      <c r="BW35" s="406">
        <f t="shared" ref="BW35:BW43" si="2">IF(BY35="","",BW34+1)</f>
        <v>17</v>
      </c>
      <c r="BX35" s="406"/>
      <c r="BY35" s="407" t="str">
        <f>IF('各会計、関係団体の財政状況及び健全化判断比率'!B69="","",'各会計、関係団体の財政状況及び健全化判断比率'!B69)</f>
        <v>愛媛県市町総合事務組合（消防補償事業分）</v>
      </c>
      <c r="BZ35" s="407"/>
      <c r="CA35" s="407"/>
      <c r="CB35" s="407"/>
      <c r="CC35" s="407"/>
      <c r="CD35" s="407"/>
      <c r="CE35" s="407"/>
      <c r="CF35" s="407"/>
      <c r="CG35" s="407"/>
      <c r="CH35" s="407"/>
      <c r="CI35" s="407"/>
      <c r="CJ35" s="407"/>
      <c r="CK35" s="407"/>
      <c r="CL35" s="407"/>
      <c r="CM35" s="407"/>
      <c r="CN35" s="178"/>
      <c r="CO35" s="406">
        <f t="shared" ref="CO35:CO43" si="3">IF(CQ35="","",CO34+1)</f>
        <v>26</v>
      </c>
      <c r="CP35" s="406"/>
      <c r="CQ35" s="407" t="str">
        <f>IF('各会計、関係団体の財政状況及び健全化判断比率'!BS8="","",'各会計、関係団体の財政状況及び健全化判断比率'!BS8)</f>
        <v>株式会社いきなスポレク</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へき地出張診療所事業会計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介護サービス事業会計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13</v>
      </c>
      <c r="BF36" s="406"/>
      <c r="BG36" s="407" t="str">
        <f>IF('各会計、関係団体の財政状況及び健全化判断比率'!B37="","",'各会計、関係団体の財政状況及び健全化判断比率'!B37)</f>
        <v>農業集落排水事業会計</v>
      </c>
      <c r="BH36" s="407"/>
      <c r="BI36" s="407"/>
      <c r="BJ36" s="407"/>
      <c r="BK36" s="407"/>
      <c r="BL36" s="407"/>
      <c r="BM36" s="407"/>
      <c r="BN36" s="407"/>
      <c r="BO36" s="407"/>
      <c r="BP36" s="407"/>
      <c r="BQ36" s="407"/>
      <c r="BR36" s="407"/>
      <c r="BS36" s="407"/>
      <c r="BT36" s="407"/>
      <c r="BU36" s="407"/>
      <c r="BV36" s="178"/>
      <c r="BW36" s="406">
        <f t="shared" si="2"/>
        <v>18</v>
      </c>
      <c r="BX36" s="406"/>
      <c r="BY36" s="407" t="str">
        <f>IF('各会計、関係団体の財政状況及び健全化判断比率'!B70="","",'各会計、関係団体の財政状況及び健全化判断比率'!B70)</f>
        <v>愛媛県市町総合事務組合（交通災害事業分）</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7</v>
      </c>
      <c r="V37" s="406"/>
      <c r="W37" s="407" t="str">
        <f>IF('各会計、関係団体の財政状況及び健全化判断比率'!B31="","",'各会計、関係団体の財政状況及び健全化判断比率'!B31)</f>
        <v>国民健康保険診療所事業会計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14</v>
      </c>
      <c r="BF37" s="406"/>
      <c r="BG37" s="407" t="str">
        <f>IF('各会計、関係団体の財政状況及び健全化判断比率'!B38="","",'各会計、関係団体の財政状況及び健全化判断比率'!B38)</f>
        <v>浄化槽事業会計</v>
      </c>
      <c r="BH37" s="407"/>
      <c r="BI37" s="407"/>
      <c r="BJ37" s="407"/>
      <c r="BK37" s="407"/>
      <c r="BL37" s="407"/>
      <c r="BM37" s="407"/>
      <c r="BN37" s="407"/>
      <c r="BO37" s="407"/>
      <c r="BP37" s="407"/>
      <c r="BQ37" s="407"/>
      <c r="BR37" s="407"/>
      <c r="BS37" s="407"/>
      <c r="BT37" s="407"/>
      <c r="BU37" s="407"/>
      <c r="BV37" s="178"/>
      <c r="BW37" s="406">
        <f t="shared" si="2"/>
        <v>19</v>
      </c>
      <c r="BX37" s="406"/>
      <c r="BY37" s="407" t="str">
        <f>IF('各会計、関係団体の財政状況及び健全化判断比率'!B71="","",'各会計、関係団体の財政状況及び健全化判断比率'!B71)</f>
        <v>愛媛県市町総合事務組合（自治会館事業分）</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f t="shared" si="4"/>
        <v>8</v>
      </c>
      <c r="V38" s="406"/>
      <c r="W38" s="407" t="str">
        <f>IF('各会計、関係団体の財政状況及び健全化判断比率'!B32="","",'各会計、関係団体の財政状況及び健全化判断比率'!B32)</f>
        <v>特別養護老人ホーム事業会計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f t="shared" si="1"/>
        <v>15</v>
      </c>
      <c r="BF38" s="406"/>
      <c r="BG38" s="407" t="str">
        <f>IF('各会計、関係団体の財政状況及び健全化判断比率'!B39="","",'各会計、関係団体の財政状況及び健全化判断比率'!B39)</f>
        <v>船舶事業会計</v>
      </c>
      <c r="BH38" s="407"/>
      <c r="BI38" s="407"/>
      <c r="BJ38" s="407"/>
      <c r="BK38" s="407"/>
      <c r="BL38" s="407"/>
      <c r="BM38" s="407"/>
      <c r="BN38" s="407"/>
      <c r="BO38" s="407"/>
      <c r="BP38" s="407"/>
      <c r="BQ38" s="407"/>
      <c r="BR38" s="407"/>
      <c r="BS38" s="407"/>
      <c r="BT38" s="407"/>
      <c r="BU38" s="407"/>
      <c r="BV38" s="178"/>
      <c r="BW38" s="406">
        <f t="shared" si="2"/>
        <v>20</v>
      </c>
      <c r="BX38" s="406"/>
      <c r="BY38" s="407" t="str">
        <f>IF('各会計、関係団体の財政状況及び健全化判断比率'!B72="","",'各会計、関係団体の財政状況及び健全化判断比率'!B72)</f>
        <v>愛媛県市町総合事務組合（議員公務災害事業分）</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f t="shared" si="4"/>
        <v>9</v>
      </c>
      <c r="V39" s="406"/>
      <c r="W39" s="407" t="str">
        <f>IF('各会計、関係団体の財政状況及び健全化判断比率'!B33="","",'各会計、関係団体の財政状況及び健全化判断比率'!B33)</f>
        <v>後期高齢者医療事業会計</v>
      </c>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21</v>
      </c>
      <c r="BX39" s="406"/>
      <c r="BY39" s="407" t="str">
        <f>IF('各会計、関係団体の財政状況及び健全化判断比率'!B73="","",'各会計、関係団体の財政状況及び健全化判断比率'!B73)</f>
        <v>愛媛県市町総合事務組合（共通経費分）</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22</v>
      </c>
      <c r="BX40" s="406"/>
      <c r="BY40" s="407" t="str">
        <f>IF('各会計、関係団体の財政状況及び健全化判断比率'!B74="","",'各会計、関係団体の財政状況及び健全化判断比率'!B74)</f>
        <v>愛媛地方税滞納整理機構</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23</v>
      </c>
      <c r="BX41" s="406"/>
      <c r="BY41" s="407" t="str">
        <f>IF('各会計、関係団体の財政状況及び健全化判断比率'!B75="","",'各会計、関係団体の財政状況及び健全化判断比率'!B75)</f>
        <v>愛媛県後期高齢者医療広域連合（一般会計）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24</v>
      </c>
      <c r="BX42" s="406"/>
      <c r="BY42" s="407" t="str">
        <f>IF('各会計、関係団体の財政状況及び健全化判断比率'!B76="","",'各会計、関係団体の財政状況及び健全化判断比率'!B76)</f>
        <v>愛媛県後期高齢者医療広域連合（後期高齢者医療特別会計）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625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c r="A34" s="22"/>
      <c r="B34" s="31"/>
      <c r="C34" s="1215" t="s">
        <v>590</v>
      </c>
      <c r="D34" s="1215"/>
      <c r="E34" s="1216"/>
      <c r="F34" s="32">
        <v>13.96</v>
      </c>
      <c r="G34" s="33">
        <v>13.12</v>
      </c>
      <c r="H34" s="33">
        <v>12.48</v>
      </c>
      <c r="I34" s="33">
        <v>12.52</v>
      </c>
      <c r="J34" s="34">
        <v>13.36</v>
      </c>
      <c r="K34" s="22"/>
      <c r="L34" s="22"/>
      <c r="M34" s="22"/>
      <c r="N34" s="22"/>
      <c r="O34" s="22"/>
      <c r="P34" s="22"/>
    </row>
    <row r="35" spans="1:16" ht="39" customHeight="1">
      <c r="A35" s="22"/>
      <c r="B35" s="35"/>
      <c r="C35" s="1209" t="s">
        <v>591</v>
      </c>
      <c r="D35" s="1210"/>
      <c r="E35" s="1211"/>
      <c r="F35" s="36">
        <v>2.62</v>
      </c>
      <c r="G35" s="37">
        <v>1.96</v>
      </c>
      <c r="H35" s="37">
        <v>1.75</v>
      </c>
      <c r="I35" s="37">
        <v>1.08</v>
      </c>
      <c r="J35" s="38">
        <v>3.05</v>
      </c>
      <c r="K35" s="22"/>
      <c r="L35" s="22"/>
      <c r="M35" s="22"/>
      <c r="N35" s="22"/>
      <c r="O35" s="22"/>
      <c r="P35" s="22"/>
    </row>
    <row r="36" spans="1:16" ht="39" customHeight="1">
      <c r="A36" s="22"/>
      <c r="B36" s="35"/>
      <c r="C36" s="1209" t="s">
        <v>592</v>
      </c>
      <c r="D36" s="1210"/>
      <c r="E36" s="1211"/>
      <c r="F36" s="36">
        <v>2.36</v>
      </c>
      <c r="G36" s="37">
        <v>2.72</v>
      </c>
      <c r="H36" s="37">
        <v>1.89</v>
      </c>
      <c r="I36" s="37">
        <v>1.27</v>
      </c>
      <c r="J36" s="38">
        <v>1.39</v>
      </c>
      <c r="K36" s="22"/>
      <c r="L36" s="22"/>
      <c r="M36" s="22"/>
      <c r="N36" s="22"/>
      <c r="O36" s="22"/>
      <c r="P36" s="22"/>
    </row>
    <row r="37" spans="1:16" ht="39" customHeight="1">
      <c r="A37" s="22"/>
      <c r="B37" s="35"/>
      <c r="C37" s="1209" t="s">
        <v>593</v>
      </c>
      <c r="D37" s="1210"/>
      <c r="E37" s="1211"/>
      <c r="F37" s="36">
        <v>0.31</v>
      </c>
      <c r="G37" s="37">
        <v>0.6</v>
      </c>
      <c r="H37" s="37">
        <v>0.48</v>
      </c>
      <c r="I37" s="37">
        <v>0.41</v>
      </c>
      <c r="J37" s="38">
        <v>0.26</v>
      </c>
      <c r="K37" s="22"/>
      <c r="L37" s="22"/>
      <c r="M37" s="22"/>
      <c r="N37" s="22"/>
      <c r="O37" s="22"/>
      <c r="P37" s="22"/>
    </row>
    <row r="38" spans="1:16" ht="39" customHeight="1">
      <c r="A38" s="22"/>
      <c r="B38" s="35"/>
      <c r="C38" s="1209" t="s">
        <v>594</v>
      </c>
      <c r="D38" s="1210"/>
      <c r="E38" s="1211"/>
      <c r="F38" s="36">
        <v>0.03</v>
      </c>
      <c r="G38" s="37">
        <v>0.09</v>
      </c>
      <c r="H38" s="37">
        <v>0.17</v>
      </c>
      <c r="I38" s="37">
        <v>0.4</v>
      </c>
      <c r="J38" s="38">
        <v>0.25</v>
      </c>
      <c r="K38" s="22"/>
      <c r="L38" s="22"/>
      <c r="M38" s="22"/>
      <c r="N38" s="22"/>
      <c r="O38" s="22"/>
      <c r="P38" s="22"/>
    </row>
    <row r="39" spans="1:16" ht="39" customHeight="1">
      <c r="A39" s="22"/>
      <c r="B39" s="35"/>
      <c r="C39" s="1209" t="s">
        <v>595</v>
      </c>
      <c r="D39" s="1210"/>
      <c r="E39" s="1211"/>
      <c r="F39" s="36">
        <v>0.05</v>
      </c>
      <c r="G39" s="37">
        <v>0.06</v>
      </c>
      <c r="H39" s="37">
        <v>0.05</v>
      </c>
      <c r="I39" s="37">
        <v>0.05</v>
      </c>
      <c r="J39" s="38">
        <v>0.04</v>
      </c>
      <c r="K39" s="22"/>
      <c r="L39" s="22"/>
      <c r="M39" s="22"/>
      <c r="N39" s="22"/>
      <c r="O39" s="22"/>
      <c r="P39" s="22"/>
    </row>
    <row r="40" spans="1:16" ht="39" customHeight="1">
      <c r="A40" s="22"/>
      <c r="B40" s="35"/>
      <c r="C40" s="1209" t="s">
        <v>596</v>
      </c>
      <c r="D40" s="1210"/>
      <c r="E40" s="1211"/>
      <c r="F40" s="36">
        <v>0.09</v>
      </c>
      <c r="G40" s="37">
        <v>0.02</v>
      </c>
      <c r="H40" s="37">
        <v>0.02</v>
      </c>
      <c r="I40" s="37">
        <v>0.21</v>
      </c>
      <c r="J40" s="38">
        <v>0.03</v>
      </c>
      <c r="K40" s="22"/>
      <c r="L40" s="22"/>
      <c r="M40" s="22"/>
      <c r="N40" s="22"/>
      <c r="O40" s="22"/>
      <c r="P40" s="22"/>
    </row>
    <row r="41" spans="1:16" ht="39" customHeight="1">
      <c r="A41" s="22"/>
      <c r="B41" s="35"/>
      <c r="C41" s="1209" t="s">
        <v>597</v>
      </c>
      <c r="D41" s="1210"/>
      <c r="E41" s="1211"/>
      <c r="F41" s="36">
        <v>0.02</v>
      </c>
      <c r="G41" s="37">
        <v>0.02</v>
      </c>
      <c r="H41" s="37">
        <v>0.02</v>
      </c>
      <c r="I41" s="37">
        <v>0.02</v>
      </c>
      <c r="J41" s="38">
        <v>0.02</v>
      </c>
      <c r="K41" s="22"/>
      <c r="L41" s="22"/>
      <c r="M41" s="22"/>
      <c r="N41" s="22"/>
      <c r="O41" s="22"/>
      <c r="P41" s="22"/>
    </row>
    <row r="42" spans="1:16" ht="39" customHeight="1">
      <c r="A42" s="22"/>
      <c r="B42" s="39"/>
      <c r="C42" s="1209" t="s">
        <v>598</v>
      </c>
      <c r="D42" s="1210"/>
      <c r="E42" s="1211"/>
      <c r="F42" s="36" t="s">
        <v>540</v>
      </c>
      <c r="G42" s="37" t="s">
        <v>540</v>
      </c>
      <c r="H42" s="37" t="s">
        <v>540</v>
      </c>
      <c r="I42" s="37" t="s">
        <v>540</v>
      </c>
      <c r="J42" s="38" t="s">
        <v>540</v>
      </c>
      <c r="K42" s="22"/>
      <c r="L42" s="22"/>
      <c r="M42" s="22"/>
      <c r="N42" s="22"/>
      <c r="O42" s="22"/>
      <c r="P42" s="22"/>
    </row>
    <row r="43" spans="1:16" ht="39" customHeight="1" thickBot="1">
      <c r="A43" s="22"/>
      <c r="B43" s="40"/>
      <c r="C43" s="1212" t="s">
        <v>599</v>
      </c>
      <c r="D43" s="1213"/>
      <c r="E43" s="1214"/>
      <c r="F43" s="41">
        <v>0.17</v>
      </c>
      <c r="G43" s="42">
        <v>0.15</v>
      </c>
      <c r="H43" s="42">
        <v>0.12</v>
      </c>
      <c r="I43" s="42">
        <v>0.3</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BzICMXwbGaMneE9TiWraE+uAbUPoCqoPO7Pilvh5PABMMSrJNkfyRBSrxbjwG7h531JfbOsRJvXCR7AKADqA4Q==" saltValue="8bLaqtC1cZqsYDbVh1Z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c r="A45" s="48"/>
      <c r="B45" s="1235" t="s">
        <v>11</v>
      </c>
      <c r="C45" s="1236"/>
      <c r="D45" s="58"/>
      <c r="E45" s="1241" t="s">
        <v>12</v>
      </c>
      <c r="F45" s="1241"/>
      <c r="G45" s="1241"/>
      <c r="H45" s="1241"/>
      <c r="I45" s="1241"/>
      <c r="J45" s="1242"/>
      <c r="K45" s="59">
        <v>1190</v>
      </c>
      <c r="L45" s="60">
        <v>1260</v>
      </c>
      <c r="M45" s="60">
        <v>1287</v>
      </c>
      <c r="N45" s="60">
        <v>1235</v>
      </c>
      <c r="O45" s="61">
        <v>1173</v>
      </c>
      <c r="P45" s="48"/>
      <c r="Q45" s="48"/>
      <c r="R45" s="48"/>
      <c r="S45" s="48"/>
      <c r="T45" s="48"/>
      <c r="U45" s="48"/>
    </row>
    <row r="46" spans="1:21" ht="30.75" customHeight="1">
      <c r="A46" s="48"/>
      <c r="B46" s="1237"/>
      <c r="C46" s="1238"/>
      <c r="D46" s="62"/>
      <c r="E46" s="1219" t="s">
        <v>13</v>
      </c>
      <c r="F46" s="1219"/>
      <c r="G46" s="1219"/>
      <c r="H46" s="1219"/>
      <c r="I46" s="1219"/>
      <c r="J46" s="1220"/>
      <c r="K46" s="63" t="s">
        <v>540</v>
      </c>
      <c r="L46" s="64" t="s">
        <v>540</v>
      </c>
      <c r="M46" s="64" t="s">
        <v>540</v>
      </c>
      <c r="N46" s="64" t="s">
        <v>540</v>
      </c>
      <c r="O46" s="65" t="s">
        <v>540</v>
      </c>
      <c r="P46" s="48"/>
      <c r="Q46" s="48"/>
      <c r="R46" s="48"/>
      <c r="S46" s="48"/>
      <c r="T46" s="48"/>
      <c r="U46" s="48"/>
    </row>
    <row r="47" spans="1:21" ht="30.75" customHeight="1">
      <c r="A47" s="48"/>
      <c r="B47" s="1237"/>
      <c r="C47" s="1238"/>
      <c r="D47" s="62"/>
      <c r="E47" s="1219" t="s">
        <v>14</v>
      </c>
      <c r="F47" s="1219"/>
      <c r="G47" s="1219"/>
      <c r="H47" s="1219"/>
      <c r="I47" s="1219"/>
      <c r="J47" s="1220"/>
      <c r="K47" s="63" t="s">
        <v>540</v>
      </c>
      <c r="L47" s="64" t="s">
        <v>540</v>
      </c>
      <c r="M47" s="64" t="s">
        <v>540</v>
      </c>
      <c r="N47" s="64" t="s">
        <v>540</v>
      </c>
      <c r="O47" s="65" t="s">
        <v>540</v>
      </c>
      <c r="P47" s="48"/>
      <c r="Q47" s="48"/>
      <c r="R47" s="48"/>
      <c r="S47" s="48"/>
      <c r="T47" s="48"/>
      <c r="U47" s="48"/>
    </row>
    <row r="48" spans="1:21" ht="30.75" customHeight="1">
      <c r="A48" s="48"/>
      <c r="B48" s="1237"/>
      <c r="C48" s="1238"/>
      <c r="D48" s="62"/>
      <c r="E48" s="1219" t="s">
        <v>15</v>
      </c>
      <c r="F48" s="1219"/>
      <c r="G48" s="1219"/>
      <c r="H48" s="1219"/>
      <c r="I48" s="1219"/>
      <c r="J48" s="1220"/>
      <c r="K48" s="63">
        <v>253</v>
      </c>
      <c r="L48" s="64">
        <v>250</v>
      </c>
      <c r="M48" s="64">
        <v>256</v>
      </c>
      <c r="N48" s="64">
        <v>255</v>
      </c>
      <c r="O48" s="65">
        <v>272</v>
      </c>
      <c r="P48" s="48"/>
      <c r="Q48" s="48"/>
      <c r="R48" s="48"/>
      <c r="S48" s="48"/>
      <c r="T48" s="48"/>
      <c r="U48" s="48"/>
    </row>
    <row r="49" spans="1:21" ht="30.75" customHeight="1">
      <c r="A49" s="48"/>
      <c r="B49" s="1237"/>
      <c r="C49" s="1238"/>
      <c r="D49" s="62"/>
      <c r="E49" s="1219" t="s">
        <v>16</v>
      </c>
      <c r="F49" s="1219"/>
      <c r="G49" s="1219"/>
      <c r="H49" s="1219"/>
      <c r="I49" s="1219"/>
      <c r="J49" s="1220"/>
      <c r="K49" s="63" t="s">
        <v>540</v>
      </c>
      <c r="L49" s="64" t="s">
        <v>540</v>
      </c>
      <c r="M49" s="64" t="s">
        <v>540</v>
      </c>
      <c r="N49" s="64" t="s">
        <v>540</v>
      </c>
      <c r="O49" s="65" t="s">
        <v>540</v>
      </c>
      <c r="P49" s="48"/>
      <c r="Q49" s="48"/>
      <c r="R49" s="48"/>
      <c r="S49" s="48"/>
      <c r="T49" s="48"/>
      <c r="U49" s="48"/>
    </row>
    <row r="50" spans="1:21" ht="30.75" customHeight="1">
      <c r="A50" s="48"/>
      <c r="B50" s="1237"/>
      <c r="C50" s="1238"/>
      <c r="D50" s="62"/>
      <c r="E50" s="1219" t="s">
        <v>17</v>
      </c>
      <c r="F50" s="1219"/>
      <c r="G50" s="1219"/>
      <c r="H50" s="1219"/>
      <c r="I50" s="1219"/>
      <c r="J50" s="1220"/>
      <c r="K50" s="63" t="s">
        <v>540</v>
      </c>
      <c r="L50" s="64" t="s">
        <v>540</v>
      </c>
      <c r="M50" s="64" t="s">
        <v>540</v>
      </c>
      <c r="N50" s="64" t="s">
        <v>540</v>
      </c>
      <c r="O50" s="65" t="s">
        <v>540</v>
      </c>
      <c r="P50" s="48"/>
      <c r="Q50" s="48"/>
      <c r="R50" s="48"/>
      <c r="S50" s="48"/>
      <c r="T50" s="48"/>
      <c r="U50" s="48"/>
    </row>
    <row r="51" spans="1:21" ht="30.75" customHeight="1">
      <c r="A51" s="48"/>
      <c r="B51" s="1239"/>
      <c r="C51" s="1240"/>
      <c r="D51" s="66"/>
      <c r="E51" s="1219" t="s">
        <v>18</v>
      </c>
      <c r="F51" s="1219"/>
      <c r="G51" s="1219"/>
      <c r="H51" s="1219"/>
      <c r="I51" s="1219"/>
      <c r="J51" s="1220"/>
      <c r="K51" s="63" t="s">
        <v>540</v>
      </c>
      <c r="L51" s="64" t="s">
        <v>540</v>
      </c>
      <c r="M51" s="64" t="s">
        <v>540</v>
      </c>
      <c r="N51" s="64" t="s">
        <v>540</v>
      </c>
      <c r="O51" s="65" t="s">
        <v>540</v>
      </c>
      <c r="P51" s="48"/>
      <c r="Q51" s="48"/>
      <c r="R51" s="48"/>
      <c r="S51" s="48"/>
      <c r="T51" s="48"/>
      <c r="U51" s="48"/>
    </row>
    <row r="52" spans="1:21" ht="30.75" customHeight="1">
      <c r="A52" s="48"/>
      <c r="B52" s="1217" t="s">
        <v>19</v>
      </c>
      <c r="C52" s="1218"/>
      <c r="D52" s="66"/>
      <c r="E52" s="1219" t="s">
        <v>20</v>
      </c>
      <c r="F52" s="1219"/>
      <c r="G52" s="1219"/>
      <c r="H52" s="1219"/>
      <c r="I52" s="1219"/>
      <c r="J52" s="1220"/>
      <c r="K52" s="63">
        <v>1087</v>
      </c>
      <c r="L52" s="64">
        <v>1134</v>
      </c>
      <c r="M52" s="64">
        <v>1133</v>
      </c>
      <c r="N52" s="64">
        <v>1077</v>
      </c>
      <c r="O52" s="65">
        <v>1021</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356</v>
      </c>
      <c r="L53" s="69">
        <v>376</v>
      </c>
      <c r="M53" s="69">
        <v>410</v>
      </c>
      <c r="N53" s="69">
        <v>413</v>
      </c>
      <c r="O53" s="70">
        <v>424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8cn7PYbmij3hCAyuxi96uPEzT4WJTZCzhFed3Bk+G2A4+G6WFkUYo1Rp9RYCX65LFW8C6Bt0sveLleOW2DVRA==" saltValue="j2x7yngpy9chgXHtCaVy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582</v>
      </c>
      <c r="J40" s="100" t="s">
        <v>583</v>
      </c>
      <c r="K40" s="100" t="s">
        <v>584</v>
      </c>
      <c r="L40" s="100" t="s">
        <v>585</v>
      </c>
      <c r="M40" s="101" t="s">
        <v>586</v>
      </c>
    </row>
    <row r="41" spans="2:13" ht="27.75" customHeight="1">
      <c r="B41" s="1255" t="s">
        <v>30</v>
      </c>
      <c r="C41" s="1256"/>
      <c r="D41" s="102"/>
      <c r="E41" s="1257" t="s">
        <v>31</v>
      </c>
      <c r="F41" s="1257"/>
      <c r="G41" s="1257"/>
      <c r="H41" s="1258"/>
      <c r="I41" s="351">
        <v>10902</v>
      </c>
      <c r="J41" s="352">
        <v>10688</v>
      </c>
      <c r="K41" s="352">
        <v>10263</v>
      </c>
      <c r="L41" s="352">
        <v>9981</v>
      </c>
      <c r="M41" s="353">
        <v>9777</v>
      </c>
    </row>
    <row r="42" spans="2:13" ht="27.75" customHeight="1">
      <c r="B42" s="1245"/>
      <c r="C42" s="1246"/>
      <c r="D42" s="103"/>
      <c r="E42" s="1249" t="s">
        <v>32</v>
      </c>
      <c r="F42" s="1249"/>
      <c r="G42" s="1249"/>
      <c r="H42" s="1250"/>
      <c r="I42" s="354" t="s">
        <v>540</v>
      </c>
      <c r="J42" s="355" t="s">
        <v>540</v>
      </c>
      <c r="K42" s="355" t="s">
        <v>540</v>
      </c>
      <c r="L42" s="355" t="s">
        <v>540</v>
      </c>
      <c r="M42" s="356" t="s">
        <v>540</v>
      </c>
    </row>
    <row r="43" spans="2:13" ht="27.75" customHeight="1">
      <c r="B43" s="1245"/>
      <c r="C43" s="1246"/>
      <c r="D43" s="103"/>
      <c r="E43" s="1249" t="s">
        <v>33</v>
      </c>
      <c r="F43" s="1249"/>
      <c r="G43" s="1249"/>
      <c r="H43" s="1250"/>
      <c r="I43" s="354">
        <v>2331</v>
      </c>
      <c r="J43" s="355">
        <v>2225</v>
      </c>
      <c r="K43" s="355">
        <v>2082</v>
      </c>
      <c r="L43" s="355">
        <v>1971</v>
      </c>
      <c r="M43" s="356">
        <v>1817</v>
      </c>
    </row>
    <row r="44" spans="2:13" ht="27.75" customHeight="1">
      <c r="B44" s="1245"/>
      <c r="C44" s="1246"/>
      <c r="D44" s="103"/>
      <c r="E44" s="1249" t="s">
        <v>34</v>
      </c>
      <c r="F44" s="1249"/>
      <c r="G44" s="1249"/>
      <c r="H44" s="1250"/>
      <c r="I44" s="354" t="s">
        <v>540</v>
      </c>
      <c r="J44" s="355" t="s">
        <v>540</v>
      </c>
      <c r="K44" s="355" t="s">
        <v>540</v>
      </c>
      <c r="L44" s="355" t="s">
        <v>540</v>
      </c>
      <c r="M44" s="356" t="s">
        <v>540</v>
      </c>
    </row>
    <row r="45" spans="2:13" ht="27.75" customHeight="1">
      <c r="B45" s="1245"/>
      <c r="C45" s="1246"/>
      <c r="D45" s="103"/>
      <c r="E45" s="1249" t="s">
        <v>35</v>
      </c>
      <c r="F45" s="1249"/>
      <c r="G45" s="1249"/>
      <c r="H45" s="1250"/>
      <c r="I45" s="354">
        <v>584</v>
      </c>
      <c r="J45" s="355">
        <v>474</v>
      </c>
      <c r="K45" s="355">
        <v>391</v>
      </c>
      <c r="L45" s="355">
        <v>315</v>
      </c>
      <c r="M45" s="356">
        <v>297</v>
      </c>
    </row>
    <row r="46" spans="2:13" ht="27.75" customHeight="1">
      <c r="B46" s="1245"/>
      <c r="C46" s="1246"/>
      <c r="D46" s="104"/>
      <c r="E46" s="1249" t="s">
        <v>36</v>
      </c>
      <c r="F46" s="1249"/>
      <c r="G46" s="1249"/>
      <c r="H46" s="1250"/>
      <c r="I46" s="354" t="s">
        <v>540</v>
      </c>
      <c r="J46" s="355" t="s">
        <v>540</v>
      </c>
      <c r="K46" s="355" t="s">
        <v>540</v>
      </c>
      <c r="L46" s="355" t="s">
        <v>540</v>
      </c>
      <c r="M46" s="356" t="s">
        <v>540</v>
      </c>
    </row>
    <row r="47" spans="2:13" ht="27.75" customHeight="1">
      <c r="B47" s="1245"/>
      <c r="C47" s="1246"/>
      <c r="D47" s="105"/>
      <c r="E47" s="1259" t="s">
        <v>37</v>
      </c>
      <c r="F47" s="1260"/>
      <c r="G47" s="1260"/>
      <c r="H47" s="1261"/>
      <c r="I47" s="354" t="s">
        <v>540</v>
      </c>
      <c r="J47" s="355" t="s">
        <v>540</v>
      </c>
      <c r="K47" s="355" t="s">
        <v>540</v>
      </c>
      <c r="L47" s="355" t="s">
        <v>540</v>
      </c>
      <c r="M47" s="356" t="s">
        <v>540</v>
      </c>
    </row>
    <row r="48" spans="2:13" ht="27.75" customHeight="1">
      <c r="B48" s="1245"/>
      <c r="C48" s="1246"/>
      <c r="D48" s="103"/>
      <c r="E48" s="1249" t="s">
        <v>38</v>
      </c>
      <c r="F48" s="1249"/>
      <c r="G48" s="1249"/>
      <c r="H48" s="1250"/>
      <c r="I48" s="354" t="s">
        <v>540</v>
      </c>
      <c r="J48" s="355" t="s">
        <v>540</v>
      </c>
      <c r="K48" s="355" t="s">
        <v>540</v>
      </c>
      <c r="L48" s="355" t="s">
        <v>540</v>
      </c>
      <c r="M48" s="356" t="s">
        <v>540</v>
      </c>
    </row>
    <row r="49" spans="2:13" ht="27.75" customHeight="1">
      <c r="B49" s="1247"/>
      <c r="C49" s="1248"/>
      <c r="D49" s="103"/>
      <c r="E49" s="1249" t="s">
        <v>39</v>
      </c>
      <c r="F49" s="1249"/>
      <c r="G49" s="1249"/>
      <c r="H49" s="1250"/>
      <c r="I49" s="354" t="s">
        <v>540</v>
      </c>
      <c r="J49" s="355" t="s">
        <v>540</v>
      </c>
      <c r="K49" s="355" t="s">
        <v>540</v>
      </c>
      <c r="L49" s="355" t="s">
        <v>540</v>
      </c>
      <c r="M49" s="356" t="s">
        <v>540</v>
      </c>
    </row>
    <row r="50" spans="2:13" ht="27.75" customHeight="1">
      <c r="B50" s="1243" t="s">
        <v>40</v>
      </c>
      <c r="C50" s="1244"/>
      <c r="D50" s="106"/>
      <c r="E50" s="1249" t="s">
        <v>41</v>
      </c>
      <c r="F50" s="1249"/>
      <c r="G50" s="1249"/>
      <c r="H50" s="1250"/>
      <c r="I50" s="354">
        <v>3084</v>
      </c>
      <c r="J50" s="355">
        <v>2761</v>
      </c>
      <c r="K50" s="355">
        <v>2380</v>
      </c>
      <c r="L50" s="355">
        <v>2084</v>
      </c>
      <c r="M50" s="356">
        <v>2136</v>
      </c>
    </row>
    <row r="51" spans="2:13" ht="27.75" customHeight="1">
      <c r="B51" s="1245"/>
      <c r="C51" s="1246"/>
      <c r="D51" s="103"/>
      <c r="E51" s="1249" t="s">
        <v>42</v>
      </c>
      <c r="F51" s="1249"/>
      <c r="G51" s="1249"/>
      <c r="H51" s="1250"/>
      <c r="I51" s="354">
        <v>1342</v>
      </c>
      <c r="J51" s="355">
        <v>1251</v>
      </c>
      <c r="K51" s="355">
        <v>1159</v>
      </c>
      <c r="L51" s="355">
        <v>1078</v>
      </c>
      <c r="M51" s="356">
        <v>983</v>
      </c>
    </row>
    <row r="52" spans="2:13" ht="27.75" customHeight="1">
      <c r="B52" s="1247"/>
      <c r="C52" s="1248"/>
      <c r="D52" s="103"/>
      <c r="E52" s="1249" t="s">
        <v>43</v>
      </c>
      <c r="F52" s="1249"/>
      <c r="G52" s="1249"/>
      <c r="H52" s="1250"/>
      <c r="I52" s="354">
        <v>8524</v>
      </c>
      <c r="J52" s="355">
        <v>8468</v>
      </c>
      <c r="K52" s="355">
        <v>7855</v>
      </c>
      <c r="L52" s="355">
        <v>7690</v>
      </c>
      <c r="M52" s="356">
        <v>7442</v>
      </c>
    </row>
    <row r="53" spans="2:13" ht="27.75" customHeight="1" thickBot="1">
      <c r="B53" s="1251" t="s">
        <v>44</v>
      </c>
      <c r="C53" s="1252"/>
      <c r="D53" s="107"/>
      <c r="E53" s="1253" t="s">
        <v>45</v>
      </c>
      <c r="F53" s="1253"/>
      <c r="G53" s="1253"/>
      <c r="H53" s="1254"/>
      <c r="I53" s="357">
        <v>867</v>
      </c>
      <c r="J53" s="358">
        <v>906</v>
      </c>
      <c r="K53" s="358">
        <v>1342</v>
      </c>
      <c r="L53" s="358">
        <v>1415</v>
      </c>
      <c r="M53" s="359">
        <v>1330</v>
      </c>
    </row>
    <row r="54" spans="2:13" ht="27.75" customHeight="1">
      <c r="B54" s="108" t="s">
        <v>46</v>
      </c>
      <c r="C54" s="109"/>
      <c r="D54" s="109"/>
      <c r="E54" s="110"/>
      <c r="F54" s="110"/>
      <c r="G54" s="110"/>
      <c r="H54" s="110"/>
      <c r="I54" s="111"/>
      <c r="J54" s="111"/>
      <c r="K54" s="111"/>
      <c r="L54" s="111"/>
      <c r="M54" s="111"/>
    </row>
    <row r="55" spans="2:13"/>
  </sheetData>
  <sheetProtection algorithmName="SHA-512" hashValue="4cvPR6jfqtLRQAG9na4PELvg6UsqLPihXDZBAF8EYo1gdnzH+9qTfTipztbTQcgDveoWncs3kGp8Oc5lYpajgg==" saltValue="/RY7arDFeFFvSMsXj0py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584</v>
      </c>
      <c r="G54" s="116" t="s">
        <v>585</v>
      </c>
      <c r="H54" s="117" t="s">
        <v>586</v>
      </c>
    </row>
    <row r="55" spans="2:8" ht="52.5" customHeight="1">
      <c r="B55" s="118"/>
      <c r="C55" s="1270" t="s">
        <v>48</v>
      </c>
      <c r="D55" s="1270"/>
      <c r="E55" s="1271"/>
      <c r="F55" s="119">
        <v>964</v>
      </c>
      <c r="G55" s="119">
        <v>1064</v>
      </c>
      <c r="H55" s="120">
        <v>1064</v>
      </c>
    </row>
    <row r="56" spans="2:8" ht="52.5" customHeight="1">
      <c r="B56" s="121"/>
      <c r="C56" s="1272" t="s">
        <v>49</v>
      </c>
      <c r="D56" s="1272"/>
      <c r="E56" s="1273"/>
      <c r="F56" s="122">
        <v>509</v>
      </c>
      <c r="G56" s="122">
        <v>409</v>
      </c>
      <c r="H56" s="123">
        <v>446</v>
      </c>
    </row>
    <row r="57" spans="2:8" ht="53.25" customHeight="1">
      <c r="B57" s="121"/>
      <c r="C57" s="1274" t="s">
        <v>50</v>
      </c>
      <c r="D57" s="1274"/>
      <c r="E57" s="1275"/>
      <c r="F57" s="124">
        <v>762</v>
      </c>
      <c r="G57" s="124">
        <v>752</v>
      </c>
      <c r="H57" s="125">
        <v>757</v>
      </c>
    </row>
    <row r="58" spans="2:8" ht="45.75" customHeight="1">
      <c r="B58" s="126"/>
      <c r="C58" s="1262" t="s">
        <v>609</v>
      </c>
      <c r="D58" s="1263"/>
      <c r="E58" s="1264"/>
      <c r="F58" s="127">
        <v>355</v>
      </c>
      <c r="G58" s="127">
        <v>351</v>
      </c>
      <c r="H58" s="128">
        <v>358</v>
      </c>
    </row>
    <row r="59" spans="2:8" ht="45.75" customHeight="1">
      <c r="B59" s="126"/>
      <c r="C59" s="1262" t="s">
        <v>610</v>
      </c>
      <c r="D59" s="1263"/>
      <c r="E59" s="1264"/>
      <c r="F59" s="127">
        <v>303</v>
      </c>
      <c r="G59" s="127">
        <v>296</v>
      </c>
      <c r="H59" s="128">
        <v>293</v>
      </c>
    </row>
    <row r="60" spans="2:8" ht="45.75" customHeight="1">
      <c r="B60" s="126"/>
      <c r="C60" s="1262" t="s">
        <v>612</v>
      </c>
      <c r="D60" s="1263"/>
      <c r="E60" s="1264"/>
      <c r="F60" s="127">
        <v>52</v>
      </c>
      <c r="G60" s="127">
        <v>52</v>
      </c>
      <c r="H60" s="128">
        <v>52</v>
      </c>
    </row>
    <row r="61" spans="2:8" ht="45.75" customHeight="1">
      <c r="B61" s="126"/>
      <c r="C61" s="1262" t="s">
        <v>611</v>
      </c>
      <c r="D61" s="1263"/>
      <c r="E61" s="1264"/>
      <c r="F61" s="127">
        <v>51</v>
      </c>
      <c r="G61" s="127">
        <v>51</v>
      </c>
      <c r="H61" s="128">
        <v>51</v>
      </c>
    </row>
    <row r="62" spans="2:8" ht="45.75" customHeight="1" thickBot="1">
      <c r="B62" s="129"/>
      <c r="C62" s="1265" t="s">
        <v>613</v>
      </c>
      <c r="D62" s="1266"/>
      <c r="E62" s="1267"/>
      <c r="F62" s="130">
        <v>0</v>
      </c>
      <c r="G62" s="130">
        <v>1</v>
      </c>
      <c r="H62" s="131">
        <v>2</v>
      </c>
    </row>
    <row r="63" spans="2:8" ht="52.5" customHeight="1" thickBot="1">
      <c r="B63" s="132"/>
      <c r="C63" s="1268" t="s">
        <v>51</v>
      </c>
      <c r="D63" s="1268"/>
      <c r="E63" s="1269"/>
      <c r="F63" s="133">
        <v>2235</v>
      </c>
      <c r="G63" s="133">
        <v>2224</v>
      </c>
      <c r="H63" s="134">
        <v>2266</v>
      </c>
    </row>
    <row r="64" spans="2:8"/>
  </sheetData>
  <sheetProtection algorithmName="SHA-512" hashValue="Uqjj+jKb+c+ZI7RzqSxIIk0hykRLP9aGsdum61LCaM8UNTZz/I/NVnw2SURG0J50YucEY/a8gctbUJlJCoLYhQ==" saltValue="PJhAYKs7LqFPEAATD6hB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636</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632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77" t="s">
        <v>635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630</v>
      </c>
    </row>
    <row r="50" spans="1:109" ht="13.5">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582</v>
      </c>
      <c r="BQ50" s="1290"/>
      <c r="BR50" s="1290"/>
      <c r="BS50" s="1290"/>
      <c r="BT50" s="1290"/>
      <c r="BU50" s="1290"/>
      <c r="BV50" s="1290"/>
      <c r="BW50" s="1290"/>
      <c r="BX50" s="1290" t="s">
        <v>583</v>
      </c>
      <c r="BY50" s="1290"/>
      <c r="BZ50" s="1290"/>
      <c r="CA50" s="1290"/>
      <c r="CB50" s="1290"/>
      <c r="CC50" s="1290"/>
      <c r="CD50" s="1290"/>
      <c r="CE50" s="1290"/>
      <c r="CF50" s="1290" t="s">
        <v>584</v>
      </c>
      <c r="CG50" s="1290"/>
      <c r="CH50" s="1290"/>
      <c r="CI50" s="1290"/>
      <c r="CJ50" s="1290"/>
      <c r="CK50" s="1290"/>
      <c r="CL50" s="1290"/>
      <c r="CM50" s="1290"/>
      <c r="CN50" s="1290" t="s">
        <v>585</v>
      </c>
      <c r="CO50" s="1290"/>
      <c r="CP50" s="1290"/>
      <c r="CQ50" s="1290"/>
      <c r="CR50" s="1290"/>
      <c r="CS50" s="1290"/>
      <c r="CT50" s="1290"/>
      <c r="CU50" s="1290"/>
      <c r="CV50" s="1290" t="s">
        <v>586</v>
      </c>
      <c r="CW50" s="1290"/>
      <c r="CX50" s="1290"/>
      <c r="CY50" s="1290"/>
      <c r="CZ50" s="1290"/>
      <c r="DA50" s="1290"/>
      <c r="DB50" s="1290"/>
      <c r="DC50" s="1290"/>
    </row>
    <row r="51" spans="1:109" ht="13.5" customHeight="1">
      <c r="B51" s="368"/>
      <c r="G51" s="1295"/>
      <c r="H51" s="1295"/>
      <c r="I51" s="1293"/>
      <c r="J51" s="1293"/>
      <c r="K51" s="1292"/>
      <c r="L51" s="1292"/>
      <c r="M51" s="1292"/>
      <c r="N51" s="1292"/>
      <c r="AM51" s="374"/>
      <c r="AN51" s="1291" t="s">
        <v>629</v>
      </c>
      <c r="AO51" s="1291"/>
      <c r="AP51" s="1291"/>
      <c r="AQ51" s="1291"/>
      <c r="AR51" s="1291"/>
      <c r="AS51" s="1291"/>
      <c r="AT51" s="1291"/>
      <c r="AU51" s="1291"/>
      <c r="AV51" s="1291"/>
      <c r="AW51" s="1291"/>
      <c r="AX51" s="1291"/>
      <c r="AY51" s="1291"/>
      <c r="AZ51" s="1291"/>
      <c r="BA51" s="1291"/>
      <c r="BB51" s="1291" t="s">
        <v>627</v>
      </c>
      <c r="BC51" s="1291"/>
      <c r="BD51" s="1291"/>
      <c r="BE51" s="1291"/>
      <c r="BF51" s="1291"/>
      <c r="BG51" s="1291"/>
      <c r="BH51" s="1291"/>
      <c r="BI51" s="1291"/>
      <c r="BJ51" s="1291"/>
      <c r="BK51" s="1291"/>
      <c r="BL51" s="1291"/>
      <c r="BM51" s="1291"/>
      <c r="BN51" s="1291"/>
      <c r="BO51" s="1291"/>
      <c r="BP51" s="1276">
        <v>27.6</v>
      </c>
      <c r="BQ51" s="1276"/>
      <c r="BR51" s="1276"/>
      <c r="BS51" s="1276"/>
      <c r="BT51" s="1276"/>
      <c r="BU51" s="1276"/>
      <c r="BV51" s="1276"/>
      <c r="BW51" s="1276"/>
      <c r="BX51" s="1276">
        <v>29.1</v>
      </c>
      <c r="BY51" s="1276"/>
      <c r="BZ51" s="1276"/>
      <c r="CA51" s="1276"/>
      <c r="CB51" s="1276"/>
      <c r="CC51" s="1276"/>
      <c r="CD51" s="1276"/>
      <c r="CE51" s="1276"/>
      <c r="CF51" s="1276">
        <v>44.2</v>
      </c>
      <c r="CG51" s="1276"/>
      <c r="CH51" s="1276"/>
      <c r="CI51" s="1276"/>
      <c r="CJ51" s="1276"/>
      <c r="CK51" s="1276"/>
      <c r="CL51" s="1276"/>
      <c r="CM51" s="1276"/>
      <c r="CN51" s="1276">
        <v>44.9</v>
      </c>
      <c r="CO51" s="1276"/>
      <c r="CP51" s="1276"/>
      <c r="CQ51" s="1276"/>
      <c r="CR51" s="1276"/>
      <c r="CS51" s="1276"/>
      <c r="CT51" s="1276"/>
      <c r="CU51" s="1276"/>
      <c r="CV51" s="1276">
        <v>39.200000000000003</v>
      </c>
      <c r="CW51" s="1276"/>
      <c r="CX51" s="1276"/>
      <c r="CY51" s="1276"/>
      <c r="CZ51" s="1276"/>
      <c r="DA51" s="1276"/>
      <c r="DB51" s="1276"/>
      <c r="DC51" s="1276"/>
    </row>
    <row r="52" spans="1:109" ht="13.5">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634</v>
      </c>
      <c r="BC53" s="1291"/>
      <c r="BD53" s="1291"/>
      <c r="BE53" s="1291"/>
      <c r="BF53" s="1291"/>
      <c r="BG53" s="1291"/>
      <c r="BH53" s="1291"/>
      <c r="BI53" s="1291"/>
      <c r="BJ53" s="1291"/>
      <c r="BK53" s="1291"/>
      <c r="BL53" s="1291"/>
      <c r="BM53" s="1291"/>
      <c r="BN53" s="1291"/>
      <c r="BO53" s="1291"/>
      <c r="BP53" s="1276">
        <v>46.7</v>
      </c>
      <c r="BQ53" s="1276"/>
      <c r="BR53" s="1276"/>
      <c r="BS53" s="1276"/>
      <c r="BT53" s="1276"/>
      <c r="BU53" s="1276"/>
      <c r="BV53" s="1276"/>
      <c r="BW53" s="1276"/>
      <c r="BX53" s="1276">
        <v>48.3</v>
      </c>
      <c r="BY53" s="1276"/>
      <c r="BZ53" s="1276"/>
      <c r="CA53" s="1276"/>
      <c r="CB53" s="1276"/>
      <c r="CC53" s="1276"/>
      <c r="CD53" s="1276"/>
      <c r="CE53" s="1276"/>
      <c r="CF53" s="1276">
        <v>49.8</v>
      </c>
      <c r="CG53" s="1276"/>
      <c r="CH53" s="1276"/>
      <c r="CI53" s="1276"/>
      <c r="CJ53" s="1276"/>
      <c r="CK53" s="1276"/>
      <c r="CL53" s="1276"/>
      <c r="CM53" s="1276"/>
      <c r="CN53" s="1276">
        <v>51</v>
      </c>
      <c r="CO53" s="1276"/>
      <c r="CP53" s="1276"/>
      <c r="CQ53" s="1276"/>
      <c r="CR53" s="1276"/>
      <c r="CS53" s="1276"/>
      <c r="CT53" s="1276"/>
      <c r="CU53" s="1276"/>
      <c r="CV53" s="1276">
        <v>52.5</v>
      </c>
      <c r="CW53" s="1276"/>
      <c r="CX53" s="1276"/>
      <c r="CY53" s="1276"/>
      <c r="CZ53" s="1276"/>
      <c r="DA53" s="1276"/>
      <c r="DB53" s="1276"/>
      <c r="DC53" s="1276"/>
    </row>
    <row r="54" spans="1:109" ht="13.5">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2"/>
      <c r="B55" s="368"/>
      <c r="G55" s="1286"/>
      <c r="H55" s="1286"/>
      <c r="I55" s="1286"/>
      <c r="J55" s="1286"/>
      <c r="K55" s="1292"/>
      <c r="L55" s="1292"/>
      <c r="M55" s="1292"/>
      <c r="N55" s="1292"/>
      <c r="AN55" s="1290" t="s">
        <v>628</v>
      </c>
      <c r="AO55" s="1290"/>
      <c r="AP55" s="1290"/>
      <c r="AQ55" s="1290"/>
      <c r="AR55" s="1290"/>
      <c r="AS55" s="1290"/>
      <c r="AT55" s="1290"/>
      <c r="AU55" s="1290"/>
      <c r="AV55" s="1290"/>
      <c r="AW55" s="1290"/>
      <c r="AX55" s="1290"/>
      <c r="AY55" s="1290"/>
      <c r="AZ55" s="1290"/>
      <c r="BA55" s="1290"/>
      <c r="BB55" s="1291" t="s">
        <v>627</v>
      </c>
      <c r="BC55" s="1291"/>
      <c r="BD55" s="1291"/>
      <c r="BE55" s="1291"/>
      <c r="BF55" s="1291"/>
      <c r="BG55" s="1291"/>
      <c r="BH55" s="1291"/>
      <c r="BI55" s="1291"/>
      <c r="BJ55" s="1291"/>
      <c r="BK55" s="1291"/>
      <c r="BL55" s="1291"/>
      <c r="BM55" s="1291"/>
      <c r="BN55" s="1291"/>
      <c r="BO55" s="1291"/>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634</v>
      </c>
      <c r="BC57" s="1291"/>
      <c r="BD57" s="1291"/>
      <c r="BE57" s="1291"/>
      <c r="BF57" s="1291"/>
      <c r="BG57" s="1291"/>
      <c r="BH57" s="1291"/>
      <c r="BI57" s="1291"/>
      <c r="BJ57" s="1291"/>
      <c r="BK57" s="1291"/>
      <c r="BL57" s="1291"/>
      <c r="BM57" s="1291"/>
      <c r="BN57" s="1291"/>
      <c r="BO57" s="1291"/>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76">
        <v>66.3</v>
      </c>
      <c r="CW57" s="1276"/>
      <c r="CX57" s="1276"/>
      <c r="CY57" s="1276"/>
      <c r="CZ57" s="1276"/>
      <c r="DA57" s="1276"/>
      <c r="DB57" s="1276"/>
      <c r="DC57" s="1276"/>
      <c r="DD57" s="393"/>
      <c r="DE57" s="388"/>
    </row>
    <row r="58" spans="1:109" s="382" customFormat="1" ht="13.5">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633</v>
      </c>
    </row>
    <row r="64" spans="1:109" ht="13.5">
      <c r="B64" s="368"/>
      <c r="G64" s="383"/>
      <c r="I64" s="385"/>
      <c r="J64" s="385"/>
      <c r="K64" s="385"/>
      <c r="L64" s="385"/>
      <c r="M64" s="385"/>
      <c r="N64" s="384"/>
      <c r="AM64" s="383"/>
      <c r="AN64" s="383" t="s">
        <v>632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77" t="s">
        <v>631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630</v>
      </c>
    </row>
    <row r="72" spans="2:107" ht="13.5">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582</v>
      </c>
      <c r="BQ72" s="1290"/>
      <c r="BR72" s="1290"/>
      <c r="BS72" s="1290"/>
      <c r="BT72" s="1290"/>
      <c r="BU72" s="1290"/>
      <c r="BV72" s="1290"/>
      <c r="BW72" s="1290"/>
      <c r="BX72" s="1290" t="s">
        <v>583</v>
      </c>
      <c r="BY72" s="1290"/>
      <c r="BZ72" s="1290"/>
      <c r="CA72" s="1290"/>
      <c r="CB72" s="1290"/>
      <c r="CC72" s="1290"/>
      <c r="CD72" s="1290"/>
      <c r="CE72" s="1290"/>
      <c r="CF72" s="1290" t="s">
        <v>584</v>
      </c>
      <c r="CG72" s="1290"/>
      <c r="CH72" s="1290"/>
      <c r="CI72" s="1290"/>
      <c r="CJ72" s="1290"/>
      <c r="CK72" s="1290"/>
      <c r="CL72" s="1290"/>
      <c r="CM72" s="1290"/>
      <c r="CN72" s="1290" t="s">
        <v>585</v>
      </c>
      <c r="CO72" s="1290"/>
      <c r="CP72" s="1290"/>
      <c r="CQ72" s="1290"/>
      <c r="CR72" s="1290"/>
      <c r="CS72" s="1290"/>
      <c r="CT72" s="1290"/>
      <c r="CU72" s="1290"/>
      <c r="CV72" s="1290" t="s">
        <v>586</v>
      </c>
      <c r="CW72" s="1290"/>
      <c r="CX72" s="1290"/>
      <c r="CY72" s="1290"/>
      <c r="CZ72" s="1290"/>
      <c r="DA72" s="1290"/>
      <c r="DB72" s="1290"/>
      <c r="DC72" s="1290"/>
    </row>
    <row r="73" spans="2:107" ht="13.5">
      <c r="B73" s="368"/>
      <c r="G73" s="1295"/>
      <c r="H73" s="1295"/>
      <c r="I73" s="1295"/>
      <c r="J73" s="1295"/>
      <c r="K73" s="1296"/>
      <c r="L73" s="1296"/>
      <c r="M73" s="1296"/>
      <c r="N73" s="1296"/>
      <c r="AM73" s="374"/>
      <c r="AN73" s="1291" t="s">
        <v>629</v>
      </c>
      <c r="AO73" s="1291"/>
      <c r="AP73" s="1291"/>
      <c r="AQ73" s="1291"/>
      <c r="AR73" s="1291"/>
      <c r="AS73" s="1291"/>
      <c r="AT73" s="1291"/>
      <c r="AU73" s="1291"/>
      <c r="AV73" s="1291"/>
      <c r="AW73" s="1291"/>
      <c r="AX73" s="1291"/>
      <c r="AY73" s="1291"/>
      <c r="AZ73" s="1291"/>
      <c r="BA73" s="1291"/>
      <c r="BB73" s="1291" t="s">
        <v>627</v>
      </c>
      <c r="BC73" s="1291"/>
      <c r="BD73" s="1291"/>
      <c r="BE73" s="1291"/>
      <c r="BF73" s="1291"/>
      <c r="BG73" s="1291"/>
      <c r="BH73" s="1291"/>
      <c r="BI73" s="1291"/>
      <c r="BJ73" s="1291"/>
      <c r="BK73" s="1291"/>
      <c r="BL73" s="1291"/>
      <c r="BM73" s="1291"/>
      <c r="BN73" s="1291"/>
      <c r="BO73" s="1291"/>
      <c r="BP73" s="1276">
        <v>27.6</v>
      </c>
      <c r="BQ73" s="1276"/>
      <c r="BR73" s="1276"/>
      <c r="BS73" s="1276"/>
      <c r="BT73" s="1276"/>
      <c r="BU73" s="1276"/>
      <c r="BV73" s="1276"/>
      <c r="BW73" s="1276"/>
      <c r="BX73" s="1276">
        <v>29.1</v>
      </c>
      <c r="BY73" s="1276"/>
      <c r="BZ73" s="1276"/>
      <c r="CA73" s="1276"/>
      <c r="CB73" s="1276"/>
      <c r="CC73" s="1276"/>
      <c r="CD73" s="1276"/>
      <c r="CE73" s="1276"/>
      <c r="CF73" s="1276">
        <v>44.2</v>
      </c>
      <c r="CG73" s="1276"/>
      <c r="CH73" s="1276"/>
      <c r="CI73" s="1276"/>
      <c r="CJ73" s="1276"/>
      <c r="CK73" s="1276"/>
      <c r="CL73" s="1276"/>
      <c r="CM73" s="1276"/>
      <c r="CN73" s="1276">
        <v>44.9</v>
      </c>
      <c r="CO73" s="1276"/>
      <c r="CP73" s="1276"/>
      <c r="CQ73" s="1276"/>
      <c r="CR73" s="1276"/>
      <c r="CS73" s="1276"/>
      <c r="CT73" s="1276"/>
      <c r="CU73" s="1276"/>
      <c r="CV73" s="1276">
        <v>39.200000000000003</v>
      </c>
      <c r="CW73" s="1276"/>
      <c r="CX73" s="1276"/>
      <c r="CY73" s="1276"/>
      <c r="CZ73" s="1276"/>
      <c r="DA73" s="1276"/>
      <c r="DB73" s="1276"/>
      <c r="DC73" s="1276"/>
    </row>
    <row r="74" spans="2:107" ht="13.5">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626</v>
      </c>
      <c r="BC75" s="1291"/>
      <c r="BD75" s="1291"/>
      <c r="BE75" s="1291"/>
      <c r="BF75" s="1291"/>
      <c r="BG75" s="1291"/>
      <c r="BH75" s="1291"/>
      <c r="BI75" s="1291"/>
      <c r="BJ75" s="1291"/>
      <c r="BK75" s="1291"/>
      <c r="BL75" s="1291"/>
      <c r="BM75" s="1291"/>
      <c r="BN75" s="1291"/>
      <c r="BO75" s="1291"/>
      <c r="BP75" s="1276">
        <v>10.6</v>
      </c>
      <c r="BQ75" s="1276"/>
      <c r="BR75" s="1276"/>
      <c r="BS75" s="1276"/>
      <c r="BT75" s="1276"/>
      <c r="BU75" s="1276"/>
      <c r="BV75" s="1276"/>
      <c r="BW75" s="1276"/>
      <c r="BX75" s="1276">
        <v>11.4</v>
      </c>
      <c r="BY75" s="1276"/>
      <c r="BZ75" s="1276"/>
      <c r="CA75" s="1276"/>
      <c r="CB75" s="1276"/>
      <c r="CC75" s="1276"/>
      <c r="CD75" s="1276"/>
      <c r="CE75" s="1276"/>
      <c r="CF75" s="1276">
        <v>12.3</v>
      </c>
      <c r="CG75" s="1276"/>
      <c r="CH75" s="1276"/>
      <c r="CI75" s="1276"/>
      <c r="CJ75" s="1276"/>
      <c r="CK75" s="1276"/>
      <c r="CL75" s="1276"/>
      <c r="CM75" s="1276"/>
      <c r="CN75" s="1276">
        <v>12.9</v>
      </c>
      <c r="CO75" s="1276"/>
      <c r="CP75" s="1276"/>
      <c r="CQ75" s="1276"/>
      <c r="CR75" s="1276"/>
      <c r="CS75" s="1276"/>
      <c r="CT75" s="1276"/>
      <c r="CU75" s="1276"/>
      <c r="CV75" s="1276">
        <v>13</v>
      </c>
      <c r="CW75" s="1276"/>
      <c r="CX75" s="1276"/>
      <c r="CY75" s="1276"/>
      <c r="CZ75" s="1276"/>
      <c r="DA75" s="1276"/>
      <c r="DB75" s="1276"/>
      <c r="DC75" s="1276"/>
    </row>
    <row r="76" spans="2:107" ht="13.5">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8"/>
      <c r="G77" s="1286"/>
      <c r="H77" s="1286"/>
      <c r="I77" s="1286"/>
      <c r="J77" s="1286"/>
      <c r="K77" s="1296"/>
      <c r="L77" s="1296"/>
      <c r="M77" s="1296"/>
      <c r="N77" s="1296"/>
      <c r="AN77" s="1290" t="s">
        <v>628</v>
      </c>
      <c r="AO77" s="1290"/>
      <c r="AP77" s="1290"/>
      <c r="AQ77" s="1290"/>
      <c r="AR77" s="1290"/>
      <c r="AS77" s="1290"/>
      <c r="AT77" s="1290"/>
      <c r="AU77" s="1290"/>
      <c r="AV77" s="1290"/>
      <c r="AW77" s="1290"/>
      <c r="AX77" s="1290"/>
      <c r="AY77" s="1290"/>
      <c r="AZ77" s="1290"/>
      <c r="BA77" s="1290"/>
      <c r="BB77" s="1291" t="s">
        <v>627</v>
      </c>
      <c r="BC77" s="1291"/>
      <c r="BD77" s="1291"/>
      <c r="BE77" s="1291"/>
      <c r="BF77" s="1291"/>
      <c r="BG77" s="1291"/>
      <c r="BH77" s="1291"/>
      <c r="BI77" s="1291"/>
      <c r="BJ77" s="1291"/>
      <c r="BK77" s="1291"/>
      <c r="BL77" s="1291"/>
      <c r="BM77" s="1291"/>
      <c r="BN77" s="1291"/>
      <c r="BO77" s="1291"/>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626</v>
      </c>
      <c r="BC79" s="1291"/>
      <c r="BD79" s="1291"/>
      <c r="BE79" s="1291"/>
      <c r="BF79" s="1291"/>
      <c r="BG79" s="1291"/>
      <c r="BH79" s="1291"/>
      <c r="BI79" s="1291"/>
      <c r="BJ79" s="1291"/>
      <c r="BK79" s="1291"/>
      <c r="BL79" s="1291"/>
      <c r="BM79" s="1291"/>
      <c r="BN79" s="1291"/>
      <c r="BO79" s="1291"/>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ht="13.5">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p8fCjidWfywM7IadtjBKX/D1EF45tk/xI/n00R8/eatk8TEFs+phmdEFsQaHCG3QTJR361o6KHtNVuu2E/3NGQ==" saltValue="KM/uaQcbL0hQYTZTZwzTO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M53" sqref="AM53"/>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529</v>
      </c>
    </row>
  </sheetData>
  <sheetProtection algorithmName="SHA-512" hashValue="gOnXBnomaQkSSKQPfMZ8Qx4KB7RGrq21xGX0eRuxx8ONRIGp9GIGZ1N29C0YuPP7FzLEEVH6Kz8eccARx2iXNQ==" saltValue="uFU2N82+QEvU9WlR+3Vs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55" workbookViewId="0">
      <selection activeCell="BK51" sqref="BK51"/>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529</v>
      </c>
    </row>
  </sheetData>
  <sheetProtection algorithmName="SHA-512" hashValue="Oicqqj4zZ7wn2BL0TvB0rXoCmx2xie7mr9d/gdbrmQTDC1mac5Ej1uX2W6bH89vJmpp+xmpsC8GxLbVBf1laSA==" saltValue="KBoMIlOYij6bsmQSvXJ+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0" customHeight="1" zeroHeight="1"/>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c r="A1" s="402"/>
      <c r="B1" s="401"/>
      <c r="DD1" s="367"/>
      <c r="DE1" s="367"/>
    </row>
    <row r="2" spans="1:109"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c r="DD19" s="367"/>
      <c r="DE19" s="367"/>
    </row>
    <row r="20" spans="1:109" ht="13.5">
      <c r="DD20" s="367"/>
      <c r="DE20" s="367"/>
    </row>
    <row r="21" spans="1:109" ht="17.25" customHeight="1">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c r="B22" s="368"/>
    </row>
    <row r="23" spans="1:109" ht="13.5">
      <c r="B23" s="368"/>
    </row>
    <row r="24" spans="1:109" ht="13.5">
      <c r="B24" s="368"/>
    </row>
    <row r="25" spans="1:109" ht="13.5">
      <c r="B25" s="368"/>
    </row>
    <row r="26" spans="1:109" ht="13.5">
      <c r="B26" s="368"/>
    </row>
    <row r="27" spans="1:109" ht="13.5">
      <c r="B27" s="368"/>
    </row>
    <row r="28" spans="1:109" ht="13.5">
      <c r="B28" s="368"/>
    </row>
    <row r="29" spans="1:109" ht="13.5">
      <c r="B29" s="368"/>
    </row>
    <row r="30" spans="1:109" ht="13.5">
      <c r="B30" s="368"/>
    </row>
    <row r="31" spans="1:109" ht="13.5">
      <c r="B31" s="368"/>
    </row>
    <row r="32" spans="1:109" ht="13.5">
      <c r="B32" s="368"/>
    </row>
    <row r="33" spans="2:109" ht="13.5">
      <c r="B33" s="368"/>
    </row>
    <row r="34" spans="2:109" ht="13.5">
      <c r="B34" s="368"/>
    </row>
    <row r="35" spans="2:109" ht="13.5">
      <c r="B35" s="368"/>
    </row>
    <row r="36" spans="2:109" ht="13.5">
      <c r="B36" s="368"/>
    </row>
    <row r="37" spans="2:109" ht="13.5">
      <c r="B37" s="368"/>
    </row>
    <row r="38" spans="2:109" ht="13.5">
      <c r="B38" s="368"/>
    </row>
    <row r="39" spans="2:109" ht="13.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c r="B40" s="387"/>
      <c r="DD40" s="387"/>
      <c r="DE40" s="367"/>
    </row>
    <row r="41" spans="2:109" ht="17.25">
      <c r="B41" s="397" t="s">
        <v>636</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c r="B42" s="368"/>
      <c r="G42" s="383"/>
      <c r="I42" s="382"/>
      <c r="J42" s="382"/>
      <c r="K42" s="382"/>
      <c r="AM42" s="383"/>
      <c r="AN42" s="383" t="s">
        <v>632</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c r="B43" s="368"/>
      <c r="AN43" s="1277" t="s">
        <v>635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c r="B49" s="368"/>
      <c r="AN49" s="367" t="s">
        <v>630</v>
      </c>
    </row>
    <row r="50" spans="1:109" ht="13.5">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582</v>
      </c>
      <c r="BQ50" s="1290"/>
      <c r="BR50" s="1290"/>
      <c r="BS50" s="1290"/>
      <c r="BT50" s="1290"/>
      <c r="BU50" s="1290"/>
      <c r="BV50" s="1290"/>
      <c r="BW50" s="1290"/>
      <c r="BX50" s="1290" t="s">
        <v>583</v>
      </c>
      <c r="BY50" s="1290"/>
      <c r="BZ50" s="1290"/>
      <c r="CA50" s="1290"/>
      <c r="CB50" s="1290"/>
      <c r="CC50" s="1290"/>
      <c r="CD50" s="1290"/>
      <c r="CE50" s="1290"/>
      <c r="CF50" s="1290" t="s">
        <v>584</v>
      </c>
      <c r="CG50" s="1290"/>
      <c r="CH50" s="1290"/>
      <c r="CI50" s="1290"/>
      <c r="CJ50" s="1290"/>
      <c r="CK50" s="1290"/>
      <c r="CL50" s="1290"/>
      <c r="CM50" s="1290"/>
      <c r="CN50" s="1290" t="s">
        <v>585</v>
      </c>
      <c r="CO50" s="1290"/>
      <c r="CP50" s="1290"/>
      <c r="CQ50" s="1290"/>
      <c r="CR50" s="1290"/>
      <c r="CS50" s="1290"/>
      <c r="CT50" s="1290"/>
      <c r="CU50" s="1290"/>
      <c r="CV50" s="1290" t="s">
        <v>586</v>
      </c>
      <c r="CW50" s="1290"/>
      <c r="CX50" s="1290"/>
      <c r="CY50" s="1290"/>
      <c r="CZ50" s="1290"/>
      <c r="DA50" s="1290"/>
      <c r="DB50" s="1290"/>
      <c r="DC50" s="1290"/>
    </row>
    <row r="51" spans="1:109" ht="13.5" customHeight="1">
      <c r="B51" s="368"/>
      <c r="G51" s="1295"/>
      <c r="H51" s="1295"/>
      <c r="I51" s="1293"/>
      <c r="J51" s="1293"/>
      <c r="K51" s="1292"/>
      <c r="L51" s="1292"/>
      <c r="M51" s="1292"/>
      <c r="N51" s="1292"/>
      <c r="AM51" s="374"/>
      <c r="AN51" s="1291" t="s">
        <v>629</v>
      </c>
      <c r="AO51" s="1291"/>
      <c r="AP51" s="1291"/>
      <c r="AQ51" s="1291"/>
      <c r="AR51" s="1291"/>
      <c r="AS51" s="1291"/>
      <c r="AT51" s="1291"/>
      <c r="AU51" s="1291"/>
      <c r="AV51" s="1291"/>
      <c r="AW51" s="1291"/>
      <c r="AX51" s="1291"/>
      <c r="AY51" s="1291"/>
      <c r="AZ51" s="1291"/>
      <c r="BA51" s="1291"/>
      <c r="BB51" s="1291" t="s">
        <v>627</v>
      </c>
      <c r="BC51" s="1291"/>
      <c r="BD51" s="1291"/>
      <c r="BE51" s="1291"/>
      <c r="BF51" s="1291"/>
      <c r="BG51" s="1291"/>
      <c r="BH51" s="1291"/>
      <c r="BI51" s="1291"/>
      <c r="BJ51" s="1291"/>
      <c r="BK51" s="1291"/>
      <c r="BL51" s="1291"/>
      <c r="BM51" s="1291"/>
      <c r="BN51" s="1291"/>
      <c r="BO51" s="1291"/>
      <c r="BP51" s="1276">
        <v>27.6</v>
      </c>
      <c r="BQ51" s="1276"/>
      <c r="BR51" s="1276"/>
      <c r="BS51" s="1276"/>
      <c r="BT51" s="1276"/>
      <c r="BU51" s="1276"/>
      <c r="BV51" s="1276"/>
      <c r="BW51" s="1276"/>
      <c r="BX51" s="1276">
        <v>29.1</v>
      </c>
      <c r="BY51" s="1276"/>
      <c r="BZ51" s="1276"/>
      <c r="CA51" s="1276"/>
      <c r="CB51" s="1276"/>
      <c r="CC51" s="1276"/>
      <c r="CD51" s="1276"/>
      <c r="CE51" s="1276"/>
      <c r="CF51" s="1276">
        <v>44.2</v>
      </c>
      <c r="CG51" s="1276"/>
      <c r="CH51" s="1276"/>
      <c r="CI51" s="1276"/>
      <c r="CJ51" s="1276"/>
      <c r="CK51" s="1276"/>
      <c r="CL51" s="1276"/>
      <c r="CM51" s="1276"/>
      <c r="CN51" s="1276">
        <v>44.9</v>
      </c>
      <c r="CO51" s="1276"/>
      <c r="CP51" s="1276"/>
      <c r="CQ51" s="1276"/>
      <c r="CR51" s="1276"/>
      <c r="CS51" s="1276"/>
      <c r="CT51" s="1276"/>
      <c r="CU51" s="1276"/>
      <c r="CV51" s="1276">
        <v>39.200000000000003</v>
      </c>
      <c r="CW51" s="1276"/>
      <c r="CX51" s="1276"/>
      <c r="CY51" s="1276"/>
      <c r="CZ51" s="1276"/>
      <c r="DA51" s="1276"/>
      <c r="DB51" s="1276"/>
      <c r="DC51" s="1276"/>
    </row>
    <row r="52" spans="1:109" ht="13.5">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634</v>
      </c>
      <c r="BC53" s="1291"/>
      <c r="BD53" s="1291"/>
      <c r="BE53" s="1291"/>
      <c r="BF53" s="1291"/>
      <c r="BG53" s="1291"/>
      <c r="BH53" s="1291"/>
      <c r="BI53" s="1291"/>
      <c r="BJ53" s="1291"/>
      <c r="BK53" s="1291"/>
      <c r="BL53" s="1291"/>
      <c r="BM53" s="1291"/>
      <c r="BN53" s="1291"/>
      <c r="BO53" s="1291"/>
      <c r="BP53" s="1276">
        <v>46.7</v>
      </c>
      <c r="BQ53" s="1276"/>
      <c r="BR53" s="1276"/>
      <c r="BS53" s="1276"/>
      <c r="BT53" s="1276"/>
      <c r="BU53" s="1276"/>
      <c r="BV53" s="1276"/>
      <c r="BW53" s="1276"/>
      <c r="BX53" s="1276">
        <v>48.3</v>
      </c>
      <c r="BY53" s="1276"/>
      <c r="BZ53" s="1276"/>
      <c r="CA53" s="1276"/>
      <c r="CB53" s="1276"/>
      <c r="CC53" s="1276"/>
      <c r="CD53" s="1276"/>
      <c r="CE53" s="1276"/>
      <c r="CF53" s="1276">
        <v>49.8</v>
      </c>
      <c r="CG53" s="1276"/>
      <c r="CH53" s="1276"/>
      <c r="CI53" s="1276"/>
      <c r="CJ53" s="1276"/>
      <c r="CK53" s="1276"/>
      <c r="CL53" s="1276"/>
      <c r="CM53" s="1276"/>
      <c r="CN53" s="1276">
        <v>51</v>
      </c>
      <c r="CO53" s="1276"/>
      <c r="CP53" s="1276"/>
      <c r="CQ53" s="1276"/>
      <c r="CR53" s="1276"/>
      <c r="CS53" s="1276"/>
      <c r="CT53" s="1276"/>
      <c r="CU53" s="1276"/>
      <c r="CV53" s="1276">
        <v>52.5</v>
      </c>
      <c r="CW53" s="1276"/>
      <c r="CX53" s="1276"/>
      <c r="CY53" s="1276"/>
      <c r="CZ53" s="1276"/>
      <c r="DA53" s="1276"/>
      <c r="DB53" s="1276"/>
      <c r="DC53" s="1276"/>
    </row>
    <row r="54" spans="1:109" ht="13.5">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2"/>
      <c r="B55" s="368"/>
      <c r="G55" s="1286"/>
      <c r="H55" s="1286"/>
      <c r="I55" s="1286"/>
      <c r="J55" s="1286"/>
      <c r="K55" s="1292"/>
      <c r="L55" s="1292"/>
      <c r="M55" s="1292"/>
      <c r="N55" s="1292"/>
      <c r="AN55" s="1290" t="s">
        <v>628</v>
      </c>
      <c r="AO55" s="1290"/>
      <c r="AP55" s="1290"/>
      <c r="AQ55" s="1290"/>
      <c r="AR55" s="1290"/>
      <c r="AS55" s="1290"/>
      <c r="AT55" s="1290"/>
      <c r="AU55" s="1290"/>
      <c r="AV55" s="1290"/>
      <c r="AW55" s="1290"/>
      <c r="AX55" s="1290"/>
      <c r="AY55" s="1290"/>
      <c r="AZ55" s="1290"/>
      <c r="BA55" s="1290"/>
      <c r="BB55" s="1291" t="s">
        <v>627</v>
      </c>
      <c r="BC55" s="1291"/>
      <c r="BD55" s="1291"/>
      <c r="BE55" s="1291"/>
      <c r="BF55" s="1291"/>
      <c r="BG55" s="1291"/>
      <c r="BH55" s="1291"/>
      <c r="BI55" s="1291"/>
      <c r="BJ55" s="1291"/>
      <c r="BK55" s="1291"/>
      <c r="BL55" s="1291"/>
      <c r="BM55" s="1291"/>
      <c r="BN55" s="1291"/>
      <c r="BO55" s="1291"/>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ht="13.5">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634</v>
      </c>
      <c r="BC57" s="1291"/>
      <c r="BD57" s="1291"/>
      <c r="BE57" s="1291"/>
      <c r="BF57" s="1291"/>
      <c r="BG57" s="1291"/>
      <c r="BH57" s="1291"/>
      <c r="BI57" s="1291"/>
      <c r="BJ57" s="1291"/>
      <c r="BK57" s="1291"/>
      <c r="BL57" s="1291"/>
      <c r="BM57" s="1291"/>
      <c r="BN57" s="1291"/>
      <c r="BO57" s="1291"/>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76">
        <v>66.3</v>
      </c>
      <c r="CW57" s="1276"/>
      <c r="CX57" s="1276"/>
      <c r="CY57" s="1276"/>
      <c r="CZ57" s="1276"/>
      <c r="DA57" s="1276"/>
      <c r="DB57" s="1276"/>
      <c r="DC57" s="1276"/>
      <c r="DD57" s="393"/>
      <c r="DE57" s="388"/>
    </row>
    <row r="58" spans="1:109" s="382" customFormat="1" ht="13.5">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c r="B63" s="386" t="s">
        <v>633</v>
      </c>
    </row>
    <row r="64" spans="1:109" ht="13.5">
      <c r="B64" s="368"/>
      <c r="G64" s="383"/>
      <c r="I64" s="385"/>
      <c r="J64" s="385"/>
      <c r="K64" s="385"/>
      <c r="L64" s="385"/>
      <c r="M64" s="385"/>
      <c r="N64" s="384"/>
      <c r="AM64" s="383"/>
      <c r="AN64" s="383" t="s">
        <v>632</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c r="B65" s="368"/>
      <c r="AN65" s="1277" t="s">
        <v>631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c r="B71" s="368"/>
      <c r="G71" s="377"/>
      <c r="I71" s="380"/>
      <c r="J71" s="379"/>
      <c r="K71" s="379"/>
      <c r="L71" s="378"/>
      <c r="M71" s="379"/>
      <c r="N71" s="378"/>
      <c r="AM71" s="377"/>
      <c r="AN71" s="367" t="s">
        <v>630</v>
      </c>
    </row>
    <row r="72" spans="2:107" ht="13.5">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582</v>
      </c>
      <c r="BQ72" s="1290"/>
      <c r="BR72" s="1290"/>
      <c r="BS72" s="1290"/>
      <c r="BT72" s="1290"/>
      <c r="BU72" s="1290"/>
      <c r="BV72" s="1290"/>
      <c r="BW72" s="1290"/>
      <c r="BX72" s="1290" t="s">
        <v>583</v>
      </c>
      <c r="BY72" s="1290"/>
      <c r="BZ72" s="1290"/>
      <c r="CA72" s="1290"/>
      <c r="CB72" s="1290"/>
      <c r="CC72" s="1290"/>
      <c r="CD72" s="1290"/>
      <c r="CE72" s="1290"/>
      <c r="CF72" s="1290" t="s">
        <v>584</v>
      </c>
      <c r="CG72" s="1290"/>
      <c r="CH72" s="1290"/>
      <c r="CI72" s="1290"/>
      <c r="CJ72" s="1290"/>
      <c r="CK72" s="1290"/>
      <c r="CL72" s="1290"/>
      <c r="CM72" s="1290"/>
      <c r="CN72" s="1290" t="s">
        <v>585</v>
      </c>
      <c r="CO72" s="1290"/>
      <c r="CP72" s="1290"/>
      <c r="CQ72" s="1290"/>
      <c r="CR72" s="1290"/>
      <c r="CS72" s="1290"/>
      <c r="CT72" s="1290"/>
      <c r="CU72" s="1290"/>
      <c r="CV72" s="1290" t="s">
        <v>586</v>
      </c>
      <c r="CW72" s="1290"/>
      <c r="CX72" s="1290"/>
      <c r="CY72" s="1290"/>
      <c r="CZ72" s="1290"/>
      <c r="DA72" s="1290"/>
      <c r="DB72" s="1290"/>
      <c r="DC72" s="1290"/>
    </row>
    <row r="73" spans="2:107" ht="13.5">
      <c r="B73" s="368"/>
      <c r="G73" s="1295"/>
      <c r="H73" s="1295"/>
      <c r="I73" s="1295"/>
      <c r="J73" s="1295"/>
      <c r="K73" s="1296"/>
      <c r="L73" s="1296"/>
      <c r="M73" s="1296"/>
      <c r="N73" s="1296"/>
      <c r="AM73" s="374"/>
      <c r="AN73" s="1291" t="s">
        <v>629</v>
      </c>
      <c r="AO73" s="1291"/>
      <c r="AP73" s="1291"/>
      <c r="AQ73" s="1291"/>
      <c r="AR73" s="1291"/>
      <c r="AS73" s="1291"/>
      <c r="AT73" s="1291"/>
      <c r="AU73" s="1291"/>
      <c r="AV73" s="1291"/>
      <c r="AW73" s="1291"/>
      <c r="AX73" s="1291"/>
      <c r="AY73" s="1291"/>
      <c r="AZ73" s="1291"/>
      <c r="BA73" s="1291"/>
      <c r="BB73" s="1291" t="s">
        <v>627</v>
      </c>
      <c r="BC73" s="1291"/>
      <c r="BD73" s="1291"/>
      <c r="BE73" s="1291"/>
      <c r="BF73" s="1291"/>
      <c r="BG73" s="1291"/>
      <c r="BH73" s="1291"/>
      <c r="BI73" s="1291"/>
      <c r="BJ73" s="1291"/>
      <c r="BK73" s="1291"/>
      <c r="BL73" s="1291"/>
      <c r="BM73" s="1291"/>
      <c r="BN73" s="1291"/>
      <c r="BO73" s="1291"/>
      <c r="BP73" s="1276">
        <v>27.6</v>
      </c>
      <c r="BQ73" s="1276"/>
      <c r="BR73" s="1276"/>
      <c r="BS73" s="1276"/>
      <c r="BT73" s="1276"/>
      <c r="BU73" s="1276"/>
      <c r="BV73" s="1276"/>
      <c r="BW73" s="1276"/>
      <c r="BX73" s="1276">
        <v>29.1</v>
      </c>
      <c r="BY73" s="1276"/>
      <c r="BZ73" s="1276"/>
      <c r="CA73" s="1276"/>
      <c r="CB73" s="1276"/>
      <c r="CC73" s="1276"/>
      <c r="CD73" s="1276"/>
      <c r="CE73" s="1276"/>
      <c r="CF73" s="1276">
        <v>44.2</v>
      </c>
      <c r="CG73" s="1276"/>
      <c r="CH73" s="1276"/>
      <c r="CI73" s="1276"/>
      <c r="CJ73" s="1276"/>
      <c r="CK73" s="1276"/>
      <c r="CL73" s="1276"/>
      <c r="CM73" s="1276"/>
      <c r="CN73" s="1276">
        <v>44.9</v>
      </c>
      <c r="CO73" s="1276"/>
      <c r="CP73" s="1276"/>
      <c r="CQ73" s="1276"/>
      <c r="CR73" s="1276"/>
      <c r="CS73" s="1276"/>
      <c r="CT73" s="1276"/>
      <c r="CU73" s="1276"/>
      <c r="CV73" s="1276">
        <v>39.200000000000003</v>
      </c>
      <c r="CW73" s="1276"/>
      <c r="CX73" s="1276"/>
      <c r="CY73" s="1276"/>
      <c r="CZ73" s="1276"/>
      <c r="DA73" s="1276"/>
      <c r="DB73" s="1276"/>
      <c r="DC73" s="1276"/>
    </row>
    <row r="74" spans="2:107" ht="13.5">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626</v>
      </c>
      <c r="BC75" s="1291"/>
      <c r="BD75" s="1291"/>
      <c r="BE75" s="1291"/>
      <c r="BF75" s="1291"/>
      <c r="BG75" s="1291"/>
      <c r="BH75" s="1291"/>
      <c r="BI75" s="1291"/>
      <c r="BJ75" s="1291"/>
      <c r="BK75" s="1291"/>
      <c r="BL75" s="1291"/>
      <c r="BM75" s="1291"/>
      <c r="BN75" s="1291"/>
      <c r="BO75" s="1291"/>
      <c r="BP75" s="1276">
        <v>10.6</v>
      </c>
      <c r="BQ75" s="1276"/>
      <c r="BR75" s="1276"/>
      <c r="BS75" s="1276"/>
      <c r="BT75" s="1276"/>
      <c r="BU75" s="1276"/>
      <c r="BV75" s="1276"/>
      <c r="BW75" s="1276"/>
      <c r="BX75" s="1276">
        <v>11.4</v>
      </c>
      <c r="BY75" s="1276"/>
      <c r="BZ75" s="1276"/>
      <c r="CA75" s="1276"/>
      <c r="CB75" s="1276"/>
      <c r="CC75" s="1276"/>
      <c r="CD75" s="1276"/>
      <c r="CE75" s="1276"/>
      <c r="CF75" s="1276">
        <v>12.3</v>
      </c>
      <c r="CG75" s="1276"/>
      <c r="CH75" s="1276"/>
      <c r="CI75" s="1276"/>
      <c r="CJ75" s="1276"/>
      <c r="CK75" s="1276"/>
      <c r="CL75" s="1276"/>
      <c r="CM75" s="1276"/>
      <c r="CN75" s="1276">
        <v>12.9</v>
      </c>
      <c r="CO75" s="1276"/>
      <c r="CP75" s="1276"/>
      <c r="CQ75" s="1276"/>
      <c r="CR75" s="1276"/>
      <c r="CS75" s="1276"/>
      <c r="CT75" s="1276"/>
      <c r="CU75" s="1276"/>
      <c r="CV75" s="1276">
        <v>13</v>
      </c>
      <c r="CW75" s="1276"/>
      <c r="CX75" s="1276"/>
      <c r="CY75" s="1276"/>
      <c r="CZ75" s="1276"/>
      <c r="DA75" s="1276"/>
      <c r="DB75" s="1276"/>
      <c r="DC75" s="1276"/>
    </row>
    <row r="76" spans="2:107" ht="13.5">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8"/>
      <c r="G77" s="1286"/>
      <c r="H77" s="1286"/>
      <c r="I77" s="1286"/>
      <c r="J77" s="1286"/>
      <c r="K77" s="1296"/>
      <c r="L77" s="1296"/>
      <c r="M77" s="1296"/>
      <c r="N77" s="1296"/>
      <c r="AN77" s="1290" t="s">
        <v>628</v>
      </c>
      <c r="AO77" s="1290"/>
      <c r="AP77" s="1290"/>
      <c r="AQ77" s="1290"/>
      <c r="AR77" s="1290"/>
      <c r="AS77" s="1290"/>
      <c r="AT77" s="1290"/>
      <c r="AU77" s="1290"/>
      <c r="AV77" s="1290"/>
      <c r="AW77" s="1290"/>
      <c r="AX77" s="1290"/>
      <c r="AY77" s="1290"/>
      <c r="AZ77" s="1290"/>
      <c r="BA77" s="1290"/>
      <c r="BB77" s="1291" t="s">
        <v>627</v>
      </c>
      <c r="BC77" s="1291"/>
      <c r="BD77" s="1291"/>
      <c r="BE77" s="1291"/>
      <c r="BF77" s="1291"/>
      <c r="BG77" s="1291"/>
      <c r="BH77" s="1291"/>
      <c r="BI77" s="1291"/>
      <c r="BJ77" s="1291"/>
      <c r="BK77" s="1291"/>
      <c r="BL77" s="1291"/>
      <c r="BM77" s="1291"/>
      <c r="BN77" s="1291"/>
      <c r="BO77" s="1291"/>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ht="13.5">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626</v>
      </c>
      <c r="BC79" s="1291"/>
      <c r="BD79" s="1291"/>
      <c r="BE79" s="1291"/>
      <c r="BF79" s="1291"/>
      <c r="BG79" s="1291"/>
      <c r="BH79" s="1291"/>
      <c r="BI79" s="1291"/>
      <c r="BJ79" s="1291"/>
      <c r="BK79" s="1291"/>
      <c r="BL79" s="1291"/>
      <c r="BM79" s="1291"/>
      <c r="BN79" s="1291"/>
      <c r="BO79" s="1291"/>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ht="13.5">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8"/>
    </row>
    <row r="82" spans="2:109" ht="17.2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c r="DD84" s="367"/>
      <c r="DE84" s="367"/>
    </row>
    <row r="85" spans="2:109" ht="13.5">
      <c r="DD85" s="367"/>
      <c r="DE85" s="367"/>
    </row>
  </sheetData>
  <sheetProtection algorithmName="SHA-512" hashValue="p8fCjidWfywM7IadtjBKX/D1EF45tk/xI/n00R8/eatk8TEFs+phmdEFsQaHCG3QTJR361o6KHtNVuu2E/3NGQ==" saltValue="KM/uaQcbL0hQYTZTZwzTO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M53" sqref="AM53"/>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529</v>
      </c>
    </row>
  </sheetData>
  <sheetProtection algorithmName="SHA-512" hashValue="gOnXBnomaQkSSKQPfMZ8Qx4KB7RGrq21xGX0eRuxx8ONRIGp9GIGZ1N29C0YuPP7FzLEEVH6Kz8eccARx2iXNQ==" saltValue="uFU2N82+QEvU9WlR+3Vs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1" zoomScaleNormal="100" zoomScaleSheetLayoutView="55" workbookViewId="0">
      <selection activeCell="BK51" sqref="BK51"/>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529</v>
      </c>
    </row>
  </sheetData>
  <sheetProtection algorithmName="SHA-512" hashValue="Oicqqj4zZ7wn2BL0TvB0rXoCmx2xie7mr9d/gdbrmQTDC1mac5Ej1uX2W6bH89vJmpp+xmpsC8GxLbVBf1laSA==" saltValue="KBoMIlOYij6bsmQSvXJ+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217</v>
      </c>
      <c r="DI1" s="642"/>
      <c r="DJ1" s="642"/>
      <c r="DK1" s="642"/>
      <c r="DL1" s="642"/>
      <c r="DM1" s="642"/>
      <c r="DN1" s="643"/>
      <c r="DO1" s="212"/>
      <c r="DP1" s="641" t="s">
        <v>218</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229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230</v>
      </c>
      <c r="C5" s="652"/>
      <c r="D5" s="652"/>
      <c r="E5" s="652"/>
      <c r="F5" s="652"/>
      <c r="G5" s="652"/>
      <c r="H5" s="652"/>
      <c r="I5" s="652"/>
      <c r="J5" s="652"/>
      <c r="K5" s="652"/>
      <c r="L5" s="652"/>
      <c r="M5" s="652"/>
      <c r="N5" s="652"/>
      <c r="O5" s="652"/>
      <c r="P5" s="652"/>
      <c r="Q5" s="653"/>
      <c r="R5" s="654">
        <v>527904</v>
      </c>
      <c r="S5" s="655"/>
      <c r="T5" s="655"/>
      <c r="U5" s="655"/>
      <c r="V5" s="655"/>
      <c r="W5" s="655"/>
      <c r="X5" s="655"/>
      <c r="Y5" s="656"/>
      <c r="Z5" s="657">
        <v>7.3</v>
      </c>
      <c r="AA5" s="657"/>
      <c r="AB5" s="657"/>
      <c r="AC5" s="657"/>
      <c r="AD5" s="658">
        <v>527904</v>
      </c>
      <c r="AE5" s="658"/>
      <c r="AF5" s="658"/>
      <c r="AG5" s="658"/>
      <c r="AH5" s="658"/>
      <c r="AI5" s="658"/>
      <c r="AJ5" s="658"/>
      <c r="AK5" s="658"/>
      <c r="AL5" s="659">
        <v>12.4</v>
      </c>
      <c r="AM5" s="660"/>
      <c r="AN5" s="660"/>
      <c r="AO5" s="661"/>
      <c r="AP5" s="651" t="s">
        <v>231</v>
      </c>
      <c r="AQ5" s="652"/>
      <c r="AR5" s="652"/>
      <c r="AS5" s="652"/>
      <c r="AT5" s="652"/>
      <c r="AU5" s="652"/>
      <c r="AV5" s="652"/>
      <c r="AW5" s="652"/>
      <c r="AX5" s="652"/>
      <c r="AY5" s="652"/>
      <c r="AZ5" s="652"/>
      <c r="BA5" s="652"/>
      <c r="BB5" s="652"/>
      <c r="BC5" s="652"/>
      <c r="BD5" s="652"/>
      <c r="BE5" s="652"/>
      <c r="BF5" s="653"/>
      <c r="BG5" s="665">
        <v>527904</v>
      </c>
      <c r="BH5" s="666"/>
      <c r="BI5" s="666"/>
      <c r="BJ5" s="666"/>
      <c r="BK5" s="666"/>
      <c r="BL5" s="666"/>
      <c r="BM5" s="666"/>
      <c r="BN5" s="667"/>
      <c r="BO5" s="668">
        <v>100</v>
      </c>
      <c r="BP5" s="668"/>
      <c r="BQ5" s="668"/>
      <c r="BR5" s="668"/>
      <c r="BS5" s="669" t="s">
        <v>128</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224</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c r="B6" s="662" t="s">
        <v>235</v>
      </c>
      <c r="C6" s="663"/>
      <c r="D6" s="663"/>
      <c r="E6" s="663"/>
      <c r="F6" s="663"/>
      <c r="G6" s="663"/>
      <c r="H6" s="663"/>
      <c r="I6" s="663"/>
      <c r="J6" s="663"/>
      <c r="K6" s="663"/>
      <c r="L6" s="663"/>
      <c r="M6" s="663"/>
      <c r="N6" s="663"/>
      <c r="O6" s="663"/>
      <c r="P6" s="663"/>
      <c r="Q6" s="664"/>
      <c r="R6" s="665">
        <v>26476</v>
      </c>
      <c r="S6" s="666"/>
      <c r="T6" s="666"/>
      <c r="U6" s="666"/>
      <c r="V6" s="666"/>
      <c r="W6" s="666"/>
      <c r="X6" s="666"/>
      <c r="Y6" s="667"/>
      <c r="Z6" s="668">
        <v>0.4</v>
      </c>
      <c r="AA6" s="668"/>
      <c r="AB6" s="668"/>
      <c r="AC6" s="668"/>
      <c r="AD6" s="669">
        <v>26476</v>
      </c>
      <c r="AE6" s="669"/>
      <c r="AF6" s="669"/>
      <c r="AG6" s="669"/>
      <c r="AH6" s="669"/>
      <c r="AI6" s="669"/>
      <c r="AJ6" s="669"/>
      <c r="AK6" s="669"/>
      <c r="AL6" s="670">
        <v>0.6</v>
      </c>
      <c r="AM6" s="671"/>
      <c r="AN6" s="671"/>
      <c r="AO6" s="672"/>
      <c r="AP6" s="662" t="s">
        <v>236</v>
      </c>
      <c r="AQ6" s="663"/>
      <c r="AR6" s="663"/>
      <c r="AS6" s="663"/>
      <c r="AT6" s="663"/>
      <c r="AU6" s="663"/>
      <c r="AV6" s="663"/>
      <c r="AW6" s="663"/>
      <c r="AX6" s="663"/>
      <c r="AY6" s="663"/>
      <c r="AZ6" s="663"/>
      <c r="BA6" s="663"/>
      <c r="BB6" s="663"/>
      <c r="BC6" s="663"/>
      <c r="BD6" s="663"/>
      <c r="BE6" s="663"/>
      <c r="BF6" s="664"/>
      <c r="BG6" s="665">
        <v>527904</v>
      </c>
      <c r="BH6" s="666"/>
      <c r="BI6" s="666"/>
      <c r="BJ6" s="666"/>
      <c r="BK6" s="666"/>
      <c r="BL6" s="666"/>
      <c r="BM6" s="666"/>
      <c r="BN6" s="667"/>
      <c r="BO6" s="668">
        <v>100</v>
      </c>
      <c r="BP6" s="668"/>
      <c r="BQ6" s="668"/>
      <c r="BR6" s="668"/>
      <c r="BS6" s="669" t="s">
        <v>128</v>
      </c>
      <c r="BT6" s="669"/>
      <c r="BU6" s="669"/>
      <c r="BV6" s="669"/>
      <c r="BW6" s="669"/>
      <c r="BX6" s="669"/>
      <c r="BY6" s="669"/>
      <c r="BZ6" s="669"/>
      <c r="CA6" s="669"/>
      <c r="CB6" s="673"/>
      <c r="CD6" s="676" t="s">
        <v>237</v>
      </c>
      <c r="CE6" s="677"/>
      <c r="CF6" s="677"/>
      <c r="CG6" s="677"/>
      <c r="CH6" s="677"/>
      <c r="CI6" s="677"/>
      <c r="CJ6" s="677"/>
      <c r="CK6" s="677"/>
      <c r="CL6" s="677"/>
      <c r="CM6" s="677"/>
      <c r="CN6" s="677"/>
      <c r="CO6" s="677"/>
      <c r="CP6" s="677"/>
      <c r="CQ6" s="678"/>
      <c r="CR6" s="665">
        <v>67256</v>
      </c>
      <c r="CS6" s="666"/>
      <c r="CT6" s="666"/>
      <c r="CU6" s="666"/>
      <c r="CV6" s="666"/>
      <c r="CW6" s="666"/>
      <c r="CX6" s="666"/>
      <c r="CY6" s="667"/>
      <c r="CZ6" s="659">
        <v>1</v>
      </c>
      <c r="DA6" s="660"/>
      <c r="DB6" s="660"/>
      <c r="DC6" s="679"/>
      <c r="DD6" s="674" t="s">
        <v>128</v>
      </c>
      <c r="DE6" s="666"/>
      <c r="DF6" s="666"/>
      <c r="DG6" s="666"/>
      <c r="DH6" s="666"/>
      <c r="DI6" s="666"/>
      <c r="DJ6" s="666"/>
      <c r="DK6" s="666"/>
      <c r="DL6" s="666"/>
      <c r="DM6" s="666"/>
      <c r="DN6" s="666"/>
      <c r="DO6" s="666"/>
      <c r="DP6" s="667"/>
      <c r="DQ6" s="674">
        <v>67256</v>
      </c>
      <c r="DR6" s="666"/>
      <c r="DS6" s="666"/>
      <c r="DT6" s="666"/>
      <c r="DU6" s="666"/>
      <c r="DV6" s="666"/>
      <c r="DW6" s="666"/>
      <c r="DX6" s="666"/>
      <c r="DY6" s="666"/>
      <c r="DZ6" s="666"/>
      <c r="EA6" s="666"/>
      <c r="EB6" s="666"/>
      <c r="EC6" s="675"/>
    </row>
    <row r="7" spans="2:143" ht="11.25" customHeight="1">
      <c r="B7" s="662" t="s">
        <v>238</v>
      </c>
      <c r="C7" s="663"/>
      <c r="D7" s="663"/>
      <c r="E7" s="663"/>
      <c r="F7" s="663"/>
      <c r="G7" s="663"/>
      <c r="H7" s="663"/>
      <c r="I7" s="663"/>
      <c r="J7" s="663"/>
      <c r="K7" s="663"/>
      <c r="L7" s="663"/>
      <c r="M7" s="663"/>
      <c r="N7" s="663"/>
      <c r="O7" s="663"/>
      <c r="P7" s="663"/>
      <c r="Q7" s="664"/>
      <c r="R7" s="665">
        <v>796</v>
      </c>
      <c r="S7" s="666"/>
      <c r="T7" s="666"/>
      <c r="U7" s="666"/>
      <c r="V7" s="666"/>
      <c r="W7" s="666"/>
      <c r="X7" s="666"/>
      <c r="Y7" s="667"/>
      <c r="Z7" s="668">
        <v>0</v>
      </c>
      <c r="AA7" s="668"/>
      <c r="AB7" s="668"/>
      <c r="AC7" s="668"/>
      <c r="AD7" s="669">
        <v>796</v>
      </c>
      <c r="AE7" s="669"/>
      <c r="AF7" s="669"/>
      <c r="AG7" s="669"/>
      <c r="AH7" s="669"/>
      <c r="AI7" s="669"/>
      <c r="AJ7" s="669"/>
      <c r="AK7" s="669"/>
      <c r="AL7" s="670">
        <v>0</v>
      </c>
      <c r="AM7" s="671"/>
      <c r="AN7" s="671"/>
      <c r="AO7" s="672"/>
      <c r="AP7" s="662" t="s">
        <v>239</v>
      </c>
      <c r="AQ7" s="663"/>
      <c r="AR7" s="663"/>
      <c r="AS7" s="663"/>
      <c r="AT7" s="663"/>
      <c r="AU7" s="663"/>
      <c r="AV7" s="663"/>
      <c r="AW7" s="663"/>
      <c r="AX7" s="663"/>
      <c r="AY7" s="663"/>
      <c r="AZ7" s="663"/>
      <c r="BA7" s="663"/>
      <c r="BB7" s="663"/>
      <c r="BC7" s="663"/>
      <c r="BD7" s="663"/>
      <c r="BE7" s="663"/>
      <c r="BF7" s="664"/>
      <c r="BG7" s="665">
        <v>236079</v>
      </c>
      <c r="BH7" s="666"/>
      <c r="BI7" s="666"/>
      <c r="BJ7" s="666"/>
      <c r="BK7" s="666"/>
      <c r="BL7" s="666"/>
      <c r="BM7" s="666"/>
      <c r="BN7" s="667"/>
      <c r="BO7" s="668">
        <v>44.7</v>
      </c>
      <c r="BP7" s="668"/>
      <c r="BQ7" s="668"/>
      <c r="BR7" s="668"/>
      <c r="BS7" s="669" t="s">
        <v>128</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1346611</v>
      </c>
      <c r="CS7" s="666"/>
      <c r="CT7" s="666"/>
      <c r="CU7" s="666"/>
      <c r="CV7" s="666"/>
      <c r="CW7" s="666"/>
      <c r="CX7" s="666"/>
      <c r="CY7" s="667"/>
      <c r="CZ7" s="668">
        <v>19.100000000000001</v>
      </c>
      <c r="DA7" s="668"/>
      <c r="DB7" s="668"/>
      <c r="DC7" s="668"/>
      <c r="DD7" s="674">
        <v>348875</v>
      </c>
      <c r="DE7" s="666"/>
      <c r="DF7" s="666"/>
      <c r="DG7" s="666"/>
      <c r="DH7" s="666"/>
      <c r="DI7" s="666"/>
      <c r="DJ7" s="666"/>
      <c r="DK7" s="666"/>
      <c r="DL7" s="666"/>
      <c r="DM7" s="666"/>
      <c r="DN7" s="666"/>
      <c r="DO7" s="666"/>
      <c r="DP7" s="667"/>
      <c r="DQ7" s="674">
        <v>910847</v>
      </c>
      <c r="DR7" s="666"/>
      <c r="DS7" s="666"/>
      <c r="DT7" s="666"/>
      <c r="DU7" s="666"/>
      <c r="DV7" s="666"/>
      <c r="DW7" s="666"/>
      <c r="DX7" s="666"/>
      <c r="DY7" s="666"/>
      <c r="DZ7" s="666"/>
      <c r="EA7" s="666"/>
      <c r="EB7" s="666"/>
      <c r="EC7" s="675"/>
    </row>
    <row r="8" spans="2:143" ht="11.25" customHeight="1">
      <c r="B8" s="662" t="s">
        <v>241</v>
      </c>
      <c r="C8" s="663"/>
      <c r="D8" s="663"/>
      <c r="E8" s="663"/>
      <c r="F8" s="663"/>
      <c r="G8" s="663"/>
      <c r="H8" s="663"/>
      <c r="I8" s="663"/>
      <c r="J8" s="663"/>
      <c r="K8" s="663"/>
      <c r="L8" s="663"/>
      <c r="M8" s="663"/>
      <c r="N8" s="663"/>
      <c r="O8" s="663"/>
      <c r="P8" s="663"/>
      <c r="Q8" s="664"/>
      <c r="R8" s="665">
        <v>3605</v>
      </c>
      <c r="S8" s="666"/>
      <c r="T8" s="666"/>
      <c r="U8" s="666"/>
      <c r="V8" s="666"/>
      <c r="W8" s="666"/>
      <c r="X8" s="666"/>
      <c r="Y8" s="667"/>
      <c r="Z8" s="668">
        <v>0</v>
      </c>
      <c r="AA8" s="668"/>
      <c r="AB8" s="668"/>
      <c r="AC8" s="668"/>
      <c r="AD8" s="669">
        <v>3605</v>
      </c>
      <c r="AE8" s="669"/>
      <c r="AF8" s="669"/>
      <c r="AG8" s="669"/>
      <c r="AH8" s="669"/>
      <c r="AI8" s="669"/>
      <c r="AJ8" s="669"/>
      <c r="AK8" s="669"/>
      <c r="AL8" s="670">
        <v>0.1</v>
      </c>
      <c r="AM8" s="671"/>
      <c r="AN8" s="671"/>
      <c r="AO8" s="672"/>
      <c r="AP8" s="662" t="s">
        <v>242</v>
      </c>
      <c r="AQ8" s="663"/>
      <c r="AR8" s="663"/>
      <c r="AS8" s="663"/>
      <c r="AT8" s="663"/>
      <c r="AU8" s="663"/>
      <c r="AV8" s="663"/>
      <c r="AW8" s="663"/>
      <c r="AX8" s="663"/>
      <c r="AY8" s="663"/>
      <c r="AZ8" s="663"/>
      <c r="BA8" s="663"/>
      <c r="BB8" s="663"/>
      <c r="BC8" s="663"/>
      <c r="BD8" s="663"/>
      <c r="BE8" s="663"/>
      <c r="BF8" s="664"/>
      <c r="BG8" s="665">
        <v>10017</v>
      </c>
      <c r="BH8" s="666"/>
      <c r="BI8" s="666"/>
      <c r="BJ8" s="666"/>
      <c r="BK8" s="666"/>
      <c r="BL8" s="666"/>
      <c r="BM8" s="666"/>
      <c r="BN8" s="667"/>
      <c r="BO8" s="668">
        <v>1.9</v>
      </c>
      <c r="BP8" s="668"/>
      <c r="BQ8" s="668"/>
      <c r="BR8" s="668"/>
      <c r="BS8" s="669" t="s">
        <v>128</v>
      </c>
      <c r="BT8" s="669"/>
      <c r="BU8" s="669"/>
      <c r="BV8" s="669"/>
      <c r="BW8" s="669"/>
      <c r="BX8" s="669"/>
      <c r="BY8" s="669"/>
      <c r="BZ8" s="669"/>
      <c r="CA8" s="669"/>
      <c r="CB8" s="673"/>
      <c r="CD8" s="680" t="s">
        <v>243</v>
      </c>
      <c r="CE8" s="681"/>
      <c r="CF8" s="681"/>
      <c r="CG8" s="681"/>
      <c r="CH8" s="681"/>
      <c r="CI8" s="681"/>
      <c r="CJ8" s="681"/>
      <c r="CK8" s="681"/>
      <c r="CL8" s="681"/>
      <c r="CM8" s="681"/>
      <c r="CN8" s="681"/>
      <c r="CO8" s="681"/>
      <c r="CP8" s="681"/>
      <c r="CQ8" s="682"/>
      <c r="CR8" s="665">
        <v>1292251</v>
      </c>
      <c r="CS8" s="666"/>
      <c r="CT8" s="666"/>
      <c r="CU8" s="666"/>
      <c r="CV8" s="666"/>
      <c r="CW8" s="666"/>
      <c r="CX8" s="666"/>
      <c r="CY8" s="667"/>
      <c r="CZ8" s="668">
        <v>18.3</v>
      </c>
      <c r="DA8" s="668"/>
      <c r="DB8" s="668"/>
      <c r="DC8" s="668"/>
      <c r="DD8" s="674">
        <v>28424</v>
      </c>
      <c r="DE8" s="666"/>
      <c r="DF8" s="666"/>
      <c r="DG8" s="666"/>
      <c r="DH8" s="666"/>
      <c r="DI8" s="666"/>
      <c r="DJ8" s="666"/>
      <c r="DK8" s="666"/>
      <c r="DL8" s="666"/>
      <c r="DM8" s="666"/>
      <c r="DN8" s="666"/>
      <c r="DO8" s="666"/>
      <c r="DP8" s="667"/>
      <c r="DQ8" s="674">
        <v>954323</v>
      </c>
      <c r="DR8" s="666"/>
      <c r="DS8" s="666"/>
      <c r="DT8" s="666"/>
      <c r="DU8" s="666"/>
      <c r="DV8" s="666"/>
      <c r="DW8" s="666"/>
      <c r="DX8" s="666"/>
      <c r="DY8" s="666"/>
      <c r="DZ8" s="666"/>
      <c r="EA8" s="666"/>
      <c r="EB8" s="666"/>
      <c r="EC8" s="675"/>
    </row>
    <row r="9" spans="2:143" ht="11.25" customHeight="1">
      <c r="B9" s="662" t="s">
        <v>244</v>
      </c>
      <c r="C9" s="663"/>
      <c r="D9" s="663"/>
      <c r="E9" s="663"/>
      <c r="F9" s="663"/>
      <c r="G9" s="663"/>
      <c r="H9" s="663"/>
      <c r="I9" s="663"/>
      <c r="J9" s="663"/>
      <c r="K9" s="663"/>
      <c r="L9" s="663"/>
      <c r="M9" s="663"/>
      <c r="N9" s="663"/>
      <c r="O9" s="663"/>
      <c r="P9" s="663"/>
      <c r="Q9" s="664"/>
      <c r="R9" s="665">
        <v>4482</v>
      </c>
      <c r="S9" s="666"/>
      <c r="T9" s="666"/>
      <c r="U9" s="666"/>
      <c r="V9" s="666"/>
      <c r="W9" s="666"/>
      <c r="X9" s="666"/>
      <c r="Y9" s="667"/>
      <c r="Z9" s="668">
        <v>0.1</v>
      </c>
      <c r="AA9" s="668"/>
      <c r="AB9" s="668"/>
      <c r="AC9" s="668"/>
      <c r="AD9" s="669">
        <v>4482</v>
      </c>
      <c r="AE9" s="669"/>
      <c r="AF9" s="669"/>
      <c r="AG9" s="669"/>
      <c r="AH9" s="669"/>
      <c r="AI9" s="669"/>
      <c r="AJ9" s="669"/>
      <c r="AK9" s="669"/>
      <c r="AL9" s="670">
        <v>0.1</v>
      </c>
      <c r="AM9" s="671"/>
      <c r="AN9" s="671"/>
      <c r="AO9" s="672"/>
      <c r="AP9" s="662" t="s">
        <v>245</v>
      </c>
      <c r="AQ9" s="663"/>
      <c r="AR9" s="663"/>
      <c r="AS9" s="663"/>
      <c r="AT9" s="663"/>
      <c r="AU9" s="663"/>
      <c r="AV9" s="663"/>
      <c r="AW9" s="663"/>
      <c r="AX9" s="663"/>
      <c r="AY9" s="663"/>
      <c r="AZ9" s="663"/>
      <c r="BA9" s="663"/>
      <c r="BB9" s="663"/>
      <c r="BC9" s="663"/>
      <c r="BD9" s="663"/>
      <c r="BE9" s="663"/>
      <c r="BF9" s="664"/>
      <c r="BG9" s="665">
        <v>209236</v>
      </c>
      <c r="BH9" s="666"/>
      <c r="BI9" s="666"/>
      <c r="BJ9" s="666"/>
      <c r="BK9" s="666"/>
      <c r="BL9" s="666"/>
      <c r="BM9" s="666"/>
      <c r="BN9" s="667"/>
      <c r="BO9" s="668">
        <v>39.6</v>
      </c>
      <c r="BP9" s="668"/>
      <c r="BQ9" s="668"/>
      <c r="BR9" s="668"/>
      <c r="BS9" s="669" t="s">
        <v>128</v>
      </c>
      <c r="BT9" s="669"/>
      <c r="BU9" s="669"/>
      <c r="BV9" s="669"/>
      <c r="BW9" s="669"/>
      <c r="BX9" s="669"/>
      <c r="BY9" s="669"/>
      <c r="BZ9" s="669"/>
      <c r="CA9" s="669"/>
      <c r="CB9" s="673"/>
      <c r="CD9" s="680" t="s">
        <v>246</v>
      </c>
      <c r="CE9" s="681"/>
      <c r="CF9" s="681"/>
      <c r="CG9" s="681"/>
      <c r="CH9" s="681"/>
      <c r="CI9" s="681"/>
      <c r="CJ9" s="681"/>
      <c r="CK9" s="681"/>
      <c r="CL9" s="681"/>
      <c r="CM9" s="681"/>
      <c r="CN9" s="681"/>
      <c r="CO9" s="681"/>
      <c r="CP9" s="681"/>
      <c r="CQ9" s="682"/>
      <c r="CR9" s="665">
        <v>604413</v>
      </c>
      <c r="CS9" s="666"/>
      <c r="CT9" s="666"/>
      <c r="CU9" s="666"/>
      <c r="CV9" s="666"/>
      <c r="CW9" s="666"/>
      <c r="CX9" s="666"/>
      <c r="CY9" s="667"/>
      <c r="CZ9" s="668">
        <v>8.6</v>
      </c>
      <c r="DA9" s="668"/>
      <c r="DB9" s="668"/>
      <c r="DC9" s="668"/>
      <c r="DD9" s="674">
        <v>29240</v>
      </c>
      <c r="DE9" s="666"/>
      <c r="DF9" s="666"/>
      <c r="DG9" s="666"/>
      <c r="DH9" s="666"/>
      <c r="DI9" s="666"/>
      <c r="DJ9" s="666"/>
      <c r="DK9" s="666"/>
      <c r="DL9" s="666"/>
      <c r="DM9" s="666"/>
      <c r="DN9" s="666"/>
      <c r="DO9" s="666"/>
      <c r="DP9" s="667"/>
      <c r="DQ9" s="674">
        <v>436548</v>
      </c>
      <c r="DR9" s="666"/>
      <c r="DS9" s="666"/>
      <c r="DT9" s="666"/>
      <c r="DU9" s="666"/>
      <c r="DV9" s="666"/>
      <c r="DW9" s="666"/>
      <c r="DX9" s="666"/>
      <c r="DY9" s="666"/>
      <c r="DZ9" s="666"/>
      <c r="EA9" s="666"/>
      <c r="EB9" s="666"/>
      <c r="EC9" s="675"/>
    </row>
    <row r="10" spans="2:143" ht="11.25" customHeight="1">
      <c r="B10" s="662" t="s">
        <v>247</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248</v>
      </c>
      <c r="AQ10" s="663"/>
      <c r="AR10" s="663"/>
      <c r="AS10" s="663"/>
      <c r="AT10" s="663"/>
      <c r="AU10" s="663"/>
      <c r="AV10" s="663"/>
      <c r="AW10" s="663"/>
      <c r="AX10" s="663"/>
      <c r="AY10" s="663"/>
      <c r="AZ10" s="663"/>
      <c r="BA10" s="663"/>
      <c r="BB10" s="663"/>
      <c r="BC10" s="663"/>
      <c r="BD10" s="663"/>
      <c r="BE10" s="663"/>
      <c r="BF10" s="664"/>
      <c r="BG10" s="665">
        <v>10339</v>
      </c>
      <c r="BH10" s="666"/>
      <c r="BI10" s="666"/>
      <c r="BJ10" s="666"/>
      <c r="BK10" s="666"/>
      <c r="BL10" s="666"/>
      <c r="BM10" s="666"/>
      <c r="BN10" s="667"/>
      <c r="BO10" s="668">
        <v>2</v>
      </c>
      <c r="BP10" s="668"/>
      <c r="BQ10" s="668"/>
      <c r="BR10" s="668"/>
      <c r="BS10" s="669" t="s">
        <v>128</v>
      </c>
      <c r="BT10" s="669"/>
      <c r="BU10" s="669"/>
      <c r="BV10" s="669"/>
      <c r="BW10" s="669"/>
      <c r="BX10" s="669"/>
      <c r="BY10" s="669"/>
      <c r="BZ10" s="669"/>
      <c r="CA10" s="669"/>
      <c r="CB10" s="673"/>
      <c r="CD10" s="680" t="s">
        <v>249</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128</v>
      </c>
      <c r="DA10" s="668"/>
      <c r="DB10" s="668"/>
      <c r="DC10" s="668"/>
      <c r="DD10" s="674" t="s">
        <v>128</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c r="B11" s="662" t="s">
        <v>250</v>
      </c>
      <c r="C11" s="663"/>
      <c r="D11" s="663"/>
      <c r="E11" s="663"/>
      <c r="F11" s="663"/>
      <c r="G11" s="663"/>
      <c r="H11" s="663"/>
      <c r="I11" s="663"/>
      <c r="J11" s="663"/>
      <c r="K11" s="663"/>
      <c r="L11" s="663"/>
      <c r="M11" s="663"/>
      <c r="N11" s="663"/>
      <c r="O11" s="663"/>
      <c r="P11" s="663"/>
      <c r="Q11" s="664"/>
      <c r="R11" s="665">
        <v>154632</v>
      </c>
      <c r="S11" s="666"/>
      <c r="T11" s="666"/>
      <c r="U11" s="666"/>
      <c r="V11" s="666"/>
      <c r="W11" s="666"/>
      <c r="X11" s="666"/>
      <c r="Y11" s="667"/>
      <c r="Z11" s="670">
        <v>2.1</v>
      </c>
      <c r="AA11" s="671"/>
      <c r="AB11" s="671"/>
      <c r="AC11" s="683"/>
      <c r="AD11" s="674">
        <v>154632</v>
      </c>
      <c r="AE11" s="666"/>
      <c r="AF11" s="666"/>
      <c r="AG11" s="666"/>
      <c r="AH11" s="666"/>
      <c r="AI11" s="666"/>
      <c r="AJ11" s="666"/>
      <c r="AK11" s="667"/>
      <c r="AL11" s="670">
        <v>3.6</v>
      </c>
      <c r="AM11" s="671"/>
      <c r="AN11" s="671"/>
      <c r="AO11" s="672"/>
      <c r="AP11" s="662" t="s">
        <v>251</v>
      </c>
      <c r="AQ11" s="663"/>
      <c r="AR11" s="663"/>
      <c r="AS11" s="663"/>
      <c r="AT11" s="663"/>
      <c r="AU11" s="663"/>
      <c r="AV11" s="663"/>
      <c r="AW11" s="663"/>
      <c r="AX11" s="663"/>
      <c r="AY11" s="663"/>
      <c r="AZ11" s="663"/>
      <c r="BA11" s="663"/>
      <c r="BB11" s="663"/>
      <c r="BC11" s="663"/>
      <c r="BD11" s="663"/>
      <c r="BE11" s="663"/>
      <c r="BF11" s="664"/>
      <c r="BG11" s="665">
        <v>6487</v>
      </c>
      <c r="BH11" s="666"/>
      <c r="BI11" s="666"/>
      <c r="BJ11" s="666"/>
      <c r="BK11" s="666"/>
      <c r="BL11" s="666"/>
      <c r="BM11" s="666"/>
      <c r="BN11" s="667"/>
      <c r="BO11" s="668">
        <v>1.2</v>
      </c>
      <c r="BP11" s="668"/>
      <c r="BQ11" s="668"/>
      <c r="BR11" s="668"/>
      <c r="BS11" s="669" t="s">
        <v>128</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516357</v>
      </c>
      <c r="CS11" s="666"/>
      <c r="CT11" s="666"/>
      <c r="CU11" s="666"/>
      <c r="CV11" s="666"/>
      <c r="CW11" s="666"/>
      <c r="CX11" s="666"/>
      <c r="CY11" s="667"/>
      <c r="CZ11" s="668">
        <v>7.3</v>
      </c>
      <c r="DA11" s="668"/>
      <c r="DB11" s="668"/>
      <c r="DC11" s="668"/>
      <c r="DD11" s="674">
        <v>324860</v>
      </c>
      <c r="DE11" s="666"/>
      <c r="DF11" s="666"/>
      <c r="DG11" s="666"/>
      <c r="DH11" s="666"/>
      <c r="DI11" s="666"/>
      <c r="DJ11" s="666"/>
      <c r="DK11" s="666"/>
      <c r="DL11" s="666"/>
      <c r="DM11" s="666"/>
      <c r="DN11" s="666"/>
      <c r="DO11" s="666"/>
      <c r="DP11" s="667"/>
      <c r="DQ11" s="674">
        <v>205227</v>
      </c>
      <c r="DR11" s="666"/>
      <c r="DS11" s="666"/>
      <c r="DT11" s="666"/>
      <c r="DU11" s="666"/>
      <c r="DV11" s="666"/>
      <c r="DW11" s="666"/>
      <c r="DX11" s="666"/>
      <c r="DY11" s="666"/>
      <c r="DZ11" s="666"/>
      <c r="EA11" s="666"/>
      <c r="EB11" s="666"/>
      <c r="EC11" s="675"/>
    </row>
    <row r="12" spans="2:143" ht="11.25" customHeight="1">
      <c r="B12" s="662" t="s">
        <v>253</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68" t="s">
        <v>128</v>
      </c>
      <c r="AA12" s="668"/>
      <c r="AB12" s="668"/>
      <c r="AC12" s="668"/>
      <c r="AD12" s="669" t="s">
        <v>128</v>
      </c>
      <c r="AE12" s="669"/>
      <c r="AF12" s="669"/>
      <c r="AG12" s="669"/>
      <c r="AH12" s="669"/>
      <c r="AI12" s="669"/>
      <c r="AJ12" s="669"/>
      <c r="AK12" s="669"/>
      <c r="AL12" s="670" t="s">
        <v>128</v>
      </c>
      <c r="AM12" s="671"/>
      <c r="AN12" s="671"/>
      <c r="AO12" s="672"/>
      <c r="AP12" s="662" t="s">
        <v>254</v>
      </c>
      <c r="AQ12" s="663"/>
      <c r="AR12" s="663"/>
      <c r="AS12" s="663"/>
      <c r="AT12" s="663"/>
      <c r="AU12" s="663"/>
      <c r="AV12" s="663"/>
      <c r="AW12" s="663"/>
      <c r="AX12" s="663"/>
      <c r="AY12" s="663"/>
      <c r="AZ12" s="663"/>
      <c r="BA12" s="663"/>
      <c r="BB12" s="663"/>
      <c r="BC12" s="663"/>
      <c r="BD12" s="663"/>
      <c r="BE12" s="663"/>
      <c r="BF12" s="664"/>
      <c r="BG12" s="665">
        <v>240661</v>
      </c>
      <c r="BH12" s="666"/>
      <c r="BI12" s="666"/>
      <c r="BJ12" s="666"/>
      <c r="BK12" s="666"/>
      <c r="BL12" s="666"/>
      <c r="BM12" s="666"/>
      <c r="BN12" s="667"/>
      <c r="BO12" s="668">
        <v>45.6</v>
      </c>
      <c r="BP12" s="668"/>
      <c r="BQ12" s="668"/>
      <c r="BR12" s="668"/>
      <c r="BS12" s="669" t="s">
        <v>128</v>
      </c>
      <c r="BT12" s="669"/>
      <c r="BU12" s="669"/>
      <c r="BV12" s="669"/>
      <c r="BW12" s="669"/>
      <c r="BX12" s="669"/>
      <c r="BY12" s="669"/>
      <c r="BZ12" s="669"/>
      <c r="CA12" s="669"/>
      <c r="CB12" s="673"/>
      <c r="CD12" s="680" t="s">
        <v>255</v>
      </c>
      <c r="CE12" s="681"/>
      <c r="CF12" s="681"/>
      <c r="CG12" s="681"/>
      <c r="CH12" s="681"/>
      <c r="CI12" s="681"/>
      <c r="CJ12" s="681"/>
      <c r="CK12" s="681"/>
      <c r="CL12" s="681"/>
      <c r="CM12" s="681"/>
      <c r="CN12" s="681"/>
      <c r="CO12" s="681"/>
      <c r="CP12" s="681"/>
      <c r="CQ12" s="682"/>
      <c r="CR12" s="665">
        <v>253979</v>
      </c>
      <c r="CS12" s="666"/>
      <c r="CT12" s="666"/>
      <c r="CU12" s="666"/>
      <c r="CV12" s="666"/>
      <c r="CW12" s="666"/>
      <c r="CX12" s="666"/>
      <c r="CY12" s="667"/>
      <c r="CZ12" s="668">
        <v>3.6</v>
      </c>
      <c r="DA12" s="668"/>
      <c r="DB12" s="668"/>
      <c r="DC12" s="668"/>
      <c r="DD12" s="674">
        <v>8740</v>
      </c>
      <c r="DE12" s="666"/>
      <c r="DF12" s="666"/>
      <c r="DG12" s="666"/>
      <c r="DH12" s="666"/>
      <c r="DI12" s="666"/>
      <c r="DJ12" s="666"/>
      <c r="DK12" s="666"/>
      <c r="DL12" s="666"/>
      <c r="DM12" s="666"/>
      <c r="DN12" s="666"/>
      <c r="DO12" s="666"/>
      <c r="DP12" s="667"/>
      <c r="DQ12" s="674">
        <v>203058</v>
      </c>
      <c r="DR12" s="666"/>
      <c r="DS12" s="666"/>
      <c r="DT12" s="666"/>
      <c r="DU12" s="666"/>
      <c r="DV12" s="666"/>
      <c r="DW12" s="666"/>
      <c r="DX12" s="666"/>
      <c r="DY12" s="666"/>
      <c r="DZ12" s="666"/>
      <c r="EA12" s="666"/>
      <c r="EB12" s="666"/>
      <c r="EC12" s="675"/>
    </row>
    <row r="13" spans="2:143" ht="11.25" customHeight="1">
      <c r="B13" s="662" t="s">
        <v>256</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68" t="s">
        <v>128</v>
      </c>
      <c r="AA13" s="668"/>
      <c r="AB13" s="668"/>
      <c r="AC13" s="668"/>
      <c r="AD13" s="669" t="s">
        <v>128</v>
      </c>
      <c r="AE13" s="669"/>
      <c r="AF13" s="669"/>
      <c r="AG13" s="669"/>
      <c r="AH13" s="669"/>
      <c r="AI13" s="669"/>
      <c r="AJ13" s="669"/>
      <c r="AK13" s="669"/>
      <c r="AL13" s="670" t="s">
        <v>128</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v>240461</v>
      </c>
      <c r="BH13" s="666"/>
      <c r="BI13" s="666"/>
      <c r="BJ13" s="666"/>
      <c r="BK13" s="666"/>
      <c r="BL13" s="666"/>
      <c r="BM13" s="666"/>
      <c r="BN13" s="667"/>
      <c r="BO13" s="668">
        <v>45.6</v>
      </c>
      <c r="BP13" s="668"/>
      <c r="BQ13" s="668"/>
      <c r="BR13" s="668"/>
      <c r="BS13" s="669" t="s">
        <v>128</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836197</v>
      </c>
      <c r="CS13" s="666"/>
      <c r="CT13" s="666"/>
      <c r="CU13" s="666"/>
      <c r="CV13" s="666"/>
      <c r="CW13" s="666"/>
      <c r="CX13" s="666"/>
      <c r="CY13" s="667"/>
      <c r="CZ13" s="668">
        <v>11.9</v>
      </c>
      <c r="DA13" s="668"/>
      <c r="DB13" s="668"/>
      <c r="DC13" s="668"/>
      <c r="DD13" s="674">
        <v>452685</v>
      </c>
      <c r="DE13" s="666"/>
      <c r="DF13" s="666"/>
      <c r="DG13" s="666"/>
      <c r="DH13" s="666"/>
      <c r="DI13" s="666"/>
      <c r="DJ13" s="666"/>
      <c r="DK13" s="666"/>
      <c r="DL13" s="666"/>
      <c r="DM13" s="666"/>
      <c r="DN13" s="666"/>
      <c r="DO13" s="666"/>
      <c r="DP13" s="667"/>
      <c r="DQ13" s="674">
        <v>480222</v>
      </c>
      <c r="DR13" s="666"/>
      <c r="DS13" s="666"/>
      <c r="DT13" s="666"/>
      <c r="DU13" s="666"/>
      <c r="DV13" s="666"/>
      <c r="DW13" s="666"/>
      <c r="DX13" s="666"/>
      <c r="DY13" s="666"/>
      <c r="DZ13" s="666"/>
      <c r="EA13" s="666"/>
      <c r="EB13" s="666"/>
      <c r="EC13" s="675"/>
    </row>
    <row r="14" spans="2:143" ht="11.25" customHeight="1">
      <c r="B14" s="662" t="s">
        <v>259</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128</v>
      </c>
      <c r="AA14" s="668"/>
      <c r="AB14" s="668"/>
      <c r="AC14" s="668"/>
      <c r="AD14" s="669" t="s">
        <v>128</v>
      </c>
      <c r="AE14" s="669"/>
      <c r="AF14" s="669"/>
      <c r="AG14" s="669"/>
      <c r="AH14" s="669"/>
      <c r="AI14" s="669"/>
      <c r="AJ14" s="669"/>
      <c r="AK14" s="669"/>
      <c r="AL14" s="670" t="s">
        <v>128</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25726</v>
      </c>
      <c r="BH14" s="666"/>
      <c r="BI14" s="666"/>
      <c r="BJ14" s="666"/>
      <c r="BK14" s="666"/>
      <c r="BL14" s="666"/>
      <c r="BM14" s="666"/>
      <c r="BN14" s="667"/>
      <c r="BO14" s="668">
        <v>4.9000000000000004</v>
      </c>
      <c r="BP14" s="668"/>
      <c r="BQ14" s="668"/>
      <c r="BR14" s="668"/>
      <c r="BS14" s="669" t="s">
        <v>128</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534045</v>
      </c>
      <c r="CS14" s="666"/>
      <c r="CT14" s="666"/>
      <c r="CU14" s="666"/>
      <c r="CV14" s="666"/>
      <c r="CW14" s="666"/>
      <c r="CX14" s="666"/>
      <c r="CY14" s="667"/>
      <c r="CZ14" s="668">
        <v>7.6</v>
      </c>
      <c r="DA14" s="668"/>
      <c r="DB14" s="668"/>
      <c r="DC14" s="668"/>
      <c r="DD14" s="674">
        <v>254568</v>
      </c>
      <c r="DE14" s="666"/>
      <c r="DF14" s="666"/>
      <c r="DG14" s="666"/>
      <c r="DH14" s="666"/>
      <c r="DI14" s="666"/>
      <c r="DJ14" s="666"/>
      <c r="DK14" s="666"/>
      <c r="DL14" s="666"/>
      <c r="DM14" s="666"/>
      <c r="DN14" s="666"/>
      <c r="DO14" s="666"/>
      <c r="DP14" s="667"/>
      <c r="DQ14" s="674">
        <v>269512</v>
      </c>
      <c r="DR14" s="666"/>
      <c r="DS14" s="666"/>
      <c r="DT14" s="666"/>
      <c r="DU14" s="666"/>
      <c r="DV14" s="666"/>
      <c r="DW14" s="666"/>
      <c r="DX14" s="666"/>
      <c r="DY14" s="666"/>
      <c r="DZ14" s="666"/>
      <c r="EA14" s="666"/>
      <c r="EB14" s="666"/>
      <c r="EC14" s="675"/>
    </row>
    <row r="15" spans="2:143" ht="11.25" customHeight="1">
      <c r="B15" s="662" t="s">
        <v>262</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68" t="s">
        <v>128</v>
      </c>
      <c r="AA15" s="668"/>
      <c r="AB15" s="668"/>
      <c r="AC15" s="668"/>
      <c r="AD15" s="669" t="s">
        <v>128</v>
      </c>
      <c r="AE15" s="669"/>
      <c r="AF15" s="669"/>
      <c r="AG15" s="669"/>
      <c r="AH15" s="669"/>
      <c r="AI15" s="669"/>
      <c r="AJ15" s="669"/>
      <c r="AK15" s="669"/>
      <c r="AL15" s="670" t="s">
        <v>128</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25438</v>
      </c>
      <c r="BH15" s="666"/>
      <c r="BI15" s="666"/>
      <c r="BJ15" s="666"/>
      <c r="BK15" s="666"/>
      <c r="BL15" s="666"/>
      <c r="BM15" s="666"/>
      <c r="BN15" s="667"/>
      <c r="BO15" s="668">
        <v>4.8</v>
      </c>
      <c r="BP15" s="668"/>
      <c r="BQ15" s="668"/>
      <c r="BR15" s="668"/>
      <c r="BS15" s="669" t="s">
        <v>128</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374404</v>
      </c>
      <c r="CS15" s="666"/>
      <c r="CT15" s="666"/>
      <c r="CU15" s="666"/>
      <c r="CV15" s="666"/>
      <c r="CW15" s="666"/>
      <c r="CX15" s="666"/>
      <c r="CY15" s="667"/>
      <c r="CZ15" s="668">
        <v>5.3</v>
      </c>
      <c r="DA15" s="668"/>
      <c r="DB15" s="668"/>
      <c r="DC15" s="668"/>
      <c r="DD15" s="674">
        <v>42585</v>
      </c>
      <c r="DE15" s="666"/>
      <c r="DF15" s="666"/>
      <c r="DG15" s="666"/>
      <c r="DH15" s="666"/>
      <c r="DI15" s="666"/>
      <c r="DJ15" s="666"/>
      <c r="DK15" s="666"/>
      <c r="DL15" s="666"/>
      <c r="DM15" s="666"/>
      <c r="DN15" s="666"/>
      <c r="DO15" s="666"/>
      <c r="DP15" s="667"/>
      <c r="DQ15" s="674">
        <v>327724</v>
      </c>
      <c r="DR15" s="666"/>
      <c r="DS15" s="666"/>
      <c r="DT15" s="666"/>
      <c r="DU15" s="666"/>
      <c r="DV15" s="666"/>
      <c r="DW15" s="666"/>
      <c r="DX15" s="666"/>
      <c r="DY15" s="666"/>
      <c r="DZ15" s="666"/>
      <c r="EA15" s="666"/>
      <c r="EB15" s="666"/>
      <c r="EC15" s="675"/>
    </row>
    <row r="16" spans="2:143" ht="11.25" customHeight="1">
      <c r="B16" s="662" t="s">
        <v>265</v>
      </c>
      <c r="C16" s="663"/>
      <c r="D16" s="663"/>
      <c r="E16" s="663"/>
      <c r="F16" s="663"/>
      <c r="G16" s="663"/>
      <c r="H16" s="663"/>
      <c r="I16" s="663"/>
      <c r="J16" s="663"/>
      <c r="K16" s="663"/>
      <c r="L16" s="663"/>
      <c r="M16" s="663"/>
      <c r="N16" s="663"/>
      <c r="O16" s="663"/>
      <c r="P16" s="663"/>
      <c r="Q16" s="664"/>
      <c r="R16" s="665">
        <v>1995</v>
      </c>
      <c r="S16" s="666"/>
      <c r="T16" s="666"/>
      <c r="U16" s="666"/>
      <c r="V16" s="666"/>
      <c r="W16" s="666"/>
      <c r="X16" s="666"/>
      <c r="Y16" s="667"/>
      <c r="Z16" s="668">
        <v>0</v>
      </c>
      <c r="AA16" s="668"/>
      <c r="AB16" s="668"/>
      <c r="AC16" s="668"/>
      <c r="AD16" s="669">
        <v>1995</v>
      </c>
      <c r="AE16" s="669"/>
      <c r="AF16" s="669"/>
      <c r="AG16" s="669"/>
      <c r="AH16" s="669"/>
      <c r="AI16" s="669"/>
      <c r="AJ16" s="669"/>
      <c r="AK16" s="669"/>
      <c r="AL16" s="670">
        <v>0</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68" t="s">
        <v>128</v>
      </c>
      <c r="BP16" s="668"/>
      <c r="BQ16" s="668"/>
      <c r="BR16" s="668"/>
      <c r="BS16" s="669" t="s">
        <v>128</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v>11281</v>
      </c>
      <c r="CS16" s="666"/>
      <c r="CT16" s="666"/>
      <c r="CU16" s="666"/>
      <c r="CV16" s="666"/>
      <c r="CW16" s="666"/>
      <c r="CX16" s="666"/>
      <c r="CY16" s="667"/>
      <c r="CZ16" s="668">
        <v>0.2</v>
      </c>
      <c r="DA16" s="668"/>
      <c r="DB16" s="668"/>
      <c r="DC16" s="668"/>
      <c r="DD16" s="674" t="s">
        <v>128</v>
      </c>
      <c r="DE16" s="666"/>
      <c r="DF16" s="666"/>
      <c r="DG16" s="666"/>
      <c r="DH16" s="666"/>
      <c r="DI16" s="666"/>
      <c r="DJ16" s="666"/>
      <c r="DK16" s="666"/>
      <c r="DL16" s="666"/>
      <c r="DM16" s="666"/>
      <c r="DN16" s="666"/>
      <c r="DO16" s="666"/>
      <c r="DP16" s="667"/>
      <c r="DQ16" s="674">
        <v>1234</v>
      </c>
      <c r="DR16" s="666"/>
      <c r="DS16" s="666"/>
      <c r="DT16" s="666"/>
      <c r="DU16" s="666"/>
      <c r="DV16" s="666"/>
      <c r="DW16" s="666"/>
      <c r="DX16" s="666"/>
      <c r="DY16" s="666"/>
      <c r="DZ16" s="666"/>
      <c r="EA16" s="666"/>
      <c r="EB16" s="666"/>
      <c r="EC16" s="675"/>
    </row>
    <row r="17" spans="2:133" ht="11.25" customHeight="1">
      <c r="B17" s="662" t="s">
        <v>268</v>
      </c>
      <c r="C17" s="663"/>
      <c r="D17" s="663"/>
      <c r="E17" s="663"/>
      <c r="F17" s="663"/>
      <c r="G17" s="663"/>
      <c r="H17" s="663"/>
      <c r="I17" s="663"/>
      <c r="J17" s="663"/>
      <c r="K17" s="663"/>
      <c r="L17" s="663"/>
      <c r="M17" s="663"/>
      <c r="N17" s="663"/>
      <c r="O17" s="663"/>
      <c r="P17" s="663"/>
      <c r="Q17" s="664"/>
      <c r="R17" s="665">
        <v>8831</v>
      </c>
      <c r="S17" s="666"/>
      <c r="T17" s="666"/>
      <c r="U17" s="666"/>
      <c r="V17" s="666"/>
      <c r="W17" s="666"/>
      <c r="X17" s="666"/>
      <c r="Y17" s="667"/>
      <c r="Z17" s="668">
        <v>0.1</v>
      </c>
      <c r="AA17" s="668"/>
      <c r="AB17" s="668"/>
      <c r="AC17" s="668"/>
      <c r="AD17" s="669">
        <v>8831</v>
      </c>
      <c r="AE17" s="669"/>
      <c r="AF17" s="669"/>
      <c r="AG17" s="669"/>
      <c r="AH17" s="669"/>
      <c r="AI17" s="669"/>
      <c r="AJ17" s="669"/>
      <c r="AK17" s="669"/>
      <c r="AL17" s="670">
        <v>0.2</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128</v>
      </c>
      <c r="BP17" s="668"/>
      <c r="BQ17" s="668"/>
      <c r="BR17" s="668"/>
      <c r="BS17" s="669" t="s">
        <v>128</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1173304</v>
      </c>
      <c r="CS17" s="666"/>
      <c r="CT17" s="666"/>
      <c r="CU17" s="666"/>
      <c r="CV17" s="666"/>
      <c r="CW17" s="666"/>
      <c r="CX17" s="666"/>
      <c r="CY17" s="667"/>
      <c r="CZ17" s="668">
        <v>16.600000000000001</v>
      </c>
      <c r="DA17" s="668"/>
      <c r="DB17" s="668"/>
      <c r="DC17" s="668"/>
      <c r="DD17" s="674" t="s">
        <v>128</v>
      </c>
      <c r="DE17" s="666"/>
      <c r="DF17" s="666"/>
      <c r="DG17" s="666"/>
      <c r="DH17" s="666"/>
      <c r="DI17" s="666"/>
      <c r="DJ17" s="666"/>
      <c r="DK17" s="666"/>
      <c r="DL17" s="666"/>
      <c r="DM17" s="666"/>
      <c r="DN17" s="666"/>
      <c r="DO17" s="666"/>
      <c r="DP17" s="667"/>
      <c r="DQ17" s="674">
        <v>1102785</v>
      </c>
      <c r="DR17" s="666"/>
      <c r="DS17" s="666"/>
      <c r="DT17" s="666"/>
      <c r="DU17" s="666"/>
      <c r="DV17" s="666"/>
      <c r="DW17" s="666"/>
      <c r="DX17" s="666"/>
      <c r="DY17" s="666"/>
      <c r="DZ17" s="666"/>
      <c r="EA17" s="666"/>
      <c r="EB17" s="666"/>
      <c r="EC17" s="675"/>
    </row>
    <row r="18" spans="2:133" ht="11.25" customHeight="1">
      <c r="B18" s="662" t="s">
        <v>271</v>
      </c>
      <c r="C18" s="663"/>
      <c r="D18" s="663"/>
      <c r="E18" s="663"/>
      <c r="F18" s="663"/>
      <c r="G18" s="663"/>
      <c r="H18" s="663"/>
      <c r="I18" s="663"/>
      <c r="J18" s="663"/>
      <c r="K18" s="663"/>
      <c r="L18" s="663"/>
      <c r="M18" s="663"/>
      <c r="N18" s="663"/>
      <c r="O18" s="663"/>
      <c r="P18" s="663"/>
      <c r="Q18" s="664"/>
      <c r="R18" s="665">
        <v>16459</v>
      </c>
      <c r="S18" s="666"/>
      <c r="T18" s="666"/>
      <c r="U18" s="666"/>
      <c r="V18" s="666"/>
      <c r="W18" s="666"/>
      <c r="X18" s="666"/>
      <c r="Y18" s="667"/>
      <c r="Z18" s="668">
        <v>0.2</v>
      </c>
      <c r="AA18" s="668"/>
      <c r="AB18" s="668"/>
      <c r="AC18" s="668"/>
      <c r="AD18" s="669">
        <v>16459</v>
      </c>
      <c r="AE18" s="669"/>
      <c r="AF18" s="669"/>
      <c r="AG18" s="669"/>
      <c r="AH18" s="669"/>
      <c r="AI18" s="669"/>
      <c r="AJ18" s="669"/>
      <c r="AK18" s="669"/>
      <c r="AL18" s="670">
        <v>0.40000000596046448</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128</v>
      </c>
      <c r="BP18" s="668"/>
      <c r="BQ18" s="668"/>
      <c r="BR18" s="668"/>
      <c r="BS18" s="669" t="s">
        <v>128</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v>37000</v>
      </c>
      <c r="CS18" s="666"/>
      <c r="CT18" s="666"/>
      <c r="CU18" s="666"/>
      <c r="CV18" s="666"/>
      <c r="CW18" s="666"/>
      <c r="CX18" s="666"/>
      <c r="CY18" s="667"/>
      <c r="CZ18" s="668">
        <v>0.5</v>
      </c>
      <c r="DA18" s="668"/>
      <c r="DB18" s="668"/>
      <c r="DC18" s="668"/>
      <c r="DD18" s="674" t="s">
        <v>128</v>
      </c>
      <c r="DE18" s="666"/>
      <c r="DF18" s="666"/>
      <c r="DG18" s="666"/>
      <c r="DH18" s="666"/>
      <c r="DI18" s="666"/>
      <c r="DJ18" s="666"/>
      <c r="DK18" s="666"/>
      <c r="DL18" s="666"/>
      <c r="DM18" s="666"/>
      <c r="DN18" s="666"/>
      <c r="DO18" s="666"/>
      <c r="DP18" s="667"/>
      <c r="DQ18" s="674">
        <v>37000</v>
      </c>
      <c r="DR18" s="666"/>
      <c r="DS18" s="666"/>
      <c r="DT18" s="666"/>
      <c r="DU18" s="666"/>
      <c r="DV18" s="666"/>
      <c r="DW18" s="666"/>
      <c r="DX18" s="666"/>
      <c r="DY18" s="666"/>
      <c r="DZ18" s="666"/>
      <c r="EA18" s="666"/>
      <c r="EB18" s="666"/>
      <c r="EC18" s="675"/>
    </row>
    <row r="19" spans="2:133" ht="11.25" customHeight="1">
      <c r="B19" s="662" t="s">
        <v>274</v>
      </c>
      <c r="C19" s="663"/>
      <c r="D19" s="663"/>
      <c r="E19" s="663"/>
      <c r="F19" s="663"/>
      <c r="G19" s="663"/>
      <c r="H19" s="663"/>
      <c r="I19" s="663"/>
      <c r="J19" s="663"/>
      <c r="K19" s="663"/>
      <c r="L19" s="663"/>
      <c r="M19" s="663"/>
      <c r="N19" s="663"/>
      <c r="O19" s="663"/>
      <c r="P19" s="663"/>
      <c r="Q19" s="664"/>
      <c r="R19" s="665">
        <v>1940</v>
      </c>
      <c r="S19" s="666"/>
      <c r="T19" s="666"/>
      <c r="U19" s="666"/>
      <c r="V19" s="666"/>
      <c r="W19" s="666"/>
      <c r="X19" s="666"/>
      <c r="Y19" s="667"/>
      <c r="Z19" s="668">
        <v>0</v>
      </c>
      <c r="AA19" s="668"/>
      <c r="AB19" s="668"/>
      <c r="AC19" s="668"/>
      <c r="AD19" s="669">
        <v>1940</v>
      </c>
      <c r="AE19" s="669"/>
      <c r="AF19" s="669"/>
      <c r="AG19" s="669"/>
      <c r="AH19" s="669"/>
      <c r="AI19" s="669"/>
      <c r="AJ19" s="669"/>
      <c r="AK19" s="669"/>
      <c r="AL19" s="670">
        <v>0</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t="s">
        <v>128</v>
      </c>
      <c r="BH19" s="666"/>
      <c r="BI19" s="666"/>
      <c r="BJ19" s="666"/>
      <c r="BK19" s="666"/>
      <c r="BL19" s="666"/>
      <c r="BM19" s="666"/>
      <c r="BN19" s="667"/>
      <c r="BO19" s="668" t="s">
        <v>128</v>
      </c>
      <c r="BP19" s="668"/>
      <c r="BQ19" s="668"/>
      <c r="BR19" s="668"/>
      <c r="BS19" s="669" t="s">
        <v>128</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128</v>
      </c>
      <c r="DR19" s="666"/>
      <c r="DS19" s="666"/>
      <c r="DT19" s="666"/>
      <c r="DU19" s="666"/>
      <c r="DV19" s="666"/>
      <c r="DW19" s="666"/>
      <c r="DX19" s="666"/>
      <c r="DY19" s="666"/>
      <c r="DZ19" s="666"/>
      <c r="EA19" s="666"/>
      <c r="EB19" s="666"/>
      <c r="EC19" s="675"/>
    </row>
    <row r="20" spans="2:133" ht="11.25" customHeight="1">
      <c r="B20" s="662" t="s">
        <v>277</v>
      </c>
      <c r="C20" s="663"/>
      <c r="D20" s="663"/>
      <c r="E20" s="663"/>
      <c r="F20" s="663"/>
      <c r="G20" s="663"/>
      <c r="H20" s="663"/>
      <c r="I20" s="663"/>
      <c r="J20" s="663"/>
      <c r="K20" s="663"/>
      <c r="L20" s="663"/>
      <c r="M20" s="663"/>
      <c r="N20" s="663"/>
      <c r="O20" s="663"/>
      <c r="P20" s="663"/>
      <c r="Q20" s="664"/>
      <c r="R20" s="665">
        <v>628</v>
      </c>
      <c r="S20" s="666"/>
      <c r="T20" s="666"/>
      <c r="U20" s="666"/>
      <c r="V20" s="666"/>
      <c r="W20" s="666"/>
      <c r="X20" s="666"/>
      <c r="Y20" s="667"/>
      <c r="Z20" s="668">
        <v>0</v>
      </c>
      <c r="AA20" s="668"/>
      <c r="AB20" s="668"/>
      <c r="AC20" s="668"/>
      <c r="AD20" s="669">
        <v>628</v>
      </c>
      <c r="AE20" s="669"/>
      <c r="AF20" s="669"/>
      <c r="AG20" s="669"/>
      <c r="AH20" s="669"/>
      <c r="AI20" s="669"/>
      <c r="AJ20" s="669"/>
      <c r="AK20" s="669"/>
      <c r="AL20" s="670">
        <v>0</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t="s">
        <v>128</v>
      </c>
      <c r="BH20" s="666"/>
      <c r="BI20" s="666"/>
      <c r="BJ20" s="666"/>
      <c r="BK20" s="666"/>
      <c r="BL20" s="666"/>
      <c r="BM20" s="666"/>
      <c r="BN20" s="667"/>
      <c r="BO20" s="668" t="s">
        <v>128</v>
      </c>
      <c r="BP20" s="668"/>
      <c r="BQ20" s="668"/>
      <c r="BR20" s="668"/>
      <c r="BS20" s="669" t="s">
        <v>128</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7047098</v>
      </c>
      <c r="CS20" s="666"/>
      <c r="CT20" s="666"/>
      <c r="CU20" s="666"/>
      <c r="CV20" s="666"/>
      <c r="CW20" s="666"/>
      <c r="CX20" s="666"/>
      <c r="CY20" s="667"/>
      <c r="CZ20" s="668">
        <v>100</v>
      </c>
      <c r="DA20" s="668"/>
      <c r="DB20" s="668"/>
      <c r="DC20" s="668"/>
      <c r="DD20" s="674">
        <v>1489977</v>
      </c>
      <c r="DE20" s="666"/>
      <c r="DF20" s="666"/>
      <c r="DG20" s="666"/>
      <c r="DH20" s="666"/>
      <c r="DI20" s="666"/>
      <c r="DJ20" s="666"/>
      <c r="DK20" s="666"/>
      <c r="DL20" s="666"/>
      <c r="DM20" s="666"/>
      <c r="DN20" s="666"/>
      <c r="DO20" s="666"/>
      <c r="DP20" s="667"/>
      <c r="DQ20" s="674">
        <v>4995736</v>
      </c>
      <c r="DR20" s="666"/>
      <c r="DS20" s="666"/>
      <c r="DT20" s="666"/>
      <c r="DU20" s="666"/>
      <c r="DV20" s="666"/>
      <c r="DW20" s="666"/>
      <c r="DX20" s="666"/>
      <c r="DY20" s="666"/>
      <c r="DZ20" s="666"/>
      <c r="EA20" s="666"/>
      <c r="EB20" s="666"/>
      <c r="EC20" s="675"/>
    </row>
    <row r="21" spans="2:133" ht="11.25" customHeight="1">
      <c r="B21" s="662" t="s">
        <v>280</v>
      </c>
      <c r="C21" s="663"/>
      <c r="D21" s="663"/>
      <c r="E21" s="663"/>
      <c r="F21" s="663"/>
      <c r="G21" s="663"/>
      <c r="H21" s="663"/>
      <c r="I21" s="663"/>
      <c r="J21" s="663"/>
      <c r="K21" s="663"/>
      <c r="L21" s="663"/>
      <c r="M21" s="663"/>
      <c r="N21" s="663"/>
      <c r="O21" s="663"/>
      <c r="P21" s="663"/>
      <c r="Q21" s="664"/>
      <c r="R21" s="665">
        <v>309</v>
      </c>
      <c r="S21" s="666"/>
      <c r="T21" s="666"/>
      <c r="U21" s="666"/>
      <c r="V21" s="666"/>
      <c r="W21" s="666"/>
      <c r="X21" s="666"/>
      <c r="Y21" s="667"/>
      <c r="Z21" s="668">
        <v>0</v>
      </c>
      <c r="AA21" s="668"/>
      <c r="AB21" s="668"/>
      <c r="AC21" s="668"/>
      <c r="AD21" s="669">
        <v>309</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t="s">
        <v>128</v>
      </c>
      <c r="BH21" s="666"/>
      <c r="BI21" s="666"/>
      <c r="BJ21" s="666"/>
      <c r="BK21" s="666"/>
      <c r="BL21" s="666"/>
      <c r="BM21" s="666"/>
      <c r="BN21" s="667"/>
      <c r="BO21" s="668" t="s">
        <v>128</v>
      </c>
      <c r="BP21" s="668"/>
      <c r="BQ21" s="668"/>
      <c r="BR21" s="668"/>
      <c r="BS21" s="669" t="s">
        <v>128</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701" t="s">
        <v>282</v>
      </c>
      <c r="C22" s="702"/>
      <c r="D22" s="702"/>
      <c r="E22" s="702"/>
      <c r="F22" s="702"/>
      <c r="G22" s="702"/>
      <c r="H22" s="702"/>
      <c r="I22" s="702"/>
      <c r="J22" s="702"/>
      <c r="K22" s="702"/>
      <c r="L22" s="702"/>
      <c r="M22" s="702"/>
      <c r="N22" s="702"/>
      <c r="O22" s="702"/>
      <c r="P22" s="702"/>
      <c r="Q22" s="703"/>
      <c r="R22" s="665">
        <v>13582</v>
      </c>
      <c r="S22" s="666"/>
      <c r="T22" s="666"/>
      <c r="U22" s="666"/>
      <c r="V22" s="666"/>
      <c r="W22" s="666"/>
      <c r="X22" s="666"/>
      <c r="Y22" s="667"/>
      <c r="Z22" s="668">
        <v>0.2</v>
      </c>
      <c r="AA22" s="668"/>
      <c r="AB22" s="668"/>
      <c r="AC22" s="668"/>
      <c r="AD22" s="669">
        <v>13582</v>
      </c>
      <c r="AE22" s="669"/>
      <c r="AF22" s="669"/>
      <c r="AG22" s="669"/>
      <c r="AH22" s="669"/>
      <c r="AI22" s="669"/>
      <c r="AJ22" s="669"/>
      <c r="AK22" s="669"/>
      <c r="AL22" s="670">
        <v>0.30000001192092896</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128</v>
      </c>
      <c r="BP22" s="668"/>
      <c r="BQ22" s="668"/>
      <c r="BR22" s="668"/>
      <c r="BS22" s="669" t="s">
        <v>128</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285</v>
      </c>
      <c r="C23" s="663"/>
      <c r="D23" s="663"/>
      <c r="E23" s="663"/>
      <c r="F23" s="663"/>
      <c r="G23" s="663"/>
      <c r="H23" s="663"/>
      <c r="I23" s="663"/>
      <c r="J23" s="663"/>
      <c r="K23" s="663"/>
      <c r="L23" s="663"/>
      <c r="M23" s="663"/>
      <c r="N23" s="663"/>
      <c r="O23" s="663"/>
      <c r="P23" s="663"/>
      <c r="Q23" s="664"/>
      <c r="R23" s="665">
        <v>3902689</v>
      </c>
      <c r="S23" s="666"/>
      <c r="T23" s="666"/>
      <c r="U23" s="666"/>
      <c r="V23" s="666"/>
      <c r="W23" s="666"/>
      <c r="X23" s="666"/>
      <c r="Y23" s="667"/>
      <c r="Z23" s="668">
        <v>54.1</v>
      </c>
      <c r="AA23" s="668"/>
      <c r="AB23" s="668"/>
      <c r="AC23" s="668"/>
      <c r="AD23" s="669">
        <v>3486268</v>
      </c>
      <c r="AE23" s="669"/>
      <c r="AF23" s="669"/>
      <c r="AG23" s="669"/>
      <c r="AH23" s="669"/>
      <c r="AI23" s="669"/>
      <c r="AJ23" s="669"/>
      <c r="AK23" s="669"/>
      <c r="AL23" s="670">
        <v>81.8</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128</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6" t="s">
        <v>290</v>
      </c>
      <c r="DM23" s="697"/>
      <c r="DN23" s="697"/>
      <c r="DO23" s="697"/>
      <c r="DP23" s="697"/>
      <c r="DQ23" s="697"/>
      <c r="DR23" s="697"/>
      <c r="DS23" s="697"/>
      <c r="DT23" s="697"/>
      <c r="DU23" s="697"/>
      <c r="DV23" s="698"/>
      <c r="DW23" s="647" t="s">
        <v>291</v>
      </c>
      <c r="DX23" s="648"/>
      <c r="DY23" s="648"/>
      <c r="DZ23" s="648"/>
      <c r="EA23" s="648"/>
      <c r="EB23" s="648"/>
      <c r="EC23" s="649"/>
    </row>
    <row r="24" spans="2:133" ht="11.25" customHeight="1">
      <c r="B24" s="662" t="s">
        <v>292</v>
      </c>
      <c r="C24" s="663"/>
      <c r="D24" s="663"/>
      <c r="E24" s="663"/>
      <c r="F24" s="663"/>
      <c r="G24" s="663"/>
      <c r="H24" s="663"/>
      <c r="I24" s="663"/>
      <c r="J24" s="663"/>
      <c r="K24" s="663"/>
      <c r="L24" s="663"/>
      <c r="M24" s="663"/>
      <c r="N24" s="663"/>
      <c r="O24" s="663"/>
      <c r="P24" s="663"/>
      <c r="Q24" s="664"/>
      <c r="R24" s="665">
        <v>3486268</v>
      </c>
      <c r="S24" s="666"/>
      <c r="T24" s="666"/>
      <c r="U24" s="666"/>
      <c r="V24" s="666"/>
      <c r="W24" s="666"/>
      <c r="X24" s="666"/>
      <c r="Y24" s="667"/>
      <c r="Z24" s="668">
        <v>48.3</v>
      </c>
      <c r="AA24" s="668"/>
      <c r="AB24" s="668"/>
      <c r="AC24" s="668"/>
      <c r="AD24" s="669">
        <v>3486268</v>
      </c>
      <c r="AE24" s="669"/>
      <c r="AF24" s="669"/>
      <c r="AG24" s="669"/>
      <c r="AH24" s="669"/>
      <c r="AI24" s="669"/>
      <c r="AJ24" s="669"/>
      <c r="AK24" s="669"/>
      <c r="AL24" s="670">
        <v>81.8</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128</v>
      </c>
      <c r="BP24" s="668"/>
      <c r="BQ24" s="668"/>
      <c r="BR24" s="668"/>
      <c r="BS24" s="669" t="s">
        <v>128</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2907827</v>
      </c>
      <c r="CS24" s="655"/>
      <c r="CT24" s="655"/>
      <c r="CU24" s="655"/>
      <c r="CV24" s="655"/>
      <c r="CW24" s="655"/>
      <c r="CX24" s="655"/>
      <c r="CY24" s="656"/>
      <c r="CZ24" s="659">
        <v>41.3</v>
      </c>
      <c r="DA24" s="660"/>
      <c r="DB24" s="660"/>
      <c r="DC24" s="679"/>
      <c r="DD24" s="704">
        <v>2542558</v>
      </c>
      <c r="DE24" s="655"/>
      <c r="DF24" s="655"/>
      <c r="DG24" s="655"/>
      <c r="DH24" s="655"/>
      <c r="DI24" s="655"/>
      <c r="DJ24" s="655"/>
      <c r="DK24" s="656"/>
      <c r="DL24" s="704">
        <v>2471176</v>
      </c>
      <c r="DM24" s="655"/>
      <c r="DN24" s="655"/>
      <c r="DO24" s="655"/>
      <c r="DP24" s="655"/>
      <c r="DQ24" s="655"/>
      <c r="DR24" s="655"/>
      <c r="DS24" s="655"/>
      <c r="DT24" s="655"/>
      <c r="DU24" s="655"/>
      <c r="DV24" s="656"/>
      <c r="DW24" s="659">
        <v>56.2</v>
      </c>
      <c r="DX24" s="660"/>
      <c r="DY24" s="660"/>
      <c r="DZ24" s="660"/>
      <c r="EA24" s="660"/>
      <c r="EB24" s="660"/>
      <c r="EC24" s="661"/>
    </row>
    <row r="25" spans="2:133" ht="11.25" customHeight="1">
      <c r="B25" s="662" t="s">
        <v>295</v>
      </c>
      <c r="C25" s="663"/>
      <c r="D25" s="663"/>
      <c r="E25" s="663"/>
      <c r="F25" s="663"/>
      <c r="G25" s="663"/>
      <c r="H25" s="663"/>
      <c r="I25" s="663"/>
      <c r="J25" s="663"/>
      <c r="K25" s="663"/>
      <c r="L25" s="663"/>
      <c r="M25" s="663"/>
      <c r="N25" s="663"/>
      <c r="O25" s="663"/>
      <c r="P25" s="663"/>
      <c r="Q25" s="664"/>
      <c r="R25" s="665">
        <v>416421</v>
      </c>
      <c r="S25" s="666"/>
      <c r="T25" s="666"/>
      <c r="U25" s="666"/>
      <c r="V25" s="666"/>
      <c r="W25" s="666"/>
      <c r="X25" s="666"/>
      <c r="Y25" s="667"/>
      <c r="Z25" s="668">
        <v>5.8</v>
      </c>
      <c r="AA25" s="668"/>
      <c r="AB25" s="668"/>
      <c r="AC25" s="668"/>
      <c r="AD25" s="669" t="s">
        <v>128</v>
      </c>
      <c r="AE25" s="669"/>
      <c r="AF25" s="669"/>
      <c r="AG25" s="669"/>
      <c r="AH25" s="669"/>
      <c r="AI25" s="669"/>
      <c r="AJ25" s="669"/>
      <c r="AK25" s="669"/>
      <c r="AL25" s="670" t="s">
        <v>128</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128</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1382344</v>
      </c>
      <c r="CS25" s="705"/>
      <c r="CT25" s="705"/>
      <c r="CU25" s="705"/>
      <c r="CV25" s="705"/>
      <c r="CW25" s="705"/>
      <c r="CX25" s="705"/>
      <c r="CY25" s="706"/>
      <c r="CZ25" s="670">
        <v>19.600000000000001</v>
      </c>
      <c r="DA25" s="699"/>
      <c r="DB25" s="699"/>
      <c r="DC25" s="707"/>
      <c r="DD25" s="674">
        <v>1314968</v>
      </c>
      <c r="DE25" s="705"/>
      <c r="DF25" s="705"/>
      <c r="DG25" s="705"/>
      <c r="DH25" s="705"/>
      <c r="DI25" s="705"/>
      <c r="DJ25" s="705"/>
      <c r="DK25" s="706"/>
      <c r="DL25" s="674">
        <v>1293747</v>
      </c>
      <c r="DM25" s="705"/>
      <c r="DN25" s="705"/>
      <c r="DO25" s="705"/>
      <c r="DP25" s="705"/>
      <c r="DQ25" s="705"/>
      <c r="DR25" s="705"/>
      <c r="DS25" s="705"/>
      <c r="DT25" s="705"/>
      <c r="DU25" s="705"/>
      <c r="DV25" s="706"/>
      <c r="DW25" s="670">
        <v>29.4</v>
      </c>
      <c r="DX25" s="699"/>
      <c r="DY25" s="699"/>
      <c r="DZ25" s="699"/>
      <c r="EA25" s="699"/>
      <c r="EB25" s="699"/>
      <c r="EC25" s="700"/>
    </row>
    <row r="26" spans="2:133" ht="11.25" customHeight="1">
      <c r="B26" s="662" t="s">
        <v>298</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128</v>
      </c>
      <c r="AA26" s="668"/>
      <c r="AB26" s="668"/>
      <c r="AC26" s="668"/>
      <c r="AD26" s="669" t="s">
        <v>128</v>
      </c>
      <c r="AE26" s="669"/>
      <c r="AF26" s="669"/>
      <c r="AG26" s="669"/>
      <c r="AH26" s="669"/>
      <c r="AI26" s="669"/>
      <c r="AJ26" s="669"/>
      <c r="AK26" s="669"/>
      <c r="AL26" s="670" t="s">
        <v>128</v>
      </c>
      <c r="AM26" s="671"/>
      <c r="AN26" s="671"/>
      <c r="AO26" s="672"/>
      <c r="AP26" s="684" t="s">
        <v>299</v>
      </c>
      <c r="AQ26" s="708"/>
      <c r="AR26" s="708"/>
      <c r="AS26" s="708"/>
      <c r="AT26" s="708"/>
      <c r="AU26" s="708"/>
      <c r="AV26" s="708"/>
      <c r="AW26" s="708"/>
      <c r="AX26" s="708"/>
      <c r="AY26" s="708"/>
      <c r="AZ26" s="708"/>
      <c r="BA26" s="708"/>
      <c r="BB26" s="708"/>
      <c r="BC26" s="708"/>
      <c r="BD26" s="708"/>
      <c r="BE26" s="708"/>
      <c r="BF26" s="686"/>
      <c r="BG26" s="665" t="s">
        <v>128</v>
      </c>
      <c r="BH26" s="666"/>
      <c r="BI26" s="666"/>
      <c r="BJ26" s="666"/>
      <c r="BK26" s="666"/>
      <c r="BL26" s="666"/>
      <c r="BM26" s="666"/>
      <c r="BN26" s="667"/>
      <c r="BO26" s="668" t="s">
        <v>128</v>
      </c>
      <c r="BP26" s="668"/>
      <c r="BQ26" s="668"/>
      <c r="BR26" s="668"/>
      <c r="BS26" s="669" t="s">
        <v>128</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873632</v>
      </c>
      <c r="CS26" s="666"/>
      <c r="CT26" s="666"/>
      <c r="CU26" s="666"/>
      <c r="CV26" s="666"/>
      <c r="CW26" s="666"/>
      <c r="CX26" s="666"/>
      <c r="CY26" s="667"/>
      <c r="CZ26" s="670">
        <v>12.4</v>
      </c>
      <c r="DA26" s="699"/>
      <c r="DB26" s="699"/>
      <c r="DC26" s="707"/>
      <c r="DD26" s="674">
        <v>815774</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699"/>
      <c r="DY26" s="699"/>
      <c r="DZ26" s="699"/>
      <c r="EA26" s="699"/>
      <c r="EB26" s="699"/>
      <c r="EC26" s="700"/>
    </row>
    <row r="27" spans="2:133" ht="11.25" customHeight="1">
      <c r="B27" s="662" t="s">
        <v>301</v>
      </c>
      <c r="C27" s="663"/>
      <c r="D27" s="663"/>
      <c r="E27" s="663"/>
      <c r="F27" s="663"/>
      <c r="G27" s="663"/>
      <c r="H27" s="663"/>
      <c r="I27" s="663"/>
      <c r="J27" s="663"/>
      <c r="K27" s="663"/>
      <c r="L27" s="663"/>
      <c r="M27" s="663"/>
      <c r="N27" s="663"/>
      <c r="O27" s="663"/>
      <c r="P27" s="663"/>
      <c r="Q27" s="664"/>
      <c r="R27" s="665">
        <v>4647869</v>
      </c>
      <c r="S27" s="666"/>
      <c r="T27" s="666"/>
      <c r="U27" s="666"/>
      <c r="V27" s="666"/>
      <c r="W27" s="666"/>
      <c r="X27" s="666"/>
      <c r="Y27" s="667"/>
      <c r="Z27" s="668">
        <v>64.5</v>
      </c>
      <c r="AA27" s="668"/>
      <c r="AB27" s="668"/>
      <c r="AC27" s="668"/>
      <c r="AD27" s="669">
        <v>4231448</v>
      </c>
      <c r="AE27" s="669"/>
      <c r="AF27" s="669"/>
      <c r="AG27" s="669"/>
      <c r="AH27" s="669"/>
      <c r="AI27" s="669"/>
      <c r="AJ27" s="669"/>
      <c r="AK27" s="669"/>
      <c r="AL27" s="670">
        <v>99.300003051757813</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527904</v>
      </c>
      <c r="BH27" s="666"/>
      <c r="BI27" s="666"/>
      <c r="BJ27" s="666"/>
      <c r="BK27" s="666"/>
      <c r="BL27" s="666"/>
      <c r="BM27" s="666"/>
      <c r="BN27" s="667"/>
      <c r="BO27" s="668">
        <v>100</v>
      </c>
      <c r="BP27" s="668"/>
      <c r="BQ27" s="668"/>
      <c r="BR27" s="668"/>
      <c r="BS27" s="669" t="s">
        <v>128</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352179</v>
      </c>
      <c r="CS27" s="705"/>
      <c r="CT27" s="705"/>
      <c r="CU27" s="705"/>
      <c r="CV27" s="705"/>
      <c r="CW27" s="705"/>
      <c r="CX27" s="705"/>
      <c r="CY27" s="706"/>
      <c r="CZ27" s="670">
        <v>5</v>
      </c>
      <c r="DA27" s="699"/>
      <c r="DB27" s="699"/>
      <c r="DC27" s="707"/>
      <c r="DD27" s="674">
        <v>124805</v>
      </c>
      <c r="DE27" s="705"/>
      <c r="DF27" s="705"/>
      <c r="DG27" s="705"/>
      <c r="DH27" s="705"/>
      <c r="DI27" s="705"/>
      <c r="DJ27" s="705"/>
      <c r="DK27" s="706"/>
      <c r="DL27" s="674">
        <v>74644</v>
      </c>
      <c r="DM27" s="705"/>
      <c r="DN27" s="705"/>
      <c r="DO27" s="705"/>
      <c r="DP27" s="705"/>
      <c r="DQ27" s="705"/>
      <c r="DR27" s="705"/>
      <c r="DS27" s="705"/>
      <c r="DT27" s="705"/>
      <c r="DU27" s="705"/>
      <c r="DV27" s="706"/>
      <c r="DW27" s="670">
        <v>1.7</v>
      </c>
      <c r="DX27" s="699"/>
      <c r="DY27" s="699"/>
      <c r="DZ27" s="699"/>
      <c r="EA27" s="699"/>
      <c r="EB27" s="699"/>
      <c r="EC27" s="700"/>
    </row>
    <row r="28" spans="2:133" ht="11.25" customHeight="1">
      <c r="B28" s="662" t="s">
        <v>304</v>
      </c>
      <c r="C28" s="663"/>
      <c r="D28" s="663"/>
      <c r="E28" s="663"/>
      <c r="F28" s="663"/>
      <c r="G28" s="663"/>
      <c r="H28" s="663"/>
      <c r="I28" s="663"/>
      <c r="J28" s="663"/>
      <c r="K28" s="663"/>
      <c r="L28" s="663"/>
      <c r="M28" s="663"/>
      <c r="N28" s="663"/>
      <c r="O28" s="663"/>
      <c r="P28" s="663"/>
      <c r="Q28" s="664"/>
      <c r="R28" s="665" t="s">
        <v>128</v>
      </c>
      <c r="S28" s="666"/>
      <c r="T28" s="666"/>
      <c r="U28" s="666"/>
      <c r="V28" s="666"/>
      <c r="W28" s="666"/>
      <c r="X28" s="666"/>
      <c r="Y28" s="667"/>
      <c r="Z28" s="668" t="s">
        <v>128</v>
      </c>
      <c r="AA28" s="668"/>
      <c r="AB28" s="668"/>
      <c r="AC28" s="668"/>
      <c r="AD28" s="669" t="s">
        <v>128</v>
      </c>
      <c r="AE28" s="669"/>
      <c r="AF28" s="669"/>
      <c r="AG28" s="669"/>
      <c r="AH28" s="669"/>
      <c r="AI28" s="669"/>
      <c r="AJ28" s="669"/>
      <c r="AK28" s="669"/>
      <c r="AL28" s="670" t="s">
        <v>128</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1173304</v>
      </c>
      <c r="CS28" s="666"/>
      <c r="CT28" s="666"/>
      <c r="CU28" s="666"/>
      <c r="CV28" s="666"/>
      <c r="CW28" s="666"/>
      <c r="CX28" s="666"/>
      <c r="CY28" s="667"/>
      <c r="CZ28" s="670">
        <v>16.600000000000001</v>
      </c>
      <c r="DA28" s="699"/>
      <c r="DB28" s="699"/>
      <c r="DC28" s="707"/>
      <c r="DD28" s="674">
        <v>1102785</v>
      </c>
      <c r="DE28" s="666"/>
      <c r="DF28" s="666"/>
      <c r="DG28" s="666"/>
      <c r="DH28" s="666"/>
      <c r="DI28" s="666"/>
      <c r="DJ28" s="666"/>
      <c r="DK28" s="667"/>
      <c r="DL28" s="674">
        <v>1102785</v>
      </c>
      <c r="DM28" s="666"/>
      <c r="DN28" s="666"/>
      <c r="DO28" s="666"/>
      <c r="DP28" s="666"/>
      <c r="DQ28" s="666"/>
      <c r="DR28" s="666"/>
      <c r="DS28" s="666"/>
      <c r="DT28" s="666"/>
      <c r="DU28" s="666"/>
      <c r="DV28" s="667"/>
      <c r="DW28" s="670">
        <v>25.1</v>
      </c>
      <c r="DX28" s="699"/>
      <c r="DY28" s="699"/>
      <c r="DZ28" s="699"/>
      <c r="EA28" s="699"/>
      <c r="EB28" s="699"/>
      <c r="EC28" s="700"/>
    </row>
    <row r="29" spans="2:133" ht="11.25" customHeight="1">
      <c r="B29" s="662" t="s">
        <v>306</v>
      </c>
      <c r="C29" s="663"/>
      <c r="D29" s="663"/>
      <c r="E29" s="663"/>
      <c r="F29" s="663"/>
      <c r="G29" s="663"/>
      <c r="H29" s="663"/>
      <c r="I29" s="663"/>
      <c r="J29" s="663"/>
      <c r="K29" s="663"/>
      <c r="L29" s="663"/>
      <c r="M29" s="663"/>
      <c r="N29" s="663"/>
      <c r="O29" s="663"/>
      <c r="P29" s="663"/>
      <c r="Q29" s="664"/>
      <c r="R29" s="665">
        <v>25110</v>
      </c>
      <c r="S29" s="666"/>
      <c r="T29" s="666"/>
      <c r="U29" s="666"/>
      <c r="V29" s="666"/>
      <c r="W29" s="666"/>
      <c r="X29" s="666"/>
      <c r="Y29" s="667"/>
      <c r="Z29" s="668">
        <v>0.3</v>
      </c>
      <c r="AA29" s="668"/>
      <c r="AB29" s="668"/>
      <c r="AC29" s="668"/>
      <c r="AD29" s="669">
        <v>51</v>
      </c>
      <c r="AE29" s="669"/>
      <c r="AF29" s="669"/>
      <c r="AG29" s="669"/>
      <c r="AH29" s="669"/>
      <c r="AI29" s="669"/>
      <c r="AJ29" s="669"/>
      <c r="AK29" s="669"/>
      <c r="AL29" s="670">
        <v>0</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307</v>
      </c>
      <c r="CE29" s="715"/>
      <c r="CF29" s="680" t="s">
        <v>70</v>
      </c>
      <c r="CG29" s="681"/>
      <c r="CH29" s="681"/>
      <c r="CI29" s="681"/>
      <c r="CJ29" s="681"/>
      <c r="CK29" s="681"/>
      <c r="CL29" s="681"/>
      <c r="CM29" s="681"/>
      <c r="CN29" s="681"/>
      <c r="CO29" s="681"/>
      <c r="CP29" s="681"/>
      <c r="CQ29" s="682"/>
      <c r="CR29" s="665">
        <v>1173304</v>
      </c>
      <c r="CS29" s="705"/>
      <c r="CT29" s="705"/>
      <c r="CU29" s="705"/>
      <c r="CV29" s="705"/>
      <c r="CW29" s="705"/>
      <c r="CX29" s="705"/>
      <c r="CY29" s="706"/>
      <c r="CZ29" s="670">
        <v>16.600000000000001</v>
      </c>
      <c r="DA29" s="699"/>
      <c r="DB29" s="699"/>
      <c r="DC29" s="707"/>
      <c r="DD29" s="674">
        <v>1102785</v>
      </c>
      <c r="DE29" s="705"/>
      <c r="DF29" s="705"/>
      <c r="DG29" s="705"/>
      <c r="DH29" s="705"/>
      <c r="DI29" s="705"/>
      <c r="DJ29" s="705"/>
      <c r="DK29" s="706"/>
      <c r="DL29" s="674">
        <v>1102785</v>
      </c>
      <c r="DM29" s="705"/>
      <c r="DN29" s="705"/>
      <c r="DO29" s="705"/>
      <c r="DP29" s="705"/>
      <c r="DQ29" s="705"/>
      <c r="DR29" s="705"/>
      <c r="DS29" s="705"/>
      <c r="DT29" s="705"/>
      <c r="DU29" s="705"/>
      <c r="DV29" s="706"/>
      <c r="DW29" s="670">
        <v>25.1</v>
      </c>
      <c r="DX29" s="699"/>
      <c r="DY29" s="699"/>
      <c r="DZ29" s="699"/>
      <c r="EA29" s="699"/>
      <c r="EB29" s="699"/>
      <c r="EC29" s="700"/>
    </row>
    <row r="30" spans="2:133" ht="11.25" customHeight="1">
      <c r="B30" s="662" t="s">
        <v>308</v>
      </c>
      <c r="C30" s="663"/>
      <c r="D30" s="663"/>
      <c r="E30" s="663"/>
      <c r="F30" s="663"/>
      <c r="G30" s="663"/>
      <c r="H30" s="663"/>
      <c r="I30" s="663"/>
      <c r="J30" s="663"/>
      <c r="K30" s="663"/>
      <c r="L30" s="663"/>
      <c r="M30" s="663"/>
      <c r="N30" s="663"/>
      <c r="O30" s="663"/>
      <c r="P30" s="663"/>
      <c r="Q30" s="664"/>
      <c r="R30" s="665">
        <v>153934</v>
      </c>
      <c r="S30" s="666"/>
      <c r="T30" s="666"/>
      <c r="U30" s="666"/>
      <c r="V30" s="666"/>
      <c r="W30" s="666"/>
      <c r="X30" s="666"/>
      <c r="Y30" s="667"/>
      <c r="Z30" s="668">
        <v>2.1</v>
      </c>
      <c r="AA30" s="668"/>
      <c r="AB30" s="668"/>
      <c r="AC30" s="668"/>
      <c r="AD30" s="669">
        <v>2854</v>
      </c>
      <c r="AE30" s="669"/>
      <c r="AF30" s="669"/>
      <c r="AG30" s="669"/>
      <c r="AH30" s="669"/>
      <c r="AI30" s="669"/>
      <c r="AJ30" s="669"/>
      <c r="AK30" s="669"/>
      <c r="AL30" s="670">
        <v>0.1</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309</v>
      </c>
      <c r="BH30" s="712"/>
      <c r="BI30" s="712"/>
      <c r="BJ30" s="712"/>
      <c r="BK30" s="712"/>
      <c r="BL30" s="712"/>
      <c r="BM30" s="712"/>
      <c r="BN30" s="712"/>
      <c r="BO30" s="712"/>
      <c r="BP30" s="712"/>
      <c r="BQ30" s="713"/>
      <c r="BR30" s="644" t="s">
        <v>310</v>
      </c>
      <c r="BS30" s="712"/>
      <c r="BT30" s="712"/>
      <c r="BU30" s="712"/>
      <c r="BV30" s="712"/>
      <c r="BW30" s="712"/>
      <c r="BX30" s="712"/>
      <c r="BY30" s="712"/>
      <c r="BZ30" s="712"/>
      <c r="CA30" s="712"/>
      <c r="CB30" s="713"/>
      <c r="CD30" s="716"/>
      <c r="CE30" s="717"/>
      <c r="CF30" s="680" t="s">
        <v>311</v>
      </c>
      <c r="CG30" s="681"/>
      <c r="CH30" s="681"/>
      <c r="CI30" s="681"/>
      <c r="CJ30" s="681"/>
      <c r="CK30" s="681"/>
      <c r="CL30" s="681"/>
      <c r="CM30" s="681"/>
      <c r="CN30" s="681"/>
      <c r="CO30" s="681"/>
      <c r="CP30" s="681"/>
      <c r="CQ30" s="682"/>
      <c r="CR30" s="665">
        <v>1124936</v>
      </c>
      <c r="CS30" s="666"/>
      <c r="CT30" s="666"/>
      <c r="CU30" s="666"/>
      <c r="CV30" s="666"/>
      <c r="CW30" s="666"/>
      <c r="CX30" s="666"/>
      <c r="CY30" s="667"/>
      <c r="CZ30" s="670">
        <v>16</v>
      </c>
      <c r="DA30" s="699"/>
      <c r="DB30" s="699"/>
      <c r="DC30" s="707"/>
      <c r="DD30" s="674">
        <v>1054417</v>
      </c>
      <c r="DE30" s="666"/>
      <c r="DF30" s="666"/>
      <c r="DG30" s="666"/>
      <c r="DH30" s="666"/>
      <c r="DI30" s="666"/>
      <c r="DJ30" s="666"/>
      <c r="DK30" s="667"/>
      <c r="DL30" s="674">
        <v>1054417</v>
      </c>
      <c r="DM30" s="666"/>
      <c r="DN30" s="666"/>
      <c r="DO30" s="666"/>
      <c r="DP30" s="666"/>
      <c r="DQ30" s="666"/>
      <c r="DR30" s="666"/>
      <c r="DS30" s="666"/>
      <c r="DT30" s="666"/>
      <c r="DU30" s="666"/>
      <c r="DV30" s="667"/>
      <c r="DW30" s="670">
        <v>24</v>
      </c>
      <c r="DX30" s="699"/>
      <c r="DY30" s="699"/>
      <c r="DZ30" s="699"/>
      <c r="EA30" s="699"/>
      <c r="EB30" s="699"/>
      <c r="EC30" s="700"/>
    </row>
    <row r="31" spans="2:133" ht="11.25" customHeight="1">
      <c r="B31" s="662" t="s">
        <v>312</v>
      </c>
      <c r="C31" s="663"/>
      <c r="D31" s="663"/>
      <c r="E31" s="663"/>
      <c r="F31" s="663"/>
      <c r="G31" s="663"/>
      <c r="H31" s="663"/>
      <c r="I31" s="663"/>
      <c r="J31" s="663"/>
      <c r="K31" s="663"/>
      <c r="L31" s="663"/>
      <c r="M31" s="663"/>
      <c r="N31" s="663"/>
      <c r="O31" s="663"/>
      <c r="P31" s="663"/>
      <c r="Q31" s="664"/>
      <c r="R31" s="665">
        <v>17281</v>
      </c>
      <c r="S31" s="666"/>
      <c r="T31" s="666"/>
      <c r="U31" s="666"/>
      <c r="V31" s="666"/>
      <c r="W31" s="666"/>
      <c r="X31" s="666"/>
      <c r="Y31" s="667"/>
      <c r="Z31" s="668">
        <v>0.2</v>
      </c>
      <c r="AA31" s="668"/>
      <c r="AB31" s="668"/>
      <c r="AC31" s="668"/>
      <c r="AD31" s="669" t="s">
        <v>128</v>
      </c>
      <c r="AE31" s="669"/>
      <c r="AF31" s="669"/>
      <c r="AG31" s="669"/>
      <c r="AH31" s="669"/>
      <c r="AI31" s="669"/>
      <c r="AJ31" s="669"/>
      <c r="AK31" s="669"/>
      <c r="AL31" s="670" t="s">
        <v>128</v>
      </c>
      <c r="AM31" s="671"/>
      <c r="AN31" s="671"/>
      <c r="AO31" s="672"/>
      <c r="AP31" s="725" t="s">
        <v>313</v>
      </c>
      <c r="AQ31" s="726"/>
      <c r="AR31" s="726"/>
      <c r="AS31" s="726"/>
      <c r="AT31" s="731" t="s">
        <v>314</v>
      </c>
      <c r="AU31" s="360"/>
      <c r="AV31" s="360"/>
      <c r="AW31" s="360"/>
      <c r="AX31" s="651" t="s">
        <v>191</v>
      </c>
      <c r="AY31" s="652"/>
      <c r="AZ31" s="652"/>
      <c r="BA31" s="652"/>
      <c r="BB31" s="652"/>
      <c r="BC31" s="652"/>
      <c r="BD31" s="652"/>
      <c r="BE31" s="652"/>
      <c r="BF31" s="653"/>
      <c r="BG31" s="724">
        <v>99.6</v>
      </c>
      <c r="BH31" s="720"/>
      <c r="BI31" s="720"/>
      <c r="BJ31" s="720"/>
      <c r="BK31" s="720"/>
      <c r="BL31" s="720"/>
      <c r="BM31" s="660">
        <v>98.6</v>
      </c>
      <c r="BN31" s="720"/>
      <c r="BO31" s="720"/>
      <c r="BP31" s="720"/>
      <c r="BQ31" s="721"/>
      <c r="BR31" s="724">
        <v>99.6</v>
      </c>
      <c r="BS31" s="720"/>
      <c r="BT31" s="720"/>
      <c r="BU31" s="720"/>
      <c r="BV31" s="720"/>
      <c r="BW31" s="720"/>
      <c r="BX31" s="660">
        <v>98.7</v>
      </c>
      <c r="BY31" s="720"/>
      <c r="BZ31" s="720"/>
      <c r="CA31" s="720"/>
      <c r="CB31" s="721"/>
      <c r="CD31" s="716"/>
      <c r="CE31" s="717"/>
      <c r="CF31" s="680" t="s">
        <v>315</v>
      </c>
      <c r="CG31" s="681"/>
      <c r="CH31" s="681"/>
      <c r="CI31" s="681"/>
      <c r="CJ31" s="681"/>
      <c r="CK31" s="681"/>
      <c r="CL31" s="681"/>
      <c r="CM31" s="681"/>
      <c r="CN31" s="681"/>
      <c r="CO31" s="681"/>
      <c r="CP31" s="681"/>
      <c r="CQ31" s="682"/>
      <c r="CR31" s="665">
        <v>48368</v>
      </c>
      <c r="CS31" s="705"/>
      <c r="CT31" s="705"/>
      <c r="CU31" s="705"/>
      <c r="CV31" s="705"/>
      <c r="CW31" s="705"/>
      <c r="CX31" s="705"/>
      <c r="CY31" s="706"/>
      <c r="CZ31" s="670">
        <v>0.7</v>
      </c>
      <c r="DA31" s="699"/>
      <c r="DB31" s="699"/>
      <c r="DC31" s="707"/>
      <c r="DD31" s="674">
        <v>48368</v>
      </c>
      <c r="DE31" s="705"/>
      <c r="DF31" s="705"/>
      <c r="DG31" s="705"/>
      <c r="DH31" s="705"/>
      <c r="DI31" s="705"/>
      <c r="DJ31" s="705"/>
      <c r="DK31" s="706"/>
      <c r="DL31" s="674">
        <v>48368</v>
      </c>
      <c r="DM31" s="705"/>
      <c r="DN31" s="705"/>
      <c r="DO31" s="705"/>
      <c r="DP31" s="705"/>
      <c r="DQ31" s="705"/>
      <c r="DR31" s="705"/>
      <c r="DS31" s="705"/>
      <c r="DT31" s="705"/>
      <c r="DU31" s="705"/>
      <c r="DV31" s="706"/>
      <c r="DW31" s="670">
        <v>1.1000000000000001</v>
      </c>
      <c r="DX31" s="699"/>
      <c r="DY31" s="699"/>
      <c r="DZ31" s="699"/>
      <c r="EA31" s="699"/>
      <c r="EB31" s="699"/>
      <c r="EC31" s="700"/>
    </row>
    <row r="32" spans="2:133" ht="11.25" customHeight="1">
      <c r="B32" s="662" t="s">
        <v>316</v>
      </c>
      <c r="C32" s="663"/>
      <c r="D32" s="663"/>
      <c r="E32" s="663"/>
      <c r="F32" s="663"/>
      <c r="G32" s="663"/>
      <c r="H32" s="663"/>
      <c r="I32" s="663"/>
      <c r="J32" s="663"/>
      <c r="K32" s="663"/>
      <c r="L32" s="663"/>
      <c r="M32" s="663"/>
      <c r="N32" s="663"/>
      <c r="O32" s="663"/>
      <c r="P32" s="663"/>
      <c r="Q32" s="664"/>
      <c r="R32" s="665">
        <v>665414</v>
      </c>
      <c r="S32" s="666"/>
      <c r="T32" s="666"/>
      <c r="U32" s="666"/>
      <c r="V32" s="666"/>
      <c r="W32" s="666"/>
      <c r="X32" s="666"/>
      <c r="Y32" s="667"/>
      <c r="Z32" s="668">
        <v>9.1999999999999993</v>
      </c>
      <c r="AA32" s="668"/>
      <c r="AB32" s="668"/>
      <c r="AC32" s="668"/>
      <c r="AD32" s="669" t="s">
        <v>128</v>
      </c>
      <c r="AE32" s="669"/>
      <c r="AF32" s="669"/>
      <c r="AG32" s="669"/>
      <c r="AH32" s="669"/>
      <c r="AI32" s="669"/>
      <c r="AJ32" s="669"/>
      <c r="AK32" s="669"/>
      <c r="AL32" s="670" t="s">
        <v>128</v>
      </c>
      <c r="AM32" s="671"/>
      <c r="AN32" s="671"/>
      <c r="AO32" s="672"/>
      <c r="AP32" s="727"/>
      <c r="AQ32" s="728"/>
      <c r="AR32" s="728"/>
      <c r="AS32" s="728"/>
      <c r="AT32" s="732"/>
      <c r="AU32" s="361" t="s">
        <v>317</v>
      </c>
      <c r="AV32" s="361"/>
      <c r="AW32" s="361"/>
      <c r="AX32" s="662" t="s">
        <v>318</v>
      </c>
      <c r="AY32" s="663"/>
      <c r="AZ32" s="663"/>
      <c r="BA32" s="663"/>
      <c r="BB32" s="663"/>
      <c r="BC32" s="663"/>
      <c r="BD32" s="663"/>
      <c r="BE32" s="663"/>
      <c r="BF32" s="664"/>
      <c r="BG32" s="734">
        <v>99.8</v>
      </c>
      <c r="BH32" s="705"/>
      <c r="BI32" s="705"/>
      <c r="BJ32" s="705"/>
      <c r="BK32" s="705"/>
      <c r="BL32" s="705"/>
      <c r="BM32" s="671">
        <v>99.2</v>
      </c>
      <c r="BN32" s="722"/>
      <c r="BO32" s="722"/>
      <c r="BP32" s="722"/>
      <c r="BQ32" s="723"/>
      <c r="BR32" s="734">
        <v>99.7</v>
      </c>
      <c r="BS32" s="705"/>
      <c r="BT32" s="705"/>
      <c r="BU32" s="705"/>
      <c r="BV32" s="705"/>
      <c r="BW32" s="705"/>
      <c r="BX32" s="671">
        <v>99.1</v>
      </c>
      <c r="BY32" s="722"/>
      <c r="BZ32" s="722"/>
      <c r="CA32" s="722"/>
      <c r="CB32" s="723"/>
      <c r="CD32" s="718"/>
      <c r="CE32" s="719"/>
      <c r="CF32" s="680" t="s">
        <v>319</v>
      </c>
      <c r="CG32" s="681"/>
      <c r="CH32" s="681"/>
      <c r="CI32" s="681"/>
      <c r="CJ32" s="681"/>
      <c r="CK32" s="681"/>
      <c r="CL32" s="681"/>
      <c r="CM32" s="681"/>
      <c r="CN32" s="681"/>
      <c r="CO32" s="681"/>
      <c r="CP32" s="681"/>
      <c r="CQ32" s="682"/>
      <c r="CR32" s="665" t="s">
        <v>128</v>
      </c>
      <c r="CS32" s="666"/>
      <c r="CT32" s="666"/>
      <c r="CU32" s="666"/>
      <c r="CV32" s="666"/>
      <c r="CW32" s="666"/>
      <c r="CX32" s="666"/>
      <c r="CY32" s="667"/>
      <c r="CZ32" s="670" t="s">
        <v>128</v>
      </c>
      <c r="DA32" s="699"/>
      <c r="DB32" s="699"/>
      <c r="DC32" s="707"/>
      <c r="DD32" s="674" t="s">
        <v>128</v>
      </c>
      <c r="DE32" s="666"/>
      <c r="DF32" s="666"/>
      <c r="DG32" s="666"/>
      <c r="DH32" s="666"/>
      <c r="DI32" s="666"/>
      <c r="DJ32" s="666"/>
      <c r="DK32" s="667"/>
      <c r="DL32" s="674" t="s">
        <v>128</v>
      </c>
      <c r="DM32" s="666"/>
      <c r="DN32" s="666"/>
      <c r="DO32" s="666"/>
      <c r="DP32" s="666"/>
      <c r="DQ32" s="666"/>
      <c r="DR32" s="666"/>
      <c r="DS32" s="666"/>
      <c r="DT32" s="666"/>
      <c r="DU32" s="666"/>
      <c r="DV32" s="667"/>
      <c r="DW32" s="670" t="s">
        <v>128</v>
      </c>
      <c r="DX32" s="699"/>
      <c r="DY32" s="699"/>
      <c r="DZ32" s="699"/>
      <c r="EA32" s="699"/>
      <c r="EB32" s="699"/>
      <c r="EC32" s="700"/>
    </row>
    <row r="33" spans="2:133" ht="11.25" customHeight="1">
      <c r="B33" s="701" t="s">
        <v>320</v>
      </c>
      <c r="C33" s="702"/>
      <c r="D33" s="702"/>
      <c r="E33" s="702"/>
      <c r="F33" s="702"/>
      <c r="G33" s="702"/>
      <c r="H33" s="702"/>
      <c r="I33" s="702"/>
      <c r="J33" s="702"/>
      <c r="K33" s="702"/>
      <c r="L33" s="702"/>
      <c r="M33" s="702"/>
      <c r="N33" s="702"/>
      <c r="O33" s="702"/>
      <c r="P33" s="702"/>
      <c r="Q33" s="703"/>
      <c r="R33" s="665" t="s">
        <v>128</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9"/>
      <c r="AQ33" s="730"/>
      <c r="AR33" s="730"/>
      <c r="AS33" s="730"/>
      <c r="AT33" s="733"/>
      <c r="AU33" s="362"/>
      <c r="AV33" s="362"/>
      <c r="AW33" s="362"/>
      <c r="AX33" s="709" t="s">
        <v>321</v>
      </c>
      <c r="AY33" s="710"/>
      <c r="AZ33" s="710"/>
      <c r="BA33" s="710"/>
      <c r="BB33" s="710"/>
      <c r="BC33" s="710"/>
      <c r="BD33" s="710"/>
      <c r="BE33" s="710"/>
      <c r="BF33" s="711"/>
      <c r="BG33" s="735">
        <v>99.3</v>
      </c>
      <c r="BH33" s="736"/>
      <c r="BI33" s="736"/>
      <c r="BJ33" s="736"/>
      <c r="BK33" s="736"/>
      <c r="BL33" s="736"/>
      <c r="BM33" s="737">
        <v>97.9</v>
      </c>
      <c r="BN33" s="736"/>
      <c r="BO33" s="736"/>
      <c r="BP33" s="736"/>
      <c r="BQ33" s="738"/>
      <c r="BR33" s="735">
        <v>99.4</v>
      </c>
      <c r="BS33" s="736"/>
      <c r="BT33" s="736"/>
      <c r="BU33" s="736"/>
      <c r="BV33" s="736"/>
      <c r="BW33" s="736"/>
      <c r="BX33" s="737">
        <v>98</v>
      </c>
      <c r="BY33" s="736"/>
      <c r="BZ33" s="736"/>
      <c r="CA33" s="736"/>
      <c r="CB33" s="738"/>
      <c r="CD33" s="680" t="s">
        <v>322</v>
      </c>
      <c r="CE33" s="681"/>
      <c r="CF33" s="681"/>
      <c r="CG33" s="681"/>
      <c r="CH33" s="681"/>
      <c r="CI33" s="681"/>
      <c r="CJ33" s="681"/>
      <c r="CK33" s="681"/>
      <c r="CL33" s="681"/>
      <c r="CM33" s="681"/>
      <c r="CN33" s="681"/>
      <c r="CO33" s="681"/>
      <c r="CP33" s="681"/>
      <c r="CQ33" s="682"/>
      <c r="CR33" s="665">
        <v>2638013</v>
      </c>
      <c r="CS33" s="705"/>
      <c r="CT33" s="705"/>
      <c r="CU33" s="705"/>
      <c r="CV33" s="705"/>
      <c r="CW33" s="705"/>
      <c r="CX33" s="705"/>
      <c r="CY33" s="706"/>
      <c r="CZ33" s="670">
        <v>37.4</v>
      </c>
      <c r="DA33" s="699"/>
      <c r="DB33" s="699"/>
      <c r="DC33" s="707"/>
      <c r="DD33" s="674">
        <v>2148906</v>
      </c>
      <c r="DE33" s="705"/>
      <c r="DF33" s="705"/>
      <c r="DG33" s="705"/>
      <c r="DH33" s="705"/>
      <c r="DI33" s="705"/>
      <c r="DJ33" s="705"/>
      <c r="DK33" s="706"/>
      <c r="DL33" s="674">
        <v>1446363</v>
      </c>
      <c r="DM33" s="705"/>
      <c r="DN33" s="705"/>
      <c r="DO33" s="705"/>
      <c r="DP33" s="705"/>
      <c r="DQ33" s="705"/>
      <c r="DR33" s="705"/>
      <c r="DS33" s="705"/>
      <c r="DT33" s="705"/>
      <c r="DU33" s="705"/>
      <c r="DV33" s="706"/>
      <c r="DW33" s="670">
        <v>32.9</v>
      </c>
      <c r="DX33" s="699"/>
      <c r="DY33" s="699"/>
      <c r="DZ33" s="699"/>
      <c r="EA33" s="699"/>
      <c r="EB33" s="699"/>
      <c r="EC33" s="700"/>
    </row>
    <row r="34" spans="2:133" ht="11.25" customHeight="1">
      <c r="B34" s="662" t="s">
        <v>323</v>
      </c>
      <c r="C34" s="663"/>
      <c r="D34" s="663"/>
      <c r="E34" s="663"/>
      <c r="F34" s="663"/>
      <c r="G34" s="663"/>
      <c r="H34" s="663"/>
      <c r="I34" s="663"/>
      <c r="J34" s="663"/>
      <c r="K34" s="663"/>
      <c r="L34" s="663"/>
      <c r="M34" s="663"/>
      <c r="N34" s="663"/>
      <c r="O34" s="663"/>
      <c r="P34" s="663"/>
      <c r="Q34" s="664"/>
      <c r="R34" s="665">
        <v>540339</v>
      </c>
      <c r="S34" s="666"/>
      <c r="T34" s="666"/>
      <c r="U34" s="666"/>
      <c r="V34" s="666"/>
      <c r="W34" s="666"/>
      <c r="X34" s="666"/>
      <c r="Y34" s="667"/>
      <c r="Z34" s="668">
        <v>7.5</v>
      </c>
      <c r="AA34" s="668"/>
      <c r="AB34" s="668"/>
      <c r="AC34" s="668"/>
      <c r="AD34" s="669" t="s">
        <v>128</v>
      </c>
      <c r="AE34" s="669"/>
      <c r="AF34" s="669"/>
      <c r="AG34" s="669"/>
      <c r="AH34" s="669"/>
      <c r="AI34" s="669"/>
      <c r="AJ34" s="669"/>
      <c r="AK34" s="669"/>
      <c r="AL34" s="670" t="s">
        <v>128</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324</v>
      </c>
      <c r="CE34" s="681"/>
      <c r="CF34" s="681"/>
      <c r="CG34" s="681"/>
      <c r="CH34" s="681"/>
      <c r="CI34" s="681"/>
      <c r="CJ34" s="681"/>
      <c r="CK34" s="681"/>
      <c r="CL34" s="681"/>
      <c r="CM34" s="681"/>
      <c r="CN34" s="681"/>
      <c r="CO34" s="681"/>
      <c r="CP34" s="681"/>
      <c r="CQ34" s="682"/>
      <c r="CR34" s="665">
        <v>1097854</v>
      </c>
      <c r="CS34" s="666"/>
      <c r="CT34" s="666"/>
      <c r="CU34" s="666"/>
      <c r="CV34" s="666"/>
      <c r="CW34" s="666"/>
      <c r="CX34" s="666"/>
      <c r="CY34" s="667"/>
      <c r="CZ34" s="670">
        <v>15.6</v>
      </c>
      <c r="DA34" s="699"/>
      <c r="DB34" s="699"/>
      <c r="DC34" s="707"/>
      <c r="DD34" s="674">
        <v>784711</v>
      </c>
      <c r="DE34" s="666"/>
      <c r="DF34" s="666"/>
      <c r="DG34" s="666"/>
      <c r="DH34" s="666"/>
      <c r="DI34" s="666"/>
      <c r="DJ34" s="666"/>
      <c r="DK34" s="667"/>
      <c r="DL34" s="674">
        <v>632528</v>
      </c>
      <c r="DM34" s="666"/>
      <c r="DN34" s="666"/>
      <c r="DO34" s="666"/>
      <c r="DP34" s="666"/>
      <c r="DQ34" s="666"/>
      <c r="DR34" s="666"/>
      <c r="DS34" s="666"/>
      <c r="DT34" s="666"/>
      <c r="DU34" s="666"/>
      <c r="DV34" s="667"/>
      <c r="DW34" s="670">
        <v>14.4</v>
      </c>
      <c r="DX34" s="699"/>
      <c r="DY34" s="699"/>
      <c r="DZ34" s="699"/>
      <c r="EA34" s="699"/>
      <c r="EB34" s="699"/>
      <c r="EC34" s="700"/>
    </row>
    <row r="35" spans="2:133" ht="11.25" customHeight="1">
      <c r="B35" s="662" t="s">
        <v>325</v>
      </c>
      <c r="C35" s="663"/>
      <c r="D35" s="663"/>
      <c r="E35" s="663"/>
      <c r="F35" s="663"/>
      <c r="G35" s="663"/>
      <c r="H35" s="663"/>
      <c r="I35" s="663"/>
      <c r="J35" s="663"/>
      <c r="K35" s="663"/>
      <c r="L35" s="663"/>
      <c r="M35" s="663"/>
      <c r="N35" s="663"/>
      <c r="O35" s="663"/>
      <c r="P35" s="663"/>
      <c r="Q35" s="664"/>
      <c r="R35" s="665">
        <v>24268</v>
      </c>
      <c r="S35" s="666"/>
      <c r="T35" s="666"/>
      <c r="U35" s="666"/>
      <c r="V35" s="666"/>
      <c r="W35" s="666"/>
      <c r="X35" s="666"/>
      <c r="Y35" s="667"/>
      <c r="Z35" s="668">
        <v>0.3</v>
      </c>
      <c r="AA35" s="668"/>
      <c r="AB35" s="668"/>
      <c r="AC35" s="668"/>
      <c r="AD35" s="669">
        <v>23733</v>
      </c>
      <c r="AE35" s="669"/>
      <c r="AF35" s="669"/>
      <c r="AG35" s="669"/>
      <c r="AH35" s="669"/>
      <c r="AI35" s="669"/>
      <c r="AJ35" s="669"/>
      <c r="AK35" s="669"/>
      <c r="AL35" s="670">
        <v>0.6</v>
      </c>
      <c r="AM35" s="671"/>
      <c r="AN35" s="671"/>
      <c r="AO35" s="672"/>
      <c r="AP35" s="218"/>
      <c r="AQ35" s="644" t="s">
        <v>326</v>
      </c>
      <c r="AR35" s="645"/>
      <c r="AS35" s="645"/>
      <c r="AT35" s="645"/>
      <c r="AU35" s="645"/>
      <c r="AV35" s="645"/>
      <c r="AW35" s="645"/>
      <c r="AX35" s="645"/>
      <c r="AY35" s="645"/>
      <c r="AZ35" s="645"/>
      <c r="BA35" s="645"/>
      <c r="BB35" s="645"/>
      <c r="BC35" s="645"/>
      <c r="BD35" s="645"/>
      <c r="BE35" s="645"/>
      <c r="BF35" s="646"/>
      <c r="BG35" s="644" t="s">
        <v>327</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328</v>
      </c>
      <c r="CE35" s="681"/>
      <c r="CF35" s="681"/>
      <c r="CG35" s="681"/>
      <c r="CH35" s="681"/>
      <c r="CI35" s="681"/>
      <c r="CJ35" s="681"/>
      <c r="CK35" s="681"/>
      <c r="CL35" s="681"/>
      <c r="CM35" s="681"/>
      <c r="CN35" s="681"/>
      <c r="CO35" s="681"/>
      <c r="CP35" s="681"/>
      <c r="CQ35" s="682"/>
      <c r="CR35" s="665">
        <v>37257</v>
      </c>
      <c r="CS35" s="705"/>
      <c r="CT35" s="705"/>
      <c r="CU35" s="705"/>
      <c r="CV35" s="705"/>
      <c r="CW35" s="705"/>
      <c r="CX35" s="705"/>
      <c r="CY35" s="706"/>
      <c r="CZ35" s="670">
        <v>0.5</v>
      </c>
      <c r="DA35" s="699"/>
      <c r="DB35" s="699"/>
      <c r="DC35" s="707"/>
      <c r="DD35" s="674">
        <v>23317</v>
      </c>
      <c r="DE35" s="705"/>
      <c r="DF35" s="705"/>
      <c r="DG35" s="705"/>
      <c r="DH35" s="705"/>
      <c r="DI35" s="705"/>
      <c r="DJ35" s="705"/>
      <c r="DK35" s="706"/>
      <c r="DL35" s="674">
        <v>23317</v>
      </c>
      <c r="DM35" s="705"/>
      <c r="DN35" s="705"/>
      <c r="DO35" s="705"/>
      <c r="DP35" s="705"/>
      <c r="DQ35" s="705"/>
      <c r="DR35" s="705"/>
      <c r="DS35" s="705"/>
      <c r="DT35" s="705"/>
      <c r="DU35" s="705"/>
      <c r="DV35" s="706"/>
      <c r="DW35" s="670">
        <v>0.5</v>
      </c>
      <c r="DX35" s="699"/>
      <c r="DY35" s="699"/>
      <c r="DZ35" s="699"/>
      <c r="EA35" s="699"/>
      <c r="EB35" s="699"/>
      <c r="EC35" s="700"/>
    </row>
    <row r="36" spans="2:133" ht="11.25" customHeight="1">
      <c r="B36" s="662" t="s">
        <v>329</v>
      </c>
      <c r="C36" s="663"/>
      <c r="D36" s="663"/>
      <c r="E36" s="663"/>
      <c r="F36" s="663"/>
      <c r="G36" s="663"/>
      <c r="H36" s="663"/>
      <c r="I36" s="663"/>
      <c r="J36" s="663"/>
      <c r="K36" s="663"/>
      <c r="L36" s="663"/>
      <c r="M36" s="663"/>
      <c r="N36" s="663"/>
      <c r="O36" s="663"/>
      <c r="P36" s="663"/>
      <c r="Q36" s="664"/>
      <c r="R36" s="665">
        <v>21816</v>
      </c>
      <c r="S36" s="666"/>
      <c r="T36" s="666"/>
      <c r="U36" s="666"/>
      <c r="V36" s="666"/>
      <c r="W36" s="666"/>
      <c r="X36" s="666"/>
      <c r="Y36" s="667"/>
      <c r="Z36" s="668">
        <v>0.3</v>
      </c>
      <c r="AA36" s="668"/>
      <c r="AB36" s="668"/>
      <c r="AC36" s="668"/>
      <c r="AD36" s="669" t="s">
        <v>128</v>
      </c>
      <c r="AE36" s="669"/>
      <c r="AF36" s="669"/>
      <c r="AG36" s="669"/>
      <c r="AH36" s="669"/>
      <c r="AI36" s="669"/>
      <c r="AJ36" s="669"/>
      <c r="AK36" s="669"/>
      <c r="AL36" s="670" t="s">
        <v>128</v>
      </c>
      <c r="AM36" s="671"/>
      <c r="AN36" s="671"/>
      <c r="AO36" s="672"/>
      <c r="AP36" s="218"/>
      <c r="AQ36" s="739" t="s">
        <v>330</v>
      </c>
      <c r="AR36" s="740"/>
      <c r="AS36" s="740"/>
      <c r="AT36" s="740"/>
      <c r="AU36" s="740"/>
      <c r="AV36" s="740"/>
      <c r="AW36" s="740"/>
      <c r="AX36" s="740"/>
      <c r="AY36" s="741"/>
      <c r="AZ36" s="654">
        <v>1010169</v>
      </c>
      <c r="BA36" s="655"/>
      <c r="BB36" s="655"/>
      <c r="BC36" s="655"/>
      <c r="BD36" s="655"/>
      <c r="BE36" s="655"/>
      <c r="BF36" s="742"/>
      <c r="BG36" s="676" t="s">
        <v>331</v>
      </c>
      <c r="BH36" s="677"/>
      <c r="BI36" s="677"/>
      <c r="BJ36" s="677"/>
      <c r="BK36" s="677"/>
      <c r="BL36" s="677"/>
      <c r="BM36" s="677"/>
      <c r="BN36" s="677"/>
      <c r="BO36" s="677"/>
      <c r="BP36" s="677"/>
      <c r="BQ36" s="677"/>
      <c r="BR36" s="677"/>
      <c r="BS36" s="677"/>
      <c r="BT36" s="677"/>
      <c r="BU36" s="678"/>
      <c r="BV36" s="654">
        <v>11513</v>
      </c>
      <c r="BW36" s="655"/>
      <c r="BX36" s="655"/>
      <c r="BY36" s="655"/>
      <c r="BZ36" s="655"/>
      <c r="CA36" s="655"/>
      <c r="CB36" s="742"/>
      <c r="CD36" s="680" t="s">
        <v>332</v>
      </c>
      <c r="CE36" s="681"/>
      <c r="CF36" s="681"/>
      <c r="CG36" s="681"/>
      <c r="CH36" s="681"/>
      <c r="CI36" s="681"/>
      <c r="CJ36" s="681"/>
      <c r="CK36" s="681"/>
      <c r="CL36" s="681"/>
      <c r="CM36" s="681"/>
      <c r="CN36" s="681"/>
      <c r="CO36" s="681"/>
      <c r="CP36" s="681"/>
      <c r="CQ36" s="682"/>
      <c r="CR36" s="665">
        <v>436767</v>
      </c>
      <c r="CS36" s="666"/>
      <c r="CT36" s="666"/>
      <c r="CU36" s="666"/>
      <c r="CV36" s="666"/>
      <c r="CW36" s="666"/>
      <c r="CX36" s="666"/>
      <c r="CY36" s="667"/>
      <c r="CZ36" s="670">
        <v>6.2</v>
      </c>
      <c r="DA36" s="699"/>
      <c r="DB36" s="699"/>
      <c r="DC36" s="707"/>
      <c r="DD36" s="674">
        <v>346917</v>
      </c>
      <c r="DE36" s="666"/>
      <c r="DF36" s="666"/>
      <c r="DG36" s="666"/>
      <c r="DH36" s="666"/>
      <c r="DI36" s="666"/>
      <c r="DJ36" s="666"/>
      <c r="DK36" s="667"/>
      <c r="DL36" s="674">
        <v>137355</v>
      </c>
      <c r="DM36" s="666"/>
      <c r="DN36" s="666"/>
      <c r="DO36" s="666"/>
      <c r="DP36" s="666"/>
      <c r="DQ36" s="666"/>
      <c r="DR36" s="666"/>
      <c r="DS36" s="666"/>
      <c r="DT36" s="666"/>
      <c r="DU36" s="666"/>
      <c r="DV36" s="667"/>
      <c r="DW36" s="670">
        <v>3.1</v>
      </c>
      <c r="DX36" s="699"/>
      <c r="DY36" s="699"/>
      <c r="DZ36" s="699"/>
      <c r="EA36" s="699"/>
      <c r="EB36" s="699"/>
      <c r="EC36" s="700"/>
    </row>
    <row r="37" spans="2:133" ht="11.25" customHeight="1">
      <c r="B37" s="662" t="s">
        <v>333</v>
      </c>
      <c r="C37" s="663"/>
      <c r="D37" s="663"/>
      <c r="E37" s="663"/>
      <c r="F37" s="663"/>
      <c r="G37" s="663"/>
      <c r="H37" s="663"/>
      <c r="I37" s="663"/>
      <c r="J37" s="663"/>
      <c r="K37" s="663"/>
      <c r="L37" s="663"/>
      <c r="M37" s="663"/>
      <c r="N37" s="663"/>
      <c r="O37" s="663"/>
      <c r="P37" s="663"/>
      <c r="Q37" s="664"/>
      <c r="R37" s="665">
        <v>14000</v>
      </c>
      <c r="S37" s="666"/>
      <c r="T37" s="666"/>
      <c r="U37" s="666"/>
      <c r="V37" s="666"/>
      <c r="W37" s="666"/>
      <c r="X37" s="666"/>
      <c r="Y37" s="667"/>
      <c r="Z37" s="668">
        <v>0.2</v>
      </c>
      <c r="AA37" s="668"/>
      <c r="AB37" s="668"/>
      <c r="AC37" s="668"/>
      <c r="AD37" s="669" t="s">
        <v>128</v>
      </c>
      <c r="AE37" s="669"/>
      <c r="AF37" s="669"/>
      <c r="AG37" s="669"/>
      <c r="AH37" s="669"/>
      <c r="AI37" s="669"/>
      <c r="AJ37" s="669"/>
      <c r="AK37" s="669"/>
      <c r="AL37" s="670" t="s">
        <v>128</v>
      </c>
      <c r="AM37" s="671"/>
      <c r="AN37" s="671"/>
      <c r="AO37" s="672"/>
      <c r="AQ37" s="743" t="s">
        <v>334</v>
      </c>
      <c r="AR37" s="744"/>
      <c r="AS37" s="744"/>
      <c r="AT37" s="744"/>
      <c r="AU37" s="744"/>
      <c r="AV37" s="744"/>
      <c r="AW37" s="744"/>
      <c r="AX37" s="744"/>
      <c r="AY37" s="745"/>
      <c r="AZ37" s="665">
        <v>302500</v>
      </c>
      <c r="BA37" s="666"/>
      <c r="BB37" s="666"/>
      <c r="BC37" s="666"/>
      <c r="BD37" s="705"/>
      <c r="BE37" s="705"/>
      <c r="BF37" s="723"/>
      <c r="BG37" s="680" t="s">
        <v>335</v>
      </c>
      <c r="BH37" s="681"/>
      <c r="BI37" s="681"/>
      <c r="BJ37" s="681"/>
      <c r="BK37" s="681"/>
      <c r="BL37" s="681"/>
      <c r="BM37" s="681"/>
      <c r="BN37" s="681"/>
      <c r="BO37" s="681"/>
      <c r="BP37" s="681"/>
      <c r="BQ37" s="681"/>
      <c r="BR37" s="681"/>
      <c r="BS37" s="681"/>
      <c r="BT37" s="681"/>
      <c r="BU37" s="682"/>
      <c r="BV37" s="665">
        <v>-20831</v>
      </c>
      <c r="BW37" s="666"/>
      <c r="BX37" s="666"/>
      <c r="BY37" s="666"/>
      <c r="BZ37" s="666"/>
      <c r="CA37" s="666"/>
      <c r="CB37" s="675"/>
      <c r="CD37" s="680" t="s">
        <v>336</v>
      </c>
      <c r="CE37" s="681"/>
      <c r="CF37" s="681"/>
      <c r="CG37" s="681"/>
      <c r="CH37" s="681"/>
      <c r="CI37" s="681"/>
      <c r="CJ37" s="681"/>
      <c r="CK37" s="681"/>
      <c r="CL37" s="681"/>
      <c r="CM37" s="681"/>
      <c r="CN37" s="681"/>
      <c r="CO37" s="681"/>
      <c r="CP37" s="681"/>
      <c r="CQ37" s="682"/>
      <c r="CR37" s="665">
        <v>10377</v>
      </c>
      <c r="CS37" s="705"/>
      <c r="CT37" s="705"/>
      <c r="CU37" s="705"/>
      <c r="CV37" s="705"/>
      <c r="CW37" s="705"/>
      <c r="CX37" s="705"/>
      <c r="CY37" s="706"/>
      <c r="CZ37" s="670">
        <v>0.1</v>
      </c>
      <c r="DA37" s="699"/>
      <c r="DB37" s="699"/>
      <c r="DC37" s="707"/>
      <c r="DD37" s="674">
        <v>10377</v>
      </c>
      <c r="DE37" s="705"/>
      <c r="DF37" s="705"/>
      <c r="DG37" s="705"/>
      <c r="DH37" s="705"/>
      <c r="DI37" s="705"/>
      <c r="DJ37" s="705"/>
      <c r="DK37" s="706"/>
      <c r="DL37" s="674">
        <v>10377</v>
      </c>
      <c r="DM37" s="705"/>
      <c r="DN37" s="705"/>
      <c r="DO37" s="705"/>
      <c r="DP37" s="705"/>
      <c r="DQ37" s="705"/>
      <c r="DR37" s="705"/>
      <c r="DS37" s="705"/>
      <c r="DT37" s="705"/>
      <c r="DU37" s="705"/>
      <c r="DV37" s="706"/>
      <c r="DW37" s="670">
        <v>0.2</v>
      </c>
      <c r="DX37" s="699"/>
      <c r="DY37" s="699"/>
      <c r="DZ37" s="699"/>
      <c r="EA37" s="699"/>
      <c r="EB37" s="699"/>
      <c r="EC37" s="700"/>
    </row>
    <row r="38" spans="2:133" ht="11.25" customHeight="1">
      <c r="B38" s="662" t="s">
        <v>337</v>
      </c>
      <c r="C38" s="663"/>
      <c r="D38" s="663"/>
      <c r="E38" s="663"/>
      <c r="F38" s="663"/>
      <c r="G38" s="663"/>
      <c r="H38" s="663"/>
      <c r="I38" s="663"/>
      <c r="J38" s="663"/>
      <c r="K38" s="663"/>
      <c r="L38" s="663"/>
      <c r="M38" s="663"/>
      <c r="N38" s="663"/>
      <c r="O38" s="663"/>
      <c r="P38" s="663"/>
      <c r="Q38" s="664"/>
      <c r="R38" s="665">
        <v>119635</v>
      </c>
      <c r="S38" s="666"/>
      <c r="T38" s="666"/>
      <c r="U38" s="666"/>
      <c r="V38" s="666"/>
      <c r="W38" s="666"/>
      <c r="X38" s="666"/>
      <c r="Y38" s="667"/>
      <c r="Z38" s="668">
        <v>1.7</v>
      </c>
      <c r="AA38" s="668"/>
      <c r="AB38" s="668"/>
      <c r="AC38" s="668"/>
      <c r="AD38" s="669" t="s">
        <v>128</v>
      </c>
      <c r="AE38" s="669"/>
      <c r="AF38" s="669"/>
      <c r="AG38" s="669"/>
      <c r="AH38" s="669"/>
      <c r="AI38" s="669"/>
      <c r="AJ38" s="669"/>
      <c r="AK38" s="669"/>
      <c r="AL38" s="670" t="s">
        <v>128</v>
      </c>
      <c r="AM38" s="671"/>
      <c r="AN38" s="671"/>
      <c r="AO38" s="672"/>
      <c r="AQ38" s="743" t="s">
        <v>338</v>
      </c>
      <c r="AR38" s="744"/>
      <c r="AS38" s="744"/>
      <c r="AT38" s="744"/>
      <c r="AU38" s="744"/>
      <c r="AV38" s="744"/>
      <c r="AW38" s="744"/>
      <c r="AX38" s="744"/>
      <c r="AY38" s="745"/>
      <c r="AZ38" s="665">
        <v>160600</v>
      </c>
      <c r="BA38" s="666"/>
      <c r="BB38" s="666"/>
      <c r="BC38" s="666"/>
      <c r="BD38" s="705"/>
      <c r="BE38" s="705"/>
      <c r="BF38" s="723"/>
      <c r="BG38" s="680" t="s">
        <v>339</v>
      </c>
      <c r="BH38" s="681"/>
      <c r="BI38" s="681"/>
      <c r="BJ38" s="681"/>
      <c r="BK38" s="681"/>
      <c r="BL38" s="681"/>
      <c r="BM38" s="681"/>
      <c r="BN38" s="681"/>
      <c r="BO38" s="681"/>
      <c r="BP38" s="681"/>
      <c r="BQ38" s="681"/>
      <c r="BR38" s="681"/>
      <c r="BS38" s="681"/>
      <c r="BT38" s="681"/>
      <c r="BU38" s="682"/>
      <c r="BV38" s="665">
        <v>1119</v>
      </c>
      <c r="BW38" s="666"/>
      <c r="BX38" s="666"/>
      <c r="BY38" s="666"/>
      <c r="BZ38" s="666"/>
      <c r="CA38" s="666"/>
      <c r="CB38" s="675"/>
      <c r="CD38" s="680" t="s">
        <v>340</v>
      </c>
      <c r="CE38" s="681"/>
      <c r="CF38" s="681"/>
      <c r="CG38" s="681"/>
      <c r="CH38" s="681"/>
      <c r="CI38" s="681"/>
      <c r="CJ38" s="681"/>
      <c r="CK38" s="681"/>
      <c r="CL38" s="681"/>
      <c r="CM38" s="681"/>
      <c r="CN38" s="681"/>
      <c r="CO38" s="681"/>
      <c r="CP38" s="681"/>
      <c r="CQ38" s="682"/>
      <c r="CR38" s="665">
        <v>1010169</v>
      </c>
      <c r="CS38" s="666"/>
      <c r="CT38" s="666"/>
      <c r="CU38" s="666"/>
      <c r="CV38" s="666"/>
      <c r="CW38" s="666"/>
      <c r="CX38" s="666"/>
      <c r="CY38" s="667"/>
      <c r="CZ38" s="670">
        <v>14.3</v>
      </c>
      <c r="DA38" s="699"/>
      <c r="DB38" s="699"/>
      <c r="DC38" s="707"/>
      <c r="DD38" s="674">
        <v>938493</v>
      </c>
      <c r="DE38" s="666"/>
      <c r="DF38" s="666"/>
      <c r="DG38" s="666"/>
      <c r="DH38" s="666"/>
      <c r="DI38" s="666"/>
      <c r="DJ38" s="666"/>
      <c r="DK38" s="667"/>
      <c r="DL38" s="674">
        <v>653163</v>
      </c>
      <c r="DM38" s="666"/>
      <c r="DN38" s="666"/>
      <c r="DO38" s="666"/>
      <c r="DP38" s="666"/>
      <c r="DQ38" s="666"/>
      <c r="DR38" s="666"/>
      <c r="DS38" s="666"/>
      <c r="DT38" s="666"/>
      <c r="DU38" s="666"/>
      <c r="DV38" s="667"/>
      <c r="DW38" s="670">
        <v>14.9</v>
      </c>
      <c r="DX38" s="699"/>
      <c r="DY38" s="699"/>
      <c r="DZ38" s="699"/>
      <c r="EA38" s="699"/>
      <c r="EB38" s="699"/>
      <c r="EC38" s="700"/>
    </row>
    <row r="39" spans="2:133" ht="11.25" customHeight="1">
      <c r="B39" s="662" t="s">
        <v>341</v>
      </c>
      <c r="C39" s="663"/>
      <c r="D39" s="663"/>
      <c r="E39" s="663"/>
      <c r="F39" s="663"/>
      <c r="G39" s="663"/>
      <c r="H39" s="663"/>
      <c r="I39" s="663"/>
      <c r="J39" s="663"/>
      <c r="K39" s="663"/>
      <c r="L39" s="663"/>
      <c r="M39" s="663"/>
      <c r="N39" s="663"/>
      <c r="O39" s="663"/>
      <c r="P39" s="663"/>
      <c r="Q39" s="664"/>
      <c r="R39" s="665">
        <v>60218</v>
      </c>
      <c r="S39" s="666"/>
      <c r="T39" s="666"/>
      <c r="U39" s="666"/>
      <c r="V39" s="666"/>
      <c r="W39" s="666"/>
      <c r="X39" s="666"/>
      <c r="Y39" s="667"/>
      <c r="Z39" s="668">
        <v>0.8</v>
      </c>
      <c r="AA39" s="668"/>
      <c r="AB39" s="668"/>
      <c r="AC39" s="668"/>
      <c r="AD39" s="669">
        <v>2841</v>
      </c>
      <c r="AE39" s="669"/>
      <c r="AF39" s="669"/>
      <c r="AG39" s="669"/>
      <c r="AH39" s="669"/>
      <c r="AI39" s="669"/>
      <c r="AJ39" s="669"/>
      <c r="AK39" s="669"/>
      <c r="AL39" s="670">
        <v>0.1</v>
      </c>
      <c r="AM39" s="671"/>
      <c r="AN39" s="671"/>
      <c r="AO39" s="672"/>
      <c r="AQ39" s="743" t="s">
        <v>342</v>
      </c>
      <c r="AR39" s="744"/>
      <c r="AS39" s="744"/>
      <c r="AT39" s="744"/>
      <c r="AU39" s="744"/>
      <c r="AV39" s="744"/>
      <c r="AW39" s="744"/>
      <c r="AX39" s="744"/>
      <c r="AY39" s="745"/>
      <c r="AZ39" s="665">
        <v>51500</v>
      </c>
      <c r="BA39" s="666"/>
      <c r="BB39" s="666"/>
      <c r="BC39" s="666"/>
      <c r="BD39" s="705"/>
      <c r="BE39" s="705"/>
      <c r="BF39" s="723"/>
      <c r="BG39" s="680" t="s">
        <v>343</v>
      </c>
      <c r="BH39" s="681"/>
      <c r="BI39" s="681"/>
      <c r="BJ39" s="681"/>
      <c r="BK39" s="681"/>
      <c r="BL39" s="681"/>
      <c r="BM39" s="681"/>
      <c r="BN39" s="681"/>
      <c r="BO39" s="681"/>
      <c r="BP39" s="681"/>
      <c r="BQ39" s="681"/>
      <c r="BR39" s="681"/>
      <c r="BS39" s="681"/>
      <c r="BT39" s="681"/>
      <c r="BU39" s="682"/>
      <c r="BV39" s="665">
        <v>1639</v>
      </c>
      <c r="BW39" s="666"/>
      <c r="BX39" s="666"/>
      <c r="BY39" s="666"/>
      <c r="BZ39" s="666"/>
      <c r="CA39" s="666"/>
      <c r="CB39" s="675"/>
      <c r="CD39" s="680" t="s">
        <v>344</v>
      </c>
      <c r="CE39" s="681"/>
      <c r="CF39" s="681"/>
      <c r="CG39" s="681"/>
      <c r="CH39" s="681"/>
      <c r="CI39" s="681"/>
      <c r="CJ39" s="681"/>
      <c r="CK39" s="681"/>
      <c r="CL39" s="681"/>
      <c r="CM39" s="681"/>
      <c r="CN39" s="681"/>
      <c r="CO39" s="681"/>
      <c r="CP39" s="681"/>
      <c r="CQ39" s="682"/>
      <c r="CR39" s="665">
        <v>55879</v>
      </c>
      <c r="CS39" s="705"/>
      <c r="CT39" s="705"/>
      <c r="CU39" s="705"/>
      <c r="CV39" s="705"/>
      <c r="CW39" s="705"/>
      <c r="CX39" s="705"/>
      <c r="CY39" s="706"/>
      <c r="CZ39" s="670">
        <v>0.8</v>
      </c>
      <c r="DA39" s="699"/>
      <c r="DB39" s="699"/>
      <c r="DC39" s="707"/>
      <c r="DD39" s="674">
        <v>55468</v>
      </c>
      <c r="DE39" s="705"/>
      <c r="DF39" s="705"/>
      <c r="DG39" s="705"/>
      <c r="DH39" s="705"/>
      <c r="DI39" s="705"/>
      <c r="DJ39" s="705"/>
      <c r="DK39" s="706"/>
      <c r="DL39" s="674" t="s">
        <v>128</v>
      </c>
      <c r="DM39" s="705"/>
      <c r="DN39" s="705"/>
      <c r="DO39" s="705"/>
      <c r="DP39" s="705"/>
      <c r="DQ39" s="705"/>
      <c r="DR39" s="705"/>
      <c r="DS39" s="705"/>
      <c r="DT39" s="705"/>
      <c r="DU39" s="705"/>
      <c r="DV39" s="706"/>
      <c r="DW39" s="670" t="s">
        <v>128</v>
      </c>
      <c r="DX39" s="699"/>
      <c r="DY39" s="699"/>
      <c r="DZ39" s="699"/>
      <c r="EA39" s="699"/>
      <c r="EB39" s="699"/>
      <c r="EC39" s="700"/>
    </row>
    <row r="40" spans="2:133" ht="11.25" customHeight="1">
      <c r="B40" s="662" t="s">
        <v>345</v>
      </c>
      <c r="C40" s="663"/>
      <c r="D40" s="663"/>
      <c r="E40" s="663"/>
      <c r="F40" s="663"/>
      <c r="G40" s="663"/>
      <c r="H40" s="663"/>
      <c r="I40" s="663"/>
      <c r="J40" s="663"/>
      <c r="K40" s="663"/>
      <c r="L40" s="663"/>
      <c r="M40" s="663"/>
      <c r="N40" s="663"/>
      <c r="O40" s="663"/>
      <c r="P40" s="663"/>
      <c r="Q40" s="664"/>
      <c r="R40" s="665">
        <v>921100</v>
      </c>
      <c r="S40" s="666"/>
      <c r="T40" s="666"/>
      <c r="U40" s="666"/>
      <c r="V40" s="666"/>
      <c r="W40" s="666"/>
      <c r="X40" s="666"/>
      <c r="Y40" s="667"/>
      <c r="Z40" s="668">
        <v>12.8</v>
      </c>
      <c r="AA40" s="668"/>
      <c r="AB40" s="668"/>
      <c r="AC40" s="668"/>
      <c r="AD40" s="669" t="s">
        <v>128</v>
      </c>
      <c r="AE40" s="669"/>
      <c r="AF40" s="669"/>
      <c r="AG40" s="669"/>
      <c r="AH40" s="669"/>
      <c r="AI40" s="669"/>
      <c r="AJ40" s="669"/>
      <c r="AK40" s="669"/>
      <c r="AL40" s="670" t="s">
        <v>128</v>
      </c>
      <c r="AM40" s="671"/>
      <c r="AN40" s="671"/>
      <c r="AO40" s="672"/>
      <c r="AQ40" s="743" t="s">
        <v>346</v>
      </c>
      <c r="AR40" s="744"/>
      <c r="AS40" s="744"/>
      <c r="AT40" s="744"/>
      <c r="AU40" s="744"/>
      <c r="AV40" s="744"/>
      <c r="AW40" s="744"/>
      <c r="AX40" s="744"/>
      <c r="AY40" s="745"/>
      <c r="AZ40" s="665">
        <v>37000</v>
      </c>
      <c r="BA40" s="666"/>
      <c r="BB40" s="666"/>
      <c r="BC40" s="666"/>
      <c r="BD40" s="705"/>
      <c r="BE40" s="705"/>
      <c r="BF40" s="723"/>
      <c r="BG40" s="746" t="s">
        <v>347</v>
      </c>
      <c r="BH40" s="747"/>
      <c r="BI40" s="747"/>
      <c r="BJ40" s="747"/>
      <c r="BK40" s="747"/>
      <c r="BL40" s="363"/>
      <c r="BM40" s="681" t="s">
        <v>348</v>
      </c>
      <c r="BN40" s="681"/>
      <c r="BO40" s="681"/>
      <c r="BP40" s="681"/>
      <c r="BQ40" s="681"/>
      <c r="BR40" s="681"/>
      <c r="BS40" s="681"/>
      <c r="BT40" s="681"/>
      <c r="BU40" s="682"/>
      <c r="BV40" s="665">
        <v>91</v>
      </c>
      <c r="BW40" s="666"/>
      <c r="BX40" s="666"/>
      <c r="BY40" s="666"/>
      <c r="BZ40" s="666"/>
      <c r="CA40" s="666"/>
      <c r="CB40" s="675"/>
      <c r="CD40" s="680" t="s">
        <v>349</v>
      </c>
      <c r="CE40" s="681"/>
      <c r="CF40" s="681"/>
      <c r="CG40" s="681"/>
      <c r="CH40" s="681"/>
      <c r="CI40" s="681"/>
      <c r="CJ40" s="681"/>
      <c r="CK40" s="681"/>
      <c r="CL40" s="681"/>
      <c r="CM40" s="681"/>
      <c r="CN40" s="681"/>
      <c r="CO40" s="681"/>
      <c r="CP40" s="681"/>
      <c r="CQ40" s="682"/>
      <c r="CR40" s="665">
        <v>87</v>
      </c>
      <c r="CS40" s="666"/>
      <c r="CT40" s="666"/>
      <c r="CU40" s="666"/>
      <c r="CV40" s="666"/>
      <c r="CW40" s="666"/>
      <c r="CX40" s="666"/>
      <c r="CY40" s="667"/>
      <c r="CZ40" s="670">
        <v>0</v>
      </c>
      <c r="DA40" s="699"/>
      <c r="DB40" s="699"/>
      <c r="DC40" s="707"/>
      <c r="DD40" s="674" t="s">
        <v>128</v>
      </c>
      <c r="DE40" s="666"/>
      <c r="DF40" s="666"/>
      <c r="DG40" s="666"/>
      <c r="DH40" s="666"/>
      <c r="DI40" s="666"/>
      <c r="DJ40" s="666"/>
      <c r="DK40" s="667"/>
      <c r="DL40" s="674" t="s">
        <v>128</v>
      </c>
      <c r="DM40" s="666"/>
      <c r="DN40" s="666"/>
      <c r="DO40" s="666"/>
      <c r="DP40" s="666"/>
      <c r="DQ40" s="666"/>
      <c r="DR40" s="666"/>
      <c r="DS40" s="666"/>
      <c r="DT40" s="666"/>
      <c r="DU40" s="666"/>
      <c r="DV40" s="667"/>
      <c r="DW40" s="670" t="s">
        <v>128</v>
      </c>
      <c r="DX40" s="699"/>
      <c r="DY40" s="699"/>
      <c r="DZ40" s="699"/>
      <c r="EA40" s="699"/>
      <c r="EB40" s="699"/>
      <c r="EC40" s="700"/>
    </row>
    <row r="41" spans="2:133" ht="11.25" customHeight="1">
      <c r="B41" s="662" t="s">
        <v>350</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351</v>
      </c>
      <c r="AR41" s="744"/>
      <c r="AS41" s="744"/>
      <c r="AT41" s="744"/>
      <c r="AU41" s="744"/>
      <c r="AV41" s="744"/>
      <c r="AW41" s="744"/>
      <c r="AX41" s="744"/>
      <c r="AY41" s="745"/>
      <c r="AZ41" s="665">
        <v>134128</v>
      </c>
      <c r="BA41" s="666"/>
      <c r="BB41" s="666"/>
      <c r="BC41" s="666"/>
      <c r="BD41" s="705"/>
      <c r="BE41" s="705"/>
      <c r="BF41" s="723"/>
      <c r="BG41" s="746"/>
      <c r="BH41" s="747"/>
      <c r="BI41" s="747"/>
      <c r="BJ41" s="747"/>
      <c r="BK41" s="747"/>
      <c r="BL41" s="363"/>
      <c r="BM41" s="681" t="s">
        <v>352</v>
      </c>
      <c r="BN41" s="681"/>
      <c r="BO41" s="681"/>
      <c r="BP41" s="681"/>
      <c r="BQ41" s="681"/>
      <c r="BR41" s="681"/>
      <c r="BS41" s="681"/>
      <c r="BT41" s="681"/>
      <c r="BU41" s="682"/>
      <c r="BV41" s="665" t="s">
        <v>128</v>
      </c>
      <c r="BW41" s="666"/>
      <c r="BX41" s="666"/>
      <c r="BY41" s="666"/>
      <c r="BZ41" s="666"/>
      <c r="CA41" s="666"/>
      <c r="CB41" s="675"/>
      <c r="CD41" s="680" t="s">
        <v>353</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128</v>
      </c>
      <c r="DA41" s="699"/>
      <c r="DB41" s="699"/>
      <c r="DC41" s="707"/>
      <c r="DD41" s="674" t="s">
        <v>128</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354</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355</v>
      </c>
      <c r="AR42" s="751"/>
      <c r="AS42" s="751"/>
      <c r="AT42" s="751"/>
      <c r="AU42" s="751"/>
      <c r="AV42" s="751"/>
      <c r="AW42" s="751"/>
      <c r="AX42" s="751"/>
      <c r="AY42" s="752"/>
      <c r="AZ42" s="759">
        <v>324441</v>
      </c>
      <c r="BA42" s="760"/>
      <c r="BB42" s="760"/>
      <c r="BC42" s="760"/>
      <c r="BD42" s="736"/>
      <c r="BE42" s="736"/>
      <c r="BF42" s="738"/>
      <c r="BG42" s="748"/>
      <c r="BH42" s="749"/>
      <c r="BI42" s="749"/>
      <c r="BJ42" s="749"/>
      <c r="BK42" s="749"/>
      <c r="BL42" s="364"/>
      <c r="BM42" s="691" t="s">
        <v>356</v>
      </c>
      <c r="BN42" s="691"/>
      <c r="BO42" s="691"/>
      <c r="BP42" s="691"/>
      <c r="BQ42" s="691"/>
      <c r="BR42" s="691"/>
      <c r="BS42" s="691"/>
      <c r="BT42" s="691"/>
      <c r="BU42" s="692"/>
      <c r="BV42" s="759">
        <v>357</v>
      </c>
      <c r="BW42" s="760"/>
      <c r="BX42" s="760"/>
      <c r="BY42" s="760"/>
      <c r="BZ42" s="760"/>
      <c r="CA42" s="760"/>
      <c r="CB42" s="772"/>
      <c r="CD42" s="662" t="s">
        <v>357</v>
      </c>
      <c r="CE42" s="663"/>
      <c r="CF42" s="663"/>
      <c r="CG42" s="663"/>
      <c r="CH42" s="663"/>
      <c r="CI42" s="663"/>
      <c r="CJ42" s="663"/>
      <c r="CK42" s="663"/>
      <c r="CL42" s="663"/>
      <c r="CM42" s="663"/>
      <c r="CN42" s="663"/>
      <c r="CO42" s="663"/>
      <c r="CP42" s="663"/>
      <c r="CQ42" s="664"/>
      <c r="CR42" s="665">
        <v>1501258</v>
      </c>
      <c r="CS42" s="705"/>
      <c r="CT42" s="705"/>
      <c r="CU42" s="705"/>
      <c r="CV42" s="705"/>
      <c r="CW42" s="705"/>
      <c r="CX42" s="705"/>
      <c r="CY42" s="706"/>
      <c r="CZ42" s="670">
        <v>21.3</v>
      </c>
      <c r="DA42" s="699"/>
      <c r="DB42" s="699"/>
      <c r="DC42" s="707"/>
      <c r="DD42" s="674">
        <v>304272</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358</v>
      </c>
      <c r="C43" s="663"/>
      <c r="D43" s="663"/>
      <c r="E43" s="663"/>
      <c r="F43" s="663"/>
      <c r="G43" s="663"/>
      <c r="H43" s="663"/>
      <c r="I43" s="663"/>
      <c r="J43" s="663"/>
      <c r="K43" s="663"/>
      <c r="L43" s="663"/>
      <c r="M43" s="663"/>
      <c r="N43" s="663"/>
      <c r="O43" s="663"/>
      <c r="P43" s="663"/>
      <c r="Q43" s="664"/>
      <c r="R43" s="665">
        <v>134100</v>
      </c>
      <c r="S43" s="666"/>
      <c r="T43" s="666"/>
      <c r="U43" s="666"/>
      <c r="V43" s="666"/>
      <c r="W43" s="666"/>
      <c r="X43" s="666"/>
      <c r="Y43" s="667"/>
      <c r="Z43" s="668">
        <v>1.9</v>
      </c>
      <c r="AA43" s="668"/>
      <c r="AB43" s="668"/>
      <c r="AC43" s="668"/>
      <c r="AD43" s="669" t="s">
        <v>128</v>
      </c>
      <c r="AE43" s="669"/>
      <c r="AF43" s="669"/>
      <c r="AG43" s="669"/>
      <c r="AH43" s="669"/>
      <c r="AI43" s="669"/>
      <c r="AJ43" s="669"/>
      <c r="AK43" s="669"/>
      <c r="AL43" s="670" t="s">
        <v>128</v>
      </c>
      <c r="AM43" s="671"/>
      <c r="AN43" s="671"/>
      <c r="AO43" s="672"/>
      <c r="BV43" s="219"/>
      <c r="BW43" s="219"/>
      <c r="BX43" s="219"/>
      <c r="BY43" s="219"/>
      <c r="BZ43" s="219"/>
      <c r="CA43" s="219"/>
      <c r="CB43" s="219"/>
      <c r="CD43" s="662" t="s">
        <v>359</v>
      </c>
      <c r="CE43" s="663"/>
      <c r="CF43" s="663"/>
      <c r="CG43" s="663"/>
      <c r="CH43" s="663"/>
      <c r="CI43" s="663"/>
      <c r="CJ43" s="663"/>
      <c r="CK43" s="663"/>
      <c r="CL43" s="663"/>
      <c r="CM43" s="663"/>
      <c r="CN43" s="663"/>
      <c r="CO43" s="663"/>
      <c r="CP43" s="663"/>
      <c r="CQ43" s="664"/>
      <c r="CR43" s="665">
        <v>81944</v>
      </c>
      <c r="CS43" s="705"/>
      <c r="CT43" s="705"/>
      <c r="CU43" s="705"/>
      <c r="CV43" s="705"/>
      <c r="CW43" s="705"/>
      <c r="CX43" s="705"/>
      <c r="CY43" s="706"/>
      <c r="CZ43" s="670">
        <v>1.2</v>
      </c>
      <c r="DA43" s="699"/>
      <c r="DB43" s="699"/>
      <c r="DC43" s="707"/>
      <c r="DD43" s="674">
        <v>81944</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09" t="s">
        <v>360</v>
      </c>
      <c r="C44" s="710"/>
      <c r="D44" s="710"/>
      <c r="E44" s="710"/>
      <c r="F44" s="710"/>
      <c r="G44" s="710"/>
      <c r="H44" s="710"/>
      <c r="I44" s="710"/>
      <c r="J44" s="710"/>
      <c r="K44" s="710"/>
      <c r="L44" s="710"/>
      <c r="M44" s="710"/>
      <c r="N44" s="710"/>
      <c r="O44" s="710"/>
      <c r="P44" s="710"/>
      <c r="Q44" s="711"/>
      <c r="R44" s="759">
        <v>7210984</v>
      </c>
      <c r="S44" s="760"/>
      <c r="T44" s="760"/>
      <c r="U44" s="760"/>
      <c r="V44" s="760"/>
      <c r="W44" s="760"/>
      <c r="X44" s="760"/>
      <c r="Y44" s="761"/>
      <c r="Z44" s="762">
        <v>100</v>
      </c>
      <c r="AA44" s="762"/>
      <c r="AB44" s="762"/>
      <c r="AC44" s="762"/>
      <c r="AD44" s="763">
        <v>4260927</v>
      </c>
      <c r="AE44" s="763"/>
      <c r="AF44" s="763"/>
      <c r="AG44" s="763"/>
      <c r="AH44" s="763"/>
      <c r="AI44" s="763"/>
      <c r="AJ44" s="763"/>
      <c r="AK44" s="763"/>
      <c r="AL44" s="764">
        <v>100</v>
      </c>
      <c r="AM44" s="737"/>
      <c r="AN44" s="737"/>
      <c r="AO44" s="765"/>
      <c r="CD44" s="766" t="s">
        <v>307</v>
      </c>
      <c r="CE44" s="767"/>
      <c r="CF44" s="662" t="s">
        <v>361</v>
      </c>
      <c r="CG44" s="663"/>
      <c r="CH44" s="663"/>
      <c r="CI44" s="663"/>
      <c r="CJ44" s="663"/>
      <c r="CK44" s="663"/>
      <c r="CL44" s="663"/>
      <c r="CM44" s="663"/>
      <c r="CN44" s="663"/>
      <c r="CO44" s="663"/>
      <c r="CP44" s="663"/>
      <c r="CQ44" s="664"/>
      <c r="CR44" s="665">
        <v>1489977</v>
      </c>
      <c r="CS44" s="666"/>
      <c r="CT44" s="666"/>
      <c r="CU44" s="666"/>
      <c r="CV44" s="666"/>
      <c r="CW44" s="666"/>
      <c r="CX44" s="666"/>
      <c r="CY44" s="667"/>
      <c r="CZ44" s="670">
        <v>21.1</v>
      </c>
      <c r="DA44" s="671"/>
      <c r="DB44" s="671"/>
      <c r="DC44" s="683"/>
      <c r="DD44" s="674">
        <v>303038</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362</v>
      </c>
      <c r="CG45" s="663"/>
      <c r="CH45" s="663"/>
      <c r="CI45" s="663"/>
      <c r="CJ45" s="663"/>
      <c r="CK45" s="663"/>
      <c r="CL45" s="663"/>
      <c r="CM45" s="663"/>
      <c r="CN45" s="663"/>
      <c r="CO45" s="663"/>
      <c r="CP45" s="663"/>
      <c r="CQ45" s="664"/>
      <c r="CR45" s="665">
        <v>698814</v>
      </c>
      <c r="CS45" s="705"/>
      <c r="CT45" s="705"/>
      <c r="CU45" s="705"/>
      <c r="CV45" s="705"/>
      <c r="CW45" s="705"/>
      <c r="CX45" s="705"/>
      <c r="CY45" s="706"/>
      <c r="CZ45" s="670">
        <v>9.9</v>
      </c>
      <c r="DA45" s="699"/>
      <c r="DB45" s="699"/>
      <c r="DC45" s="707"/>
      <c r="DD45" s="674">
        <v>6486</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364</v>
      </c>
      <c r="CG46" s="663"/>
      <c r="CH46" s="663"/>
      <c r="CI46" s="663"/>
      <c r="CJ46" s="663"/>
      <c r="CK46" s="663"/>
      <c r="CL46" s="663"/>
      <c r="CM46" s="663"/>
      <c r="CN46" s="663"/>
      <c r="CO46" s="663"/>
      <c r="CP46" s="663"/>
      <c r="CQ46" s="664"/>
      <c r="CR46" s="665">
        <v>774142</v>
      </c>
      <c r="CS46" s="666"/>
      <c r="CT46" s="666"/>
      <c r="CU46" s="666"/>
      <c r="CV46" s="666"/>
      <c r="CW46" s="666"/>
      <c r="CX46" s="666"/>
      <c r="CY46" s="667"/>
      <c r="CZ46" s="670">
        <v>11</v>
      </c>
      <c r="DA46" s="671"/>
      <c r="DB46" s="671"/>
      <c r="DC46" s="683"/>
      <c r="DD46" s="674">
        <v>279531</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365</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366</v>
      </c>
      <c r="CG47" s="663"/>
      <c r="CH47" s="663"/>
      <c r="CI47" s="663"/>
      <c r="CJ47" s="663"/>
      <c r="CK47" s="663"/>
      <c r="CL47" s="663"/>
      <c r="CM47" s="663"/>
      <c r="CN47" s="663"/>
      <c r="CO47" s="663"/>
      <c r="CP47" s="663"/>
      <c r="CQ47" s="664"/>
      <c r="CR47" s="665">
        <v>11281</v>
      </c>
      <c r="CS47" s="705"/>
      <c r="CT47" s="705"/>
      <c r="CU47" s="705"/>
      <c r="CV47" s="705"/>
      <c r="CW47" s="705"/>
      <c r="CX47" s="705"/>
      <c r="CY47" s="706"/>
      <c r="CZ47" s="670">
        <v>0.2</v>
      </c>
      <c r="DA47" s="699"/>
      <c r="DB47" s="699"/>
      <c r="DC47" s="707"/>
      <c r="DD47" s="674">
        <v>1234</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367</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368</v>
      </c>
      <c r="CG48" s="663"/>
      <c r="CH48" s="663"/>
      <c r="CI48" s="663"/>
      <c r="CJ48" s="663"/>
      <c r="CK48" s="663"/>
      <c r="CL48" s="663"/>
      <c r="CM48" s="663"/>
      <c r="CN48" s="663"/>
      <c r="CO48" s="663"/>
      <c r="CP48" s="663"/>
      <c r="CQ48" s="664"/>
      <c r="CR48" s="665" t="s">
        <v>128</v>
      </c>
      <c r="CS48" s="666"/>
      <c r="CT48" s="666"/>
      <c r="CU48" s="666"/>
      <c r="CV48" s="666"/>
      <c r="CW48" s="666"/>
      <c r="CX48" s="666"/>
      <c r="CY48" s="667"/>
      <c r="CZ48" s="670" t="s">
        <v>128</v>
      </c>
      <c r="DA48" s="671"/>
      <c r="DB48" s="671"/>
      <c r="DC48" s="683"/>
      <c r="DD48" s="674" t="s">
        <v>128</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369</v>
      </c>
      <c r="CE49" s="710"/>
      <c r="CF49" s="710"/>
      <c r="CG49" s="710"/>
      <c r="CH49" s="710"/>
      <c r="CI49" s="710"/>
      <c r="CJ49" s="710"/>
      <c r="CK49" s="710"/>
      <c r="CL49" s="710"/>
      <c r="CM49" s="710"/>
      <c r="CN49" s="710"/>
      <c r="CO49" s="710"/>
      <c r="CP49" s="710"/>
      <c r="CQ49" s="711"/>
      <c r="CR49" s="759">
        <v>7047098</v>
      </c>
      <c r="CS49" s="736"/>
      <c r="CT49" s="736"/>
      <c r="CU49" s="736"/>
      <c r="CV49" s="736"/>
      <c r="CW49" s="736"/>
      <c r="CX49" s="736"/>
      <c r="CY49" s="773"/>
      <c r="CZ49" s="764">
        <v>100</v>
      </c>
      <c r="DA49" s="774"/>
      <c r="DB49" s="774"/>
      <c r="DC49" s="775"/>
      <c r="DD49" s="776">
        <v>4995736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579</v>
      </c>
      <c r="G2" s="148"/>
      <c r="H2" s="149"/>
    </row>
    <row r="3" spans="1:8">
      <c r="A3" s="145" t="s">
        <v>572</v>
      </c>
      <c r="B3" s="150"/>
      <c r="C3" s="151"/>
      <c r="D3" s="152">
        <v>159640</v>
      </c>
      <c r="E3" s="153"/>
      <c r="F3" s="154">
        <v>122882</v>
      </c>
      <c r="G3" s="155"/>
      <c r="H3" s="156"/>
    </row>
    <row r="4" spans="1:8">
      <c r="A4" s="157"/>
      <c r="B4" s="158"/>
      <c r="C4" s="159"/>
      <c r="D4" s="160">
        <v>107615</v>
      </c>
      <c r="E4" s="161"/>
      <c r="F4" s="162">
        <v>65785</v>
      </c>
      <c r="G4" s="163"/>
      <c r="H4" s="164"/>
    </row>
    <row r="5" spans="1:8">
      <c r="A5" s="145" t="s">
        <v>574</v>
      </c>
      <c r="B5" s="150"/>
      <c r="C5" s="151"/>
      <c r="D5" s="152">
        <v>177205</v>
      </c>
      <c r="E5" s="153"/>
      <c r="F5" s="154">
        <v>114790</v>
      </c>
      <c r="G5" s="155"/>
      <c r="H5" s="156"/>
    </row>
    <row r="6" spans="1:8">
      <c r="A6" s="157"/>
      <c r="B6" s="158"/>
      <c r="C6" s="159"/>
      <c r="D6" s="160">
        <v>81045</v>
      </c>
      <c r="E6" s="161"/>
      <c r="F6" s="162">
        <v>55601</v>
      </c>
      <c r="G6" s="163"/>
      <c r="H6" s="164"/>
    </row>
    <row r="7" spans="1:8">
      <c r="A7" s="145" t="s">
        <v>575</v>
      </c>
      <c r="B7" s="150"/>
      <c r="C7" s="151"/>
      <c r="D7" s="152">
        <v>168713</v>
      </c>
      <c r="E7" s="153"/>
      <c r="F7" s="154">
        <v>126262</v>
      </c>
      <c r="G7" s="155"/>
      <c r="H7" s="156"/>
    </row>
    <row r="8" spans="1:8">
      <c r="A8" s="157"/>
      <c r="B8" s="158"/>
      <c r="C8" s="159"/>
      <c r="D8" s="160">
        <v>78159</v>
      </c>
      <c r="E8" s="161"/>
      <c r="F8" s="162">
        <v>56769</v>
      </c>
      <c r="G8" s="163"/>
      <c r="H8" s="164"/>
    </row>
    <row r="9" spans="1:8">
      <c r="A9" s="145" t="s">
        <v>576</v>
      </c>
      <c r="B9" s="150"/>
      <c r="C9" s="151"/>
      <c r="D9" s="152">
        <v>252371</v>
      </c>
      <c r="E9" s="153"/>
      <c r="F9" s="154">
        <v>126525</v>
      </c>
      <c r="G9" s="155"/>
      <c r="H9" s="156"/>
    </row>
    <row r="10" spans="1:8">
      <c r="A10" s="157"/>
      <c r="B10" s="158"/>
      <c r="C10" s="159"/>
      <c r="D10" s="160">
        <v>113533</v>
      </c>
      <c r="E10" s="161"/>
      <c r="F10" s="162">
        <v>67052</v>
      </c>
      <c r="G10" s="163"/>
      <c r="H10" s="164"/>
    </row>
    <row r="11" spans="1:8">
      <c r="A11" s="145" t="s">
        <v>577</v>
      </c>
      <c r="B11" s="150"/>
      <c r="C11" s="151"/>
      <c r="D11" s="152">
        <v>231471</v>
      </c>
      <c r="E11" s="153"/>
      <c r="F11" s="154">
        <v>122054</v>
      </c>
      <c r="G11" s="155"/>
      <c r="H11" s="156"/>
    </row>
    <row r="12" spans="1:8">
      <c r="A12" s="157"/>
      <c r="B12" s="158"/>
      <c r="C12" s="165"/>
      <c r="D12" s="160">
        <v>120264</v>
      </c>
      <c r="E12" s="161"/>
      <c r="F12" s="162">
        <v>68298</v>
      </c>
      <c r="G12" s="163"/>
      <c r="H12" s="164"/>
    </row>
    <row r="13" spans="1:8">
      <c r="A13" s="145"/>
      <c r="B13" s="150"/>
      <c r="C13" s="166"/>
      <c r="D13" s="167">
        <v>197880</v>
      </c>
      <c r="E13" s="168"/>
      <c r="F13" s="169">
        <v>122503</v>
      </c>
      <c r="G13" s="170"/>
      <c r="H13" s="156"/>
    </row>
    <row r="14" spans="1:8">
      <c r="A14" s="157"/>
      <c r="B14" s="158"/>
      <c r="C14" s="159"/>
      <c r="D14" s="160">
        <v>100123</v>
      </c>
      <c r="E14" s="161"/>
      <c r="F14" s="162">
        <v>62701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2.66</v>
      </c>
      <c r="C19" s="171">
        <f>ROUND(VALUE(SUBSTITUTE(実質収支比率等に係る経年分析!G$48,"▲","-")),2)</f>
        <v>2</v>
      </c>
      <c r="D19" s="171">
        <f>ROUND(VALUE(SUBSTITUTE(実質収支比率等に係る経年分析!H$48,"▲","-")),2)</f>
        <v>1.79</v>
      </c>
      <c r="E19" s="171">
        <f>ROUND(VALUE(SUBSTITUTE(実質収支比率等に係る経年分析!I$48,"▲","-")),2)</f>
        <v>1.1299999999999999</v>
      </c>
      <c r="F19" s="171">
        <f>ROUND(VALUE(SUBSTITUTE(実質収支比率等に係る経年分析!J$48,"▲","-")),2)</f>
        <v>3.09</v>
      </c>
    </row>
    <row r="20" spans="1:11">
      <c r="A20" s="171" t="s">
        <v>55</v>
      </c>
      <c r="B20" s="171">
        <f>ROUND(VALUE(SUBSTITUTE(実質収支比率等に係る経年分析!F$47,"▲","-")),2)</f>
        <v>31.55</v>
      </c>
      <c r="C20" s="171">
        <f>ROUND(VALUE(SUBSTITUTE(実質収支比率等に係る経年分析!G$47,"▲","-")),2)</f>
        <v>26.61</v>
      </c>
      <c r="D20" s="171">
        <f>ROUND(VALUE(SUBSTITUTE(実質収支比率等に係る経年分析!H$47,"▲","-")),2)</f>
        <v>23.61</v>
      </c>
      <c r="E20" s="171">
        <f>ROUND(VALUE(SUBSTITUTE(実質収支比率等に係る経年分析!I$47,"▲","-")),2)</f>
        <v>25.65</v>
      </c>
      <c r="F20" s="171">
        <f>ROUND(VALUE(SUBSTITUTE(実質収支比率等に係る経年分析!J$47,"▲","-")),2)</f>
        <v>24.54</v>
      </c>
    </row>
    <row r="21" spans="1:11">
      <c r="A21" s="171" t="s">
        <v>56</v>
      </c>
      <c r="B21" s="171">
        <f>IF(ISNUMBER(VALUE(SUBSTITUTE(実質収支比率等に係る経年分析!F$49,"▲","-"))),ROUND(VALUE(SUBSTITUTE(実質収支比率等に係る経年分析!F$49,"▲","-")),2),NA())</f>
        <v>-2.37</v>
      </c>
      <c r="C21" s="171">
        <f>IF(ISNUMBER(VALUE(SUBSTITUTE(実質収支比率等に係る経年分析!G$49,"▲","-"))),ROUND(VALUE(SUBSTITUTE(実質収支比率等に係る経年分析!G$49,"▲","-")),2),NA())</f>
        <v>-5.47</v>
      </c>
      <c r="D21" s="171">
        <f>IF(ISNUMBER(VALUE(SUBSTITUTE(実質収支比率等に係る経年分析!H$49,"▲","-"))),ROUND(VALUE(SUBSTITUTE(実質収支比率等に係る経年分析!H$49,"▲","-")),2),NA())</f>
        <v>-3.66</v>
      </c>
      <c r="E21" s="171">
        <f>IF(ISNUMBER(VALUE(SUBSTITUTE(実質収支比率等に係る経年分析!I$49,"▲","-"))),ROUND(VALUE(SUBSTITUTE(実質収支比率等に係る経年分析!I$49,"▲","-")),2),NA())</f>
        <v>1.78</v>
      </c>
      <c r="F21" s="171">
        <f>IF(ISNUMBER(VALUE(SUBSTITUTE(実質収支比率等に係る経年分析!J$49,"▲","-"))),ROUND(VALUE(SUBSTITUTE(実質収支比率等に係る経年分析!J$49,"▲","-")),2),NA())</f>
        <v>2.0099999999999998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c r="A30" s="172" t="str">
        <f>IF(連結実質赤字比率に係る赤字・黒字の構成分析!C$40="",NA(),連結実質赤字比率に係る赤字・黒字の構成分析!C$40)</f>
        <v>公共下水道事業会計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特別養護老人ホーム事業会計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c r="A32" s="172" t="str">
        <f>IF(連結実質赤字比率に係る赤字・黒字の構成分析!C$38="",NA(),連結実質赤字比率に係る赤字・黒字の構成分析!C$38)</f>
        <v>介護保険事業会計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0.25</v>
      </c>
    </row>
    <row r="33" spans="1:16">
      <c r="A33" s="172" t="str">
        <f>IF(連結実質赤字比率に係る赤字・黒字の構成分析!C$37="",NA(),連結実質赤字比率に係る赤字・黒字の構成分析!C$37)</f>
        <v>国民健康保険事業会計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0.26</v>
      </c>
    </row>
    <row r="34" spans="1:16">
      <c r="A34" s="172" t="str">
        <f>IF(連結実質赤字比率に係る赤字・黒字の構成分析!C$36="",NA(),連結実質赤字比率に係る赤字・黒字の構成分析!C$36)</f>
        <v>船舶事業会計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2.62</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3.05</v>
      </c>
    </row>
    <row r="36" spans="1:16">
      <c r="A36" s="172" t="str">
        <f>IF(連結実質赤字比率に係る赤字・黒字の構成分析!C$34="",NA(),連結実質赤字比率に係る赤字・黒字の構成分析!C$34)</f>
        <v>上水道事業会計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12.48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1087</v>
      </c>
      <c r="E42" s="173"/>
      <c r="F42" s="173"/>
      <c r="G42" s="173">
        <f>'実質公債費比率（分子）の構造'!L$52</f>
        <v>1134</v>
      </c>
      <c r="H42" s="173"/>
      <c r="I42" s="173"/>
      <c r="J42" s="173">
        <f>'実質公債費比率（分子）の構造'!M$52</f>
        <v>1133</v>
      </c>
      <c r="K42" s="173"/>
      <c r="L42" s="173"/>
      <c r="M42" s="173">
        <f>'実質公債費比率（分子）の構造'!N$52</f>
        <v>1077</v>
      </c>
      <c r="N42" s="173"/>
      <c r="O42" s="173"/>
      <c r="P42" s="173">
        <f>'実質公債費比率（分子）の構造'!O$52</f>
        <v>1021</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253</v>
      </c>
      <c r="C46" s="173"/>
      <c r="D46" s="173"/>
      <c r="E46" s="173">
        <f>'実質公債費比率（分子）の構造'!L$48</f>
        <v>250</v>
      </c>
      <c r="F46" s="173"/>
      <c r="G46" s="173"/>
      <c r="H46" s="173">
        <f>'実質公債費比率（分子）の構造'!M$48</f>
        <v>256</v>
      </c>
      <c r="I46" s="173"/>
      <c r="J46" s="173"/>
      <c r="K46" s="173">
        <f>'実質公債費比率（分子）の構造'!N$48</f>
        <v>255</v>
      </c>
      <c r="L46" s="173"/>
      <c r="M46" s="173"/>
      <c r="N46" s="173">
        <f>'実質公債費比率（分子）の構造'!O$48</f>
        <v>272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1190</v>
      </c>
      <c r="C49" s="173"/>
      <c r="D49" s="173"/>
      <c r="E49" s="173">
        <f>'実質公債費比率（分子）の構造'!L$45</f>
        <v>1260</v>
      </c>
      <c r="F49" s="173"/>
      <c r="G49" s="173"/>
      <c r="H49" s="173">
        <f>'実質公債費比率（分子）の構造'!M$45</f>
        <v>1287</v>
      </c>
      <c r="I49" s="173"/>
      <c r="J49" s="173"/>
      <c r="K49" s="173">
        <f>'実質公債費比率（分子）の構造'!N$45</f>
        <v>1235</v>
      </c>
      <c r="L49" s="173"/>
      <c r="M49" s="173"/>
      <c r="N49" s="173">
        <f>'実質公債費比率（分子）の構造'!O$45</f>
        <v>1173</v>
      </c>
      <c r="O49" s="173"/>
      <c r="P49" s="173"/>
    </row>
    <row r="50" spans="1:16">
      <c r="A50" s="173" t="s">
        <v>71</v>
      </c>
      <c r="B50" s="173" t="e">
        <f>NA()</f>
        <v>#N/A</v>
      </c>
      <c r="C50" s="173">
        <f>IF(ISNUMBER('実質公債費比率（分子）の構造'!K$53),'実質公債費比率（分子）の構造'!K$53,NA())</f>
        <v>356</v>
      </c>
      <c r="D50" s="173" t="e">
        <f>NA()</f>
        <v>#N/A</v>
      </c>
      <c r="E50" s="173" t="e">
        <f>NA()</f>
        <v>#N/A</v>
      </c>
      <c r="F50" s="173">
        <f>IF(ISNUMBER('実質公債費比率（分子）の構造'!L$53),'実質公債費比率（分子）の構造'!L$53,NA())</f>
        <v>376</v>
      </c>
      <c r="G50" s="173" t="e">
        <f>NA()</f>
        <v>#N/A</v>
      </c>
      <c r="H50" s="173" t="e">
        <f>NA()</f>
        <v>#N/A</v>
      </c>
      <c r="I50" s="173">
        <f>IF(ISNUMBER('実質公債費比率（分子）の構造'!M$53),'実質公債費比率（分子）の構造'!M$53,NA())</f>
        <v>410</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424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8524</v>
      </c>
      <c r="E56" s="172"/>
      <c r="F56" s="172"/>
      <c r="G56" s="172">
        <f>'将来負担比率（分子）の構造'!J$52</f>
        <v>8468</v>
      </c>
      <c r="H56" s="172"/>
      <c r="I56" s="172"/>
      <c r="J56" s="172">
        <f>'将来負担比率（分子）の構造'!K$52</f>
        <v>7855</v>
      </c>
      <c r="K56" s="172"/>
      <c r="L56" s="172"/>
      <c r="M56" s="172">
        <f>'将来負担比率（分子）の構造'!L$52</f>
        <v>7690</v>
      </c>
      <c r="N56" s="172"/>
      <c r="O56" s="172"/>
      <c r="P56" s="172">
        <f>'将来負担比率（分子）の構造'!M$52</f>
        <v>7442</v>
      </c>
    </row>
    <row r="57" spans="1:16">
      <c r="A57" s="172" t="s">
        <v>42</v>
      </c>
      <c r="B57" s="172"/>
      <c r="C57" s="172"/>
      <c r="D57" s="172">
        <f>'将来負担比率（分子）の構造'!I$51</f>
        <v>1342</v>
      </c>
      <c r="E57" s="172"/>
      <c r="F57" s="172"/>
      <c r="G57" s="172">
        <f>'将来負担比率（分子）の構造'!J$51</f>
        <v>1251</v>
      </c>
      <c r="H57" s="172"/>
      <c r="I57" s="172"/>
      <c r="J57" s="172">
        <f>'将来負担比率（分子）の構造'!K$51</f>
        <v>1159</v>
      </c>
      <c r="K57" s="172"/>
      <c r="L57" s="172"/>
      <c r="M57" s="172">
        <f>'将来負担比率（分子）の構造'!L$51</f>
        <v>1078</v>
      </c>
      <c r="N57" s="172"/>
      <c r="O57" s="172"/>
      <c r="P57" s="172">
        <f>'将来負担比率（分子）の構造'!M$51</f>
        <v>983</v>
      </c>
    </row>
    <row r="58" spans="1:16">
      <c r="A58" s="172" t="s">
        <v>41</v>
      </c>
      <c r="B58" s="172"/>
      <c r="C58" s="172"/>
      <c r="D58" s="172">
        <f>'将来負担比率（分子）の構造'!I$50</f>
        <v>3084</v>
      </c>
      <c r="E58" s="172"/>
      <c r="F58" s="172"/>
      <c r="G58" s="172">
        <f>'将来負担比率（分子）の構造'!J$50</f>
        <v>2761</v>
      </c>
      <c r="H58" s="172"/>
      <c r="I58" s="172"/>
      <c r="J58" s="172">
        <f>'将来負担比率（分子）の構造'!K$50</f>
        <v>2380</v>
      </c>
      <c r="K58" s="172"/>
      <c r="L58" s="172"/>
      <c r="M58" s="172">
        <f>'将来負担比率（分子）の構造'!L$50</f>
        <v>2084</v>
      </c>
      <c r="N58" s="172"/>
      <c r="O58" s="172"/>
      <c r="P58" s="172">
        <f>'将来負担比率（分子）の構造'!M$50</f>
        <v>2136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584</v>
      </c>
      <c r="C62" s="172"/>
      <c r="D62" s="172"/>
      <c r="E62" s="172">
        <f>'将来負担比率（分子）の構造'!J$45</f>
        <v>474</v>
      </c>
      <c r="F62" s="172"/>
      <c r="G62" s="172"/>
      <c r="H62" s="172">
        <f>'将来負担比率（分子）の構造'!K$45</f>
        <v>391</v>
      </c>
      <c r="I62" s="172"/>
      <c r="J62" s="172"/>
      <c r="K62" s="172">
        <f>'将来負担比率（分子）の構造'!L$45</f>
        <v>315</v>
      </c>
      <c r="L62" s="172"/>
      <c r="M62" s="172"/>
      <c r="N62" s="172">
        <f>'将来負担比率（分子）の構造'!M$45</f>
        <v>297</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2331</v>
      </c>
      <c r="C64" s="172"/>
      <c r="D64" s="172"/>
      <c r="E64" s="172">
        <f>'将来負担比率（分子）の構造'!J$43</f>
        <v>2225</v>
      </c>
      <c r="F64" s="172"/>
      <c r="G64" s="172"/>
      <c r="H64" s="172">
        <f>'将来負担比率（分子）の構造'!K$43</f>
        <v>2082</v>
      </c>
      <c r="I64" s="172"/>
      <c r="J64" s="172"/>
      <c r="K64" s="172">
        <f>'将来負担比率（分子）の構造'!L$43</f>
        <v>1971</v>
      </c>
      <c r="L64" s="172"/>
      <c r="M64" s="172"/>
      <c r="N64" s="172">
        <f>'将来負担比率（分子）の構造'!M$43</f>
        <v>1817</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10902</v>
      </c>
      <c r="C66" s="172"/>
      <c r="D66" s="172"/>
      <c r="E66" s="172">
        <f>'将来負担比率（分子）の構造'!J$41</f>
        <v>10688</v>
      </c>
      <c r="F66" s="172"/>
      <c r="G66" s="172"/>
      <c r="H66" s="172">
        <f>'将来負担比率（分子）の構造'!K$41</f>
        <v>10263</v>
      </c>
      <c r="I66" s="172"/>
      <c r="J66" s="172"/>
      <c r="K66" s="172">
        <f>'将来負担比率（分子）の構造'!L$41</f>
        <v>9981</v>
      </c>
      <c r="L66" s="172"/>
      <c r="M66" s="172"/>
      <c r="N66" s="172">
        <f>'将来負担比率（分子）の構造'!M$41</f>
        <v>9777</v>
      </c>
      <c r="O66" s="172"/>
      <c r="P66" s="172"/>
    </row>
    <row r="67" spans="1:16">
      <c r="A67" s="172" t="s">
        <v>75</v>
      </c>
      <c r="B67" s="172" t="e">
        <f>NA()</f>
        <v>#N/A</v>
      </c>
      <c r="C67" s="172">
        <f>IF(ISNUMBER('将来負担比率（分子）の構造'!I$53), IF('将来負担比率（分子）の構造'!I$53 &lt; 0, 0, '将来負担比率（分子）の構造'!I$53), NA())</f>
        <v>867</v>
      </c>
      <c r="D67" s="172" t="e">
        <f>NA()</f>
        <v>#N/A</v>
      </c>
      <c r="E67" s="172" t="e">
        <f>NA()</f>
        <v>#N/A</v>
      </c>
      <c r="F67" s="172">
        <f>IF(ISNUMBER('将来負担比率（分子）の構造'!J$53), IF('将来負担比率（分子）の構造'!J$53 &lt; 0, 0, '将来負担比率（分子）の構造'!J$53), NA())</f>
        <v>906</v>
      </c>
      <c r="G67" s="172" t="e">
        <f>NA()</f>
        <v>#N/A</v>
      </c>
      <c r="H67" s="172" t="e">
        <f>NA()</f>
        <v>#N/A</v>
      </c>
      <c r="I67" s="172">
        <f>IF(ISNUMBER('将来負担比率（分子）の構造'!K$53), IF('将来負担比率（分子）の構造'!K$53 &lt; 0, 0, '将来負担比率（分子）の構造'!K$53), NA())</f>
        <v>1342</v>
      </c>
      <c r="J67" s="172" t="e">
        <f>NA()</f>
        <v>#N/A</v>
      </c>
      <c r="K67" s="172" t="e">
        <f>NA()</f>
        <v>#N/A</v>
      </c>
      <c r="L67" s="172">
        <f>IF(ISNUMBER('将来負担比率（分子）の構造'!L$53), IF('将来負担比率（分子）の構造'!L$53 &lt; 0, 0, '将来負担比率（分子）の構造'!L$53), NA())</f>
        <v>1415</v>
      </c>
      <c r="M67" s="172" t="e">
        <f>NA()</f>
        <v>#N/A</v>
      </c>
      <c r="N67" s="172" t="e">
        <f>NA()</f>
        <v>#N/A</v>
      </c>
      <c r="O67" s="172">
        <f>IF(ISNUMBER('将来負担比率（分子）の構造'!M$53), IF('将来負担比率（分子）の構造'!M$53 &lt; 0, 0, '将来負担比率（分子）の構造'!M$53), NA())</f>
        <v>1330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964</v>
      </c>
      <c r="C72" s="176">
        <f>基金残高に係る経年分析!G55</f>
        <v>1064</v>
      </c>
      <c r="D72" s="176">
        <f>基金残高に係る経年分析!H55</f>
        <v>1064</v>
      </c>
    </row>
    <row r="73" spans="1:16">
      <c r="A73" s="175" t="s">
        <v>78</v>
      </c>
      <c r="B73" s="176">
        <f>基金残高に係る経年分析!F56</f>
        <v>509</v>
      </c>
      <c r="C73" s="176">
        <f>基金残高に係る経年分析!G56</f>
        <v>409</v>
      </c>
      <c r="D73" s="176">
        <f>基金残高に係る経年分析!H56</f>
        <v>446</v>
      </c>
    </row>
    <row r="74" spans="1:16">
      <c r="A74" s="175" t="s">
        <v>79</v>
      </c>
      <c r="B74" s="176">
        <f>基金残高に係る経年分析!F57</f>
        <v>762</v>
      </c>
      <c r="C74" s="176">
        <f>基金残高に係る経年分析!G57</f>
        <v>752</v>
      </c>
      <c r="D74" s="176">
        <f>基金残高に係る経年分析!H57</f>
        <v>757</v>
      </c>
    </row>
  </sheetData>
  <sheetProtection algorithmName="SHA-512" hashValue="2aJecNUCTUzbwiWHB5+Bl5CT3CT3sTKSsx+R8O890OHMzKJahqFdodPvphQh3K3fr4hRDe0i/NgFSryuX28H+Q==" saltValue="b4NrirA7DVGGBuLUW2ns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370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371</v>
      </c>
      <c r="DK2" s="1156"/>
      <c r="DL2" s="1156"/>
      <c r="DM2" s="1156"/>
      <c r="DN2" s="1156"/>
      <c r="DO2" s="1157"/>
      <c r="DP2" s="224"/>
      <c r="DQ2" s="1155" t="s">
        <v>372</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373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375</v>
      </c>
      <c r="B5" s="1060"/>
      <c r="C5" s="1060"/>
      <c r="D5" s="1060"/>
      <c r="E5" s="1060"/>
      <c r="F5" s="1060"/>
      <c r="G5" s="1060"/>
      <c r="H5" s="1060"/>
      <c r="I5" s="1060"/>
      <c r="J5" s="1060"/>
      <c r="K5" s="1060"/>
      <c r="L5" s="1060"/>
      <c r="M5" s="1060"/>
      <c r="N5" s="1060"/>
      <c r="O5" s="1060"/>
      <c r="P5" s="1061"/>
      <c r="Q5" s="1065" t="s">
        <v>376</v>
      </c>
      <c r="R5" s="1066"/>
      <c r="S5" s="1066"/>
      <c r="T5" s="1066"/>
      <c r="U5" s="1067"/>
      <c r="V5" s="1065" t="s">
        <v>377</v>
      </c>
      <c r="W5" s="1066"/>
      <c r="X5" s="1066"/>
      <c r="Y5" s="1066"/>
      <c r="Z5" s="1067"/>
      <c r="AA5" s="1065" t="s">
        <v>378</v>
      </c>
      <c r="AB5" s="1066"/>
      <c r="AC5" s="1066"/>
      <c r="AD5" s="1066"/>
      <c r="AE5" s="1066"/>
      <c r="AF5" s="1158" t="s">
        <v>379</v>
      </c>
      <c r="AG5" s="1066"/>
      <c r="AH5" s="1066"/>
      <c r="AI5" s="1066"/>
      <c r="AJ5" s="1079"/>
      <c r="AK5" s="1066" t="s">
        <v>380</v>
      </c>
      <c r="AL5" s="1066"/>
      <c r="AM5" s="1066"/>
      <c r="AN5" s="1066"/>
      <c r="AO5" s="1067"/>
      <c r="AP5" s="1065" t="s">
        <v>381</v>
      </c>
      <c r="AQ5" s="1066"/>
      <c r="AR5" s="1066"/>
      <c r="AS5" s="1066"/>
      <c r="AT5" s="1067"/>
      <c r="AU5" s="1065" t="s">
        <v>382</v>
      </c>
      <c r="AV5" s="1066"/>
      <c r="AW5" s="1066"/>
      <c r="AX5" s="1066"/>
      <c r="AY5" s="1079"/>
      <c r="AZ5" s="228"/>
      <c r="BA5" s="228"/>
      <c r="BB5" s="228"/>
      <c r="BC5" s="228"/>
      <c r="BD5" s="228"/>
      <c r="BE5" s="229"/>
      <c r="BF5" s="229"/>
      <c r="BG5" s="229"/>
      <c r="BH5" s="229"/>
      <c r="BI5" s="229"/>
      <c r="BJ5" s="229"/>
      <c r="BK5" s="229"/>
      <c r="BL5" s="229"/>
      <c r="BM5" s="229"/>
      <c r="BN5" s="229"/>
      <c r="BO5" s="229"/>
      <c r="BP5" s="229"/>
      <c r="BQ5" s="1059" t="s">
        <v>383</v>
      </c>
      <c r="BR5" s="1060"/>
      <c r="BS5" s="1060"/>
      <c r="BT5" s="1060"/>
      <c r="BU5" s="1060"/>
      <c r="BV5" s="1060"/>
      <c r="BW5" s="1060"/>
      <c r="BX5" s="1060"/>
      <c r="BY5" s="1060"/>
      <c r="BZ5" s="1060"/>
      <c r="CA5" s="1060"/>
      <c r="CB5" s="1060"/>
      <c r="CC5" s="1060"/>
      <c r="CD5" s="1060"/>
      <c r="CE5" s="1060"/>
      <c r="CF5" s="1060"/>
      <c r="CG5" s="1061"/>
      <c r="CH5" s="1065" t="s">
        <v>384</v>
      </c>
      <c r="CI5" s="1066"/>
      <c r="CJ5" s="1066"/>
      <c r="CK5" s="1066"/>
      <c r="CL5" s="1067"/>
      <c r="CM5" s="1065" t="s">
        <v>385</v>
      </c>
      <c r="CN5" s="1066"/>
      <c r="CO5" s="1066"/>
      <c r="CP5" s="1066"/>
      <c r="CQ5" s="1067"/>
      <c r="CR5" s="1065" t="s">
        <v>386</v>
      </c>
      <c r="CS5" s="1066"/>
      <c r="CT5" s="1066"/>
      <c r="CU5" s="1066"/>
      <c r="CV5" s="1067"/>
      <c r="CW5" s="1065" t="s">
        <v>387</v>
      </c>
      <c r="CX5" s="1066"/>
      <c r="CY5" s="1066"/>
      <c r="CZ5" s="1066"/>
      <c r="DA5" s="1067"/>
      <c r="DB5" s="1065" t="s">
        <v>388</v>
      </c>
      <c r="DC5" s="1066"/>
      <c r="DD5" s="1066"/>
      <c r="DE5" s="1066"/>
      <c r="DF5" s="1067"/>
      <c r="DG5" s="1148" t="s">
        <v>389</v>
      </c>
      <c r="DH5" s="1149"/>
      <c r="DI5" s="1149"/>
      <c r="DJ5" s="1149"/>
      <c r="DK5" s="1150"/>
      <c r="DL5" s="1148" t="s">
        <v>390</v>
      </c>
      <c r="DM5" s="1149"/>
      <c r="DN5" s="1149"/>
      <c r="DO5" s="1149"/>
      <c r="DP5" s="1150"/>
      <c r="DQ5" s="1065" t="s">
        <v>391</v>
      </c>
      <c r="DR5" s="1066"/>
      <c r="DS5" s="1066"/>
      <c r="DT5" s="1066"/>
      <c r="DU5" s="1067"/>
      <c r="DV5" s="1065" t="s">
        <v>382</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392</v>
      </c>
      <c r="C7" s="1112"/>
      <c r="D7" s="1112"/>
      <c r="E7" s="1112"/>
      <c r="F7" s="1112"/>
      <c r="G7" s="1112"/>
      <c r="H7" s="1112"/>
      <c r="I7" s="1112"/>
      <c r="J7" s="1112"/>
      <c r="K7" s="1112"/>
      <c r="L7" s="1112"/>
      <c r="M7" s="1112"/>
      <c r="N7" s="1112"/>
      <c r="O7" s="1112"/>
      <c r="P7" s="1113"/>
      <c r="Q7" s="1166">
        <v>7178</v>
      </c>
      <c r="R7" s="1167"/>
      <c r="S7" s="1167"/>
      <c r="T7" s="1167"/>
      <c r="U7" s="1167"/>
      <c r="V7" s="1167">
        <v>7016</v>
      </c>
      <c r="W7" s="1167"/>
      <c r="X7" s="1167"/>
      <c r="Y7" s="1167"/>
      <c r="Z7" s="1167"/>
      <c r="AA7" s="1167">
        <v>162</v>
      </c>
      <c r="AB7" s="1167"/>
      <c r="AC7" s="1167"/>
      <c r="AD7" s="1167"/>
      <c r="AE7" s="1168"/>
      <c r="AF7" s="1169">
        <v>132</v>
      </c>
      <c r="AG7" s="1170"/>
      <c r="AH7" s="1170"/>
      <c r="AI7" s="1170"/>
      <c r="AJ7" s="1171"/>
      <c r="AK7" s="1172">
        <v>14</v>
      </c>
      <c r="AL7" s="1173"/>
      <c r="AM7" s="1173"/>
      <c r="AN7" s="1173"/>
      <c r="AO7" s="1173"/>
      <c r="AP7" s="1173">
        <v>9777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607</v>
      </c>
      <c r="BT7" s="1164"/>
      <c r="BU7" s="1164"/>
      <c r="BV7" s="1164"/>
      <c r="BW7" s="1164"/>
      <c r="BX7" s="1164"/>
      <c r="BY7" s="1164"/>
      <c r="BZ7" s="1164"/>
      <c r="CA7" s="1164"/>
      <c r="CB7" s="1164"/>
      <c r="CC7" s="1164"/>
      <c r="CD7" s="1164"/>
      <c r="CE7" s="1164"/>
      <c r="CF7" s="1164"/>
      <c r="CG7" s="1176"/>
      <c r="CH7" s="1160">
        <v>8</v>
      </c>
      <c r="CI7" s="1161"/>
      <c r="CJ7" s="1161"/>
      <c r="CK7" s="1161"/>
      <c r="CL7" s="1162"/>
      <c r="CM7" s="1160">
        <v>56</v>
      </c>
      <c r="CN7" s="1161"/>
      <c r="CO7" s="1161"/>
      <c r="CP7" s="1161"/>
      <c r="CQ7" s="1162"/>
      <c r="CR7" s="1160">
        <v>9</v>
      </c>
      <c r="CS7" s="1161"/>
      <c r="CT7" s="1161"/>
      <c r="CU7" s="1161"/>
      <c r="CV7" s="1162"/>
      <c r="CW7" s="1160" t="s">
        <v>606</v>
      </c>
      <c r="CX7" s="1161"/>
      <c r="CY7" s="1161"/>
      <c r="CZ7" s="1161"/>
      <c r="DA7" s="1162"/>
      <c r="DB7" s="1160" t="s">
        <v>606</v>
      </c>
      <c r="DC7" s="1161"/>
      <c r="DD7" s="1161"/>
      <c r="DE7" s="1161"/>
      <c r="DF7" s="1162"/>
      <c r="DG7" s="1160" t="s">
        <v>606</v>
      </c>
      <c r="DH7" s="1161"/>
      <c r="DI7" s="1161"/>
      <c r="DJ7" s="1161"/>
      <c r="DK7" s="1162"/>
      <c r="DL7" s="1160" t="s">
        <v>606</v>
      </c>
      <c r="DM7" s="1161"/>
      <c r="DN7" s="1161"/>
      <c r="DO7" s="1161"/>
      <c r="DP7" s="1162"/>
      <c r="DQ7" s="1160" t="s">
        <v>606</v>
      </c>
      <c r="DR7" s="1161"/>
      <c r="DS7" s="1161"/>
      <c r="DT7" s="1161"/>
      <c r="DU7" s="1162"/>
      <c r="DV7" s="1163"/>
      <c r="DW7" s="1164"/>
      <c r="DX7" s="1164"/>
      <c r="DY7" s="1164"/>
      <c r="DZ7" s="1165"/>
      <c r="EA7" s="230"/>
    </row>
    <row r="8" spans="1:131" s="231" customFormat="1" ht="26.25" customHeight="1">
      <c r="A8" s="234">
        <v>2</v>
      </c>
      <c r="B8" s="1094" t="s">
        <v>393</v>
      </c>
      <c r="C8" s="1095"/>
      <c r="D8" s="1095"/>
      <c r="E8" s="1095"/>
      <c r="F8" s="1095"/>
      <c r="G8" s="1095"/>
      <c r="H8" s="1095"/>
      <c r="I8" s="1095"/>
      <c r="J8" s="1095"/>
      <c r="K8" s="1095"/>
      <c r="L8" s="1095"/>
      <c r="M8" s="1095"/>
      <c r="N8" s="1095"/>
      <c r="O8" s="1095"/>
      <c r="P8" s="1096"/>
      <c r="Q8" s="1102">
        <v>43</v>
      </c>
      <c r="R8" s="1103"/>
      <c r="S8" s="1103"/>
      <c r="T8" s="1103"/>
      <c r="U8" s="1103"/>
      <c r="V8" s="1103">
        <v>42</v>
      </c>
      <c r="W8" s="1103"/>
      <c r="X8" s="1103"/>
      <c r="Y8" s="1103"/>
      <c r="Z8" s="1103"/>
      <c r="AA8" s="1103">
        <v>1</v>
      </c>
      <c r="AB8" s="1103"/>
      <c r="AC8" s="1103"/>
      <c r="AD8" s="1103"/>
      <c r="AE8" s="1104"/>
      <c r="AF8" s="1099">
        <v>1</v>
      </c>
      <c r="AG8" s="1100"/>
      <c r="AH8" s="1100"/>
      <c r="AI8" s="1100"/>
      <c r="AJ8" s="1101"/>
      <c r="AK8" s="1144">
        <v>7</v>
      </c>
      <c r="AL8" s="1145"/>
      <c r="AM8" s="1145"/>
      <c r="AN8" s="1145"/>
      <c r="AO8" s="1145"/>
      <c r="AP8" s="1145" t="s">
        <v>606</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608</v>
      </c>
      <c r="BT8" s="1057"/>
      <c r="BU8" s="1057"/>
      <c r="BV8" s="1057"/>
      <c r="BW8" s="1057"/>
      <c r="BX8" s="1057"/>
      <c r="BY8" s="1057"/>
      <c r="BZ8" s="1057"/>
      <c r="CA8" s="1057"/>
      <c r="CB8" s="1057"/>
      <c r="CC8" s="1057"/>
      <c r="CD8" s="1057"/>
      <c r="CE8" s="1057"/>
      <c r="CF8" s="1057"/>
      <c r="CG8" s="1078"/>
      <c r="CH8" s="1053">
        <v>48</v>
      </c>
      <c r="CI8" s="1054"/>
      <c r="CJ8" s="1054"/>
      <c r="CK8" s="1054"/>
      <c r="CL8" s="1055"/>
      <c r="CM8" s="1053">
        <v>-17</v>
      </c>
      <c r="CN8" s="1054"/>
      <c r="CO8" s="1054"/>
      <c r="CP8" s="1054"/>
      <c r="CQ8" s="1055"/>
      <c r="CR8" s="1053">
        <v>5</v>
      </c>
      <c r="CS8" s="1054"/>
      <c r="CT8" s="1054"/>
      <c r="CU8" s="1054"/>
      <c r="CV8" s="1055"/>
      <c r="CW8" s="1053" t="s">
        <v>606</v>
      </c>
      <c r="CX8" s="1054"/>
      <c r="CY8" s="1054"/>
      <c r="CZ8" s="1054"/>
      <c r="DA8" s="1055"/>
      <c r="DB8" s="1053">
        <v>26</v>
      </c>
      <c r="DC8" s="1054"/>
      <c r="DD8" s="1054"/>
      <c r="DE8" s="1054"/>
      <c r="DF8" s="1055"/>
      <c r="DG8" s="1053" t="s">
        <v>606</v>
      </c>
      <c r="DH8" s="1054"/>
      <c r="DI8" s="1054"/>
      <c r="DJ8" s="1054"/>
      <c r="DK8" s="1055"/>
      <c r="DL8" s="1053" t="s">
        <v>606</v>
      </c>
      <c r="DM8" s="1054"/>
      <c r="DN8" s="1054"/>
      <c r="DO8" s="1054"/>
      <c r="DP8" s="1055"/>
      <c r="DQ8" s="1053" t="s">
        <v>606</v>
      </c>
      <c r="DR8" s="1054"/>
      <c r="DS8" s="1054"/>
      <c r="DT8" s="1054"/>
      <c r="DU8" s="1055"/>
      <c r="DV8" s="1056"/>
      <c r="DW8" s="1057"/>
      <c r="DX8" s="1057"/>
      <c r="DY8" s="1057"/>
      <c r="DZ8" s="1058"/>
      <c r="EA8" s="230"/>
    </row>
    <row r="9" spans="1:131" s="231" customFormat="1" ht="26.25" customHeight="1">
      <c r="A9" s="234">
        <v>3</v>
      </c>
      <c r="B9" s="1094" t="s">
        <v>394</v>
      </c>
      <c r="C9" s="1095"/>
      <c r="D9" s="1095"/>
      <c r="E9" s="1095"/>
      <c r="F9" s="1095"/>
      <c r="G9" s="1095"/>
      <c r="H9" s="1095"/>
      <c r="I9" s="1095"/>
      <c r="J9" s="1095"/>
      <c r="K9" s="1095"/>
      <c r="L9" s="1095"/>
      <c r="M9" s="1095"/>
      <c r="N9" s="1095"/>
      <c r="O9" s="1095"/>
      <c r="P9" s="1096"/>
      <c r="Q9" s="1102">
        <v>7</v>
      </c>
      <c r="R9" s="1103"/>
      <c r="S9" s="1103"/>
      <c r="T9" s="1103"/>
      <c r="U9" s="1103"/>
      <c r="V9" s="1103">
        <v>6</v>
      </c>
      <c r="W9" s="1103"/>
      <c r="X9" s="1103"/>
      <c r="Y9" s="1103"/>
      <c r="Z9" s="1103"/>
      <c r="AA9" s="1103">
        <v>1</v>
      </c>
      <c r="AB9" s="1103"/>
      <c r="AC9" s="1103"/>
      <c r="AD9" s="1103"/>
      <c r="AE9" s="1104"/>
      <c r="AF9" s="1099">
        <v>1</v>
      </c>
      <c r="AG9" s="1100"/>
      <c r="AH9" s="1100"/>
      <c r="AI9" s="1100"/>
      <c r="AJ9" s="1101"/>
      <c r="AK9" s="1144">
        <v>2</v>
      </c>
      <c r="AL9" s="1145"/>
      <c r="AM9" s="1145"/>
      <c r="AN9" s="1145"/>
      <c r="AO9" s="1145"/>
      <c r="AP9" s="1145" t="s">
        <v>606</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396</v>
      </c>
      <c r="B23" s="1001" t="s">
        <v>397</v>
      </c>
      <c r="C23" s="1002"/>
      <c r="D23" s="1002"/>
      <c r="E23" s="1002"/>
      <c r="F23" s="1002"/>
      <c r="G23" s="1002"/>
      <c r="H23" s="1002"/>
      <c r="I23" s="1002"/>
      <c r="J23" s="1002"/>
      <c r="K23" s="1002"/>
      <c r="L23" s="1002"/>
      <c r="M23" s="1002"/>
      <c r="N23" s="1002"/>
      <c r="O23" s="1002"/>
      <c r="P23" s="1012"/>
      <c r="Q23" s="1131">
        <v>7220</v>
      </c>
      <c r="R23" s="1125"/>
      <c r="S23" s="1125"/>
      <c r="T23" s="1125"/>
      <c r="U23" s="1125"/>
      <c r="V23" s="1125">
        <v>7056</v>
      </c>
      <c r="W23" s="1125"/>
      <c r="X23" s="1125"/>
      <c r="Y23" s="1125"/>
      <c r="Z23" s="1125"/>
      <c r="AA23" s="1125">
        <v>164</v>
      </c>
      <c r="AB23" s="1125"/>
      <c r="AC23" s="1125"/>
      <c r="AD23" s="1125"/>
      <c r="AE23" s="1132"/>
      <c r="AF23" s="1133">
        <v>134</v>
      </c>
      <c r="AG23" s="1125"/>
      <c r="AH23" s="1125"/>
      <c r="AI23" s="1125"/>
      <c r="AJ23" s="1134"/>
      <c r="AK23" s="1135"/>
      <c r="AL23" s="1136"/>
      <c r="AM23" s="1136"/>
      <c r="AN23" s="1136"/>
      <c r="AO23" s="1136"/>
      <c r="AP23" s="1125">
        <v>9777</v>
      </c>
      <c r="AQ23" s="1125"/>
      <c r="AR23" s="1125"/>
      <c r="AS23" s="1125"/>
      <c r="AT23" s="1125"/>
      <c r="AU23" s="1126"/>
      <c r="AV23" s="1126"/>
      <c r="AW23" s="1126"/>
      <c r="AX23" s="1126"/>
      <c r="AY23" s="1127"/>
      <c r="AZ23" s="1128" t="s">
        <v>398</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399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400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375</v>
      </c>
      <c r="B26" s="1060"/>
      <c r="C26" s="1060"/>
      <c r="D26" s="1060"/>
      <c r="E26" s="1060"/>
      <c r="F26" s="1060"/>
      <c r="G26" s="1060"/>
      <c r="H26" s="1060"/>
      <c r="I26" s="1060"/>
      <c r="J26" s="1060"/>
      <c r="K26" s="1060"/>
      <c r="L26" s="1060"/>
      <c r="M26" s="1060"/>
      <c r="N26" s="1060"/>
      <c r="O26" s="1060"/>
      <c r="P26" s="1061"/>
      <c r="Q26" s="1065" t="s">
        <v>401</v>
      </c>
      <c r="R26" s="1066"/>
      <c r="S26" s="1066"/>
      <c r="T26" s="1066"/>
      <c r="U26" s="1067"/>
      <c r="V26" s="1065" t="s">
        <v>402</v>
      </c>
      <c r="W26" s="1066"/>
      <c r="X26" s="1066"/>
      <c r="Y26" s="1066"/>
      <c r="Z26" s="1067"/>
      <c r="AA26" s="1065" t="s">
        <v>403</v>
      </c>
      <c r="AB26" s="1066"/>
      <c r="AC26" s="1066"/>
      <c r="AD26" s="1066"/>
      <c r="AE26" s="1066"/>
      <c r="AF26" s="1119" t="s">
        <v>404</v>
      </c>
      <c r="AG26" s="1072"/>
      <c r="AH26" s="1072"/>
      <c r="AI26" s="1072"/>
      <c r="AJ26" s="1120"/>
      <c r="AK26" s="1066" t="s">
        <v>405</v>
      </c>
      <c r="AL26" s="1066"/>
      <c r="AM26" s="1066"/>
      <c r="AN26" s="1066"/>
      <c r="AO26" s="1067"/>
      <c r="AP26" s="1065" t="s">
        <v>406</v>
      </c>
      <c r="AQ26" s="1066"/>
      <c r="AR26" s="1066"/>
      <c r="AS26" s="1066"/>
      <c r="AT26" s="1067"/>
      <c r="AU26" s="1065" t="s">
        <v>407</v>
      </c>
      <c r="AV26" s="1066"/>
      <c r="AW26" s="1066"/>
      <c r="AX26" s="1066"/>
      <c r="AY26" s="1067"/>
      <c r="AZ26" s="1065" t="s">
        <v>408</v>
      </c>
      <c r="BA26" s="1066"/>
      <c r="BB26" s="1066"/>
      <c r="BC26" s="1066"/>
      <c r="BD26" s="1067"/>
      <c r="BE26" s="1065" t="s">
        <v>382</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409</v>
      </c>
      <c r="C28" s="1112"/>
      <c r="D28" s="1112"/>
      <c r="E28" s="1112"/>
      <c r="F28" s="1112"/>
      <c r="G28" s="1112"/>
      <c r="H28" s="1112"/>
      <c r="I28" s="1112"/>
      <c r="J28" s="1112"/>
      <c r="K28" s="1112"/>
      <c r="L28" s="1112"/>
      <c r="M28" s="1112"/>
      <c r="N28" s="1112"/>
      <c r="O28" s="1112"/>
      <c r="P28" s="1113"/>
      <c r="Q28" s="1114">
        <v>860</v>
      </c>
      <c r="R28" s="1115"/>
      <c r="S28" s="1115"/>
      <c r="T28" s="1115"/>
      <c r="U28" s="1115"/>
      <c r="V28" s="1115">
        <v>848</v>
      </c>
      <c r="W28" s="1115"/>
      <c r="X28" s="1115"/>
      <c r="Y28" s="1115"/>
      <c r="Z28" s="1115"/>
      <c r="AA28" s="1115">
        <v>12</v>
      </c>
      <c r="AB28" s="1115"/>
      <c r="AC28" s="1115"/>
      <c r="AD28" s="1115"/>
      <c r="AE28" s="1116"/>
      <c r="AF28" s="1117">
        <v>12</v>
      </c>
      <c r="AG28" s="1115"/>
      <c r="AH28" s="1115"/>
      <c r="AI28" s="1115"/>
      <c r="AJ28" s="1118"/>
      <c r="AK28" s="1106">
        <v>91</v>
      </c>
      <c r="AL28" s="1107"/>
      <c r="AM28" s="1107"/>
      <c r="AN28" s="1107"/>
      <c r="AO28" s="1107"/>
      <c r="AP28" s="1107" t="s">
        <v>606</v>
      </c>
      <c r="AQ28" s="1107"/>
      <c r="AR28" s="1107"/>
      <c r="AS28" s="1107"/>
      <c r="AT28" s="1107"/>
      <c r="AU28" s="1107" t="s">
        <v>606</v>
      </c>
      <c r="AV28" s="1107"/>
      <c r="AW28" s="1107"/>
      <c r="AX28" s="1107"/>
      <c r="AY28" s="1107"/>
      <c r="AZ28" s="1108" t="s">
        <v>606</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410</v>
      </c>
      <c r="C29" s="1095"/>
      <c r="D29" s="1095"/>
      <c r="E29" s="1095"/>
      <c r="F29" s="1095"/>
      <c r="G29" s="1095"/>
      <c r="H29" s="1095"/>
      <c r="I29" s="1095"/>
      <c r="J29" s="1095"/>
      <c r="K29" s="1095"/>
      <c r="L29" s="1095"/>
      <c r="M29" s="1095"/>
      <c r="N29" s="1095"/>
      <c r="O29" s="1095"/>
      <c r="P29" s="1096"/>
      <c r="Q29" s="1102">
        <v>860</v>
      </c>
      <c r="R29" s="1103"/>
      <c r="S29" s="1103"/>
      <c r="T29" s="1103"/>
      <c r="U29" s="1103"/>
      <c r="V29" s="1103">
        <v>849</v>
      </c>
      <c r="W29" s="1103"/>
      <c r="X29" s="1103"/>
      <c r="Y29" s="1103"/>
      <c r="Z29" s="1103"/>
      <c r="AA29" s="1103">
        <v>11</v>
      </c>
      <c r="AB29" s="1103"/>
      <c r="AC29" s="1103"/>
      <c r="AD29" s="1103"/>
      <c r="AE29" s="1104"/>
      <c r="AF29" s="1099">
        <v>11</v>
      </c>
      <c r="AG29" s="1100"/>
      <c r="AH29" s="1100"/>
      <c r="AI29" s="1100"/>
      <c r="AJ29" s="1101"/>
      <c r="AK29" s="1044">
        <v>134</v>
      </c>
      <c r="AL29" s="1035"/>
      <c r="AM29" s="1035"/>
      <c r="AN29" s="1035"/>
      <c r="AO29" s="1035"/>
      <c r="AP29" s="1035" t="s">
        <v>606</v>
      </c>
      <c r="AQ29" s="1035"/>
      <c r="AR29" s="1035"/>
      <c r="AS29" s="1035"/>
      <c r="AT29" s="1035"/>
      <c r="AU29" s="1035" t="s">
        <v>606</v>
      </c>
      <c r="AV29" s="1035"/>
      <c r="AW29" s="1035"/>
      <c r="AX29" s="1035"/>
      <c r="AY29" s="1035"/>
      <c r="AZ29" s="1105" t="s">
        <v>606</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411</v>
      </c>
      <c r="C30" s="1095"/>
      <c r="D30" s="1095"/>
      <c r="E30" s="1095"/>
      <c r="F30" s="1095"/>
      <c r="G30" s="1095"/>
      <c r="H30" s="1095"/>
      <c r="I30" s="1095"/>
      <c r="J30" s="1095"/>
      <c r="K30" s="1095"/>
      <c r="L30" s="1095"/>
      <c r="M30" s="1095"/>
      <c r="N30" s="1095"/>
      <c r="O30" s="1095"/>
      <c r="P30" s="1096"/>
      <c r="Q30" s="1102">
        <v>22</v>
      </c>
      <c r="R30" s="1103"/>
      <c r="S30" s="1103"/>
      <c r="T30" s="1103"/>
      <c r="U30" s="1103"/>
      <c r="V30" s="1103">
        <v>22</v>
      </c>
      <c r="W30" s="1103"/>
      <c r="X30" s="1103"/>
      <c r="Y30" s="1103"/>
      <c r="Z30" s="1103"/>
      <c r="AA30" s="1103">
        <v>0</v>
      </c>
      <c r="AB30" s="1103"/>
      <c r="AC30" s="1103"/>
      <c r="AD30" s="1103"/>
      <c r="AE30" s="1104"/>
      <c r="AF30" s="1099">
        <v>0</v>
      </c>
      <c r="AG30" s="1100"/>
      <c r="AH30" s="1100"/>
      <c r="AI30" s="1100"/>
      <c r="AJ30" s="1101"/>
      <c r="AK30" s="1044">
        <v>22</v>
      </c>
      <c r="AL30" s="1035"/>
      <c r="AM30" s="1035"/>
      <c r="AN30" s="1035"/>
      <c r="AO30" s="1035"/>
      <c r="AP30" s="1035">
        <v>7</v>
      </c>
      <c r="AQ30" s="1035"/>
      <c r="AR30" s="1035"/>
      <c r="AS30" s="1035"/>
      <c r="AT30" s="1035"/>
      <c r="AU30" s="1035">
        <v>5</v>
      </c>
      <c r="AV30" s="1035"/>
      <c r="AW30" s="1035"/>
      <c r="AX30" s="1035"/>
      <c r="AY30" s="1035"/>
      <c r="AZ30" s="1105" t="s">
        <v>606</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412</v>
      </c>
      <c r="C31" s="1095"/>
      <c r="D31" s="1095"/>
      <c r="E31" s="1095"/>
      <c r="F31" s="1095"/>
      <c r="G31" s="1095"/>
      <c r="H31" s="1095"/>
      <c r="I31" s="1095"/>
      <c r="J31" s="1095"/>
      <c r="K31" s="1095"/>
      <c r="L31" s="1095"/>
      <c r="M31" s="1095"/>
      <c r="N31" s="1095"/>
      <c r="O31" s="1095"/>
      <c r="P31" s="1096"/>
      <c r="Q31" s="1102">
        <v>70</v>
      </c>
      <c r="R31" s="1103"/>
      <c r="S31" s="1103"/>
      <c r="T31" s="1103"/>
      <c r="U31" s="1103"/>
      <c r="V31" s="1103">
        <v>69</v>
      </c>
      <c r="W31" s="1103"/>
      <c r="X31" s="1103"/>
      <c r="Y31" s="1103"/>
      <c r="Z31" s="1103"/>
      <c r="AA31" s="1103">
        <v>1</v>
      </c>
      <c r="AB31" s="1103"/>
      <c r="AC31" s="1103"/>
      <c r="AD31" s="1103"/>
      <c r="AE31" s="1104"/>
      <c r="AF31" s="1099">
        <v>1</v>
      </c>
      <c r="AG31" s="1100"/>
      <c r="AH31" s="1100"/>
      <c r="AI31" s="1100"/>
      <c r="AJ31" s="1101"/>
      <c r="AK31" s="1044">
        <v>58</v>
      </c>
      <c r="AL31" s="1035"/>
      <c r="AM31" s="1035"/>
      <c r="AN31" s="1035"/>
      <c r="AO31" s="1035"/>
      <c r="AP31" s="1035">
        <v>147</v>
      </c>
      <c r="AQ31" s="1035"/>
      <c r="AR31" s="1035"/>
      <c r="AS31" s="1035"/>
      <c r="AT31" s="1035"/>
      <c r="AU31" s="1035">
        <v>110</v>
      </c>
      <c r="AV31" s="1035"/>
      <c r="AW31" s="1035"/>
      <c r="AX31" s="1035"/>
      <c r="AY31" s="1035"/>
      <c r="AZ31" s="1105" t="s">
        <v>606</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413</v>
      </c>
      <c r="C32" s="1095"/>
      <c r="D32" s="1095"/>
      <c r="E32" s="1095"/>
      <c r="F32" s="1095"/>
      <c r="G32" s="1095"/>
      <c r="H32" s="1095"/>
      <c r="I32" s="1095"/>
      <c r="J32" s="1095"/>
      <c r="K32" s="1095"/>
      <c r="L32" s="1095"/>
      <c r="M32" s="1095"/>
      <c r="N32" s="1095"/>
      <c r="O32" s="1095"/>
      <c r="P32" s="1096"/>
      <c r="Q32" s="1102">
        <v>421</v>
      </c>
      <c r="R32" s="1103"/>
      <c r="S32" s="1103"/>
      <c r="T32" s="1103"/>
      <c r="U32" s="1103"/>
      <c r="V32" s="1103">
        <v>419</v>
      </c>
      <c r="W32" s="1103"/>
      <c r="X32" s="1103"/>
      <c r="Y32" s="1103"/>
      <c r="Z32" s="1103"/>
      <c r="AA32" s="1103">
        <v>2</v>
      </c>
      <c r="AB32" s="1103"/>
      <c r="AC32" s="1103"/>
      <c r="AD32" s="1103"/>
      <c r="AE32" s="1104"/>
      <c r="AF32" s="1099">
        <v>2</v>
      </c>
      <c r="AG32" s="1100"/>
      <c r="AH32" s="1100"/>
      <c r="AI32" s="1100"/>
      <c r="AJ32" s="1101"/>
      <c r="AK32" s="1044">
        <v>150</v>
      </c>
      <c r="AL32" s="1035"/>
      <c r="AM32" s="1035"/>
      <c r="AN32" s="1035"/>
      <c r="AO32" s="1035"/>
      <c r="AP32" s="1035">
        <v>280</v>
      </c>
      <c r="AQ32" s="1035"/>
      <c r="AR32" s="1035"/>
      <c r="AS32" s="1035"/>
      <c r="AT32" s="1035"/>
      <c r="AU32" s="1035">
        <v>108</v>
      </c>
      <c r="AV32" s="1035"/>
      <c r="AW32" s="1035"/>
      <c r="AX32" s="1035"/>
      <c r="AY32" s="1035"/>
      <c r="AZ32" s="1105" t="s">
        <v>606</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414</v>
      </c>
      <c r="C33" s="1095"/>
      <c r="D33" s="1095"/>
      <c r="E33" s="1095"/>
      <c r="F33" s="1095"/>
      <c r="G33" s="1095"/>
      <c r="H33" s="1095"/>
      <c r="I33" s="1095"/>
      <c r="J33" s="1095"/>
      <c r="K33" s="1095"/>
      <c r="L33" s="1095"/>
      <c r="M33" s="1095"/>
      <c r="N33" s="1095"/>
      <c r="O33" s="1095"/>
      <c r="P33" s="1096"/>
      <c r="Q33" s="1102">
        <v>160</v>
      </c>
      <c r="R33" s="1103"/>
      <c r="S33" s="1103"/>
      <c r="T33" s="1103"/>
      <c r="U33" s="1103"/>
      <c r="V33" s="1103">
        <v>159</v>
      </c>
      <c r="W33" s="1103"/>
      <c r="X33" s="1103"/>
      <c r="Y33" s="1103"/>
      <c r="Z33" s="1103"/>
      <c r="AA33" s="1103">
        <v>1</v>
      </c>
      <c r="AB33" s="1103"/>
      <c r="AC33" s="1103"/>
      <c r="AD33" s="1103"/>
      <c r="AE33" s="1104"/>
      <c r="AF33" s="1099">
        <v>1</v>
      </c>
      <c r="AG33" s="1100"/>
      <c r="AH33" s="1100"/>
      <c r="AI33" s="1100"/>
      <c r="AJ33" s="1101"/>
      <c r="AK33" s="1044">
        <v>43</v>
      </c>
      <c r="AL33" s="1035"/>
      <c r="AM33" s="1035"/>
      <c r="AN33" s="1035"/>
      <c r="AO33" s="1035"/>
      <c r="AP33" s="1035" t="s">
        <v>606</v>
      </c>
      <c r="AQ33" s="1035"/>
      <c r="AR33" s="1035"/>
      <c r="AS33" s="1035"/>
      <c r="AT33" s="1035"/>
      <c r="AU33" s="1035" t="s">
        <v>606</v>
      </c>
      <c r="AV33" s="1035"/>
      <c r="AW33" s="1035"/>
      <c r="AX33" s="1035"/>
      <c r="AY33" s="1035"/>
      <c r="AZ33" s="1105" t="s">
        <v>606</v>
      </c>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415</v>
      </c>
      <c r="C34" s="1095"/>
      <c r="D34" s="1095"/>
      <c r="E34" s="1095"/>
      <c r="F34" s="1095"/>
      <c r="G34" s="1095"/>
      <c r="H34" s="1095"/>
      <c r="I34" s="1095"/>
      <c r="J34" s="1095"/>
      <c r="K34" s="1095"/>
      <c r="L34" s="1095"/>
      <c r="M34" s="1095"/>
      <c r="N34" s="1095"/>
      <c r="O34" s="1095"/>
      <c r="P34" s="1096"/>
      <c r="Q34" s="1102">
        <v>238</v>
      </c>
      <c r="R34" s="1103"/>
      <c r="S34" s="1103"/>
      <c r="T34" s="1103"/>
      <c r="U34" s="1103"/>
      <c r="V34" s="1103">
        <v>223</v>
      </c>
      <c r="W34" s="1103"/>
      <c r="X34" s="1103"/>
      <c r="Y34" s="1103"/>
      <c r="Z34" s="1103"/>
      <c r="AA34" s="1103">
        <v>15</v>
      </c>
      <c r="AB34" s="1103"/>
      <c r="AC34" s="1103"/>
      <c r="AD34" s="1103"/>
      <c r="AE34" s="1104"/>
      <c r="AF34" s="1099">
        <v>579</v>
      </c>
      <c r="AG34" s="1100"/>
      <c r="AH34" s="1100"/>
      <c r="AI34" s="1100"/>
      <c r="AJ34" s="1101"/>
      <c r="AK34" s="1044" t="s">
        <v>606</v>
      </c>
      <c r="AL34" s="1035"/>
      <c r="AM34" s="1035"/>
      <c r="AN34" s="1035"/>
      <c r="AO34" s="1035"/>
      <c r="AP34" s="1035" t="s">
        <v>606</v>
      </c>
      <c r="AQ34" s="1035"/>
      <c r="AR34" s="1035"/>
      <c r="AS34" s="1035"/>
      <c r="AT34" s="1035"/>
      <c r="AU34" s="1035" t="s">
        <v>606</v>
      </c>
      <c r="AV34" s="1035"/>
      <c r="AW34" s="1035"/>
      <c r="AX34" s="1035"/>
      <c r="AY34" s="1035"/>
      <c r="AZ34" s="1105" t="s">
        <v>606</v>
      </c>
      <c r="BA34" s="1105"/>
      <c r="BB34" s="1105"/>
      <c r="BC34" s="1105"/>
      <c r="BD34" s="1105"/>
      <c r="BE34" s="1036" t="s">
        <v>416</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t="s">
        <v>417</v>
      </c>
      <c r="C35" s="1095"/>
      <c r="D35" s="1095"/>
      <c r="E35" s="1095"/>
      <c r="F35" s="1095"/>
      <c r="G35" s="1095"/>
      <c r="H35" s="1095"/>
      <c r="I35" s="1095"/>
      <c r="J35" s="1095"/>
      <c r="K35" s="1095"/>
      <c r="L35" s="1095"/>
      <c r="M35" s="1095"/>
      <c r="N35" s="1095"/>
      <c r="O35" s="1095"/>
      <c r="P35" s="1096"/>
      <c r="Q35" s="1102">
        <v>60</v>
      </c>
      <c r="R35" s="1103"/>
      <c r="S35" s="1103"/>
      <c r="T35" s="1103"/>
      <c r="U35" s="1103"/>
      <c r="V35" s="1103">
        <v>59</v>
      </c>
      <c r="W35" s="1103"/>
      <c r="X35" s="1103"/>
      <c r="Y35" s="1103"/>
      <c r="Z35" s="1103"/>
      <c r="AA35" s="1103">
        <v>1</v>
      </c>
      <c r="AB35" s="1103"/>
      <c r="AC35" s="1103"/>
      <c r="AD35" s="1103"/>
      <c r="AE35" s="1104"/>
      <c r="AF35" s="1099">
        <v>1</v>
      </c>
      <c r="AG35" s="1100"/>
      <c r="AH35" s="1100"/>
      <c r="AI35" s="1100"/>
      <c r="AJ35" s="1101"/>
      <c r="AK35" s="1044">
        <v>52</v>
      </c>
      <c r="AL35" s="1035"/>
      <c r="AM35" s="1035"/>
      <c r="AN35" s="1035"/>
      <c r="AO35" s="1035"/>
      <c r="AP35" s="1035">
        <v>266</v>
      </c>
      <c r="AQ35" s="1035"/>
      <c r="AR35" s="1035"/>
      <c r="AS35" s="1035"/>
      <c r="AT35" s="1035"/>
      <c r="AU35" s="1035">
        <v>252</v>
      </c>
      <c r="AV35" s="1035"/>
      <c r="AW35" s="1035"/>
      <c r="AX35" s="1035"/>
      <c r="AY35" s="1035"/>
      <c r="AZ35" s="1105" t="s">
        <v>606</v>
      </c>
      <c r="BA35" s="1105"/>
      <c r="BB35" s="1105"/>
      <c r="BC35" s="1105"/>
      <c r="BD35" s="1105"/>
      <c r="BE35" s="1036" t="s">
        <v>418</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t="s">
        <v>419</v>
      </c>
      <c r="C36" s="1095"/>
      <c r="D36" s="1095"/>
      <c r="E36" s="1095"/>
      <c r="F36" s="1095"/>
      <c r="G36" s="1095"/>
      <c r="H36" s="1095"/>
      <c r="I36" s="1095"/>
      <c r="J36" s="1095"/>
      <c r="K36" s="1095"/>
      <c r="L36" s="1095"/>
      <c r="M36" s="1095"/>
      <c r="N36" s="1095"/>
      <c r="O36" s="1095"/>
      <c r="P36" s="1096"/>
      <c r="Q36" s="1102">
        <v>353</v>
      </c>
      <c r="R36" s="1103"/>
      <c r="S36" s="1103"/>
      <c r="T36" s="1103"/>
      <c r="U36" s="1103"/>
      <c r="V36" s="1103">
        <v>352</v>
      </c>
      <c r="W36" s="1103"/>
      <c r="X36" s="1103"/>
      <c r="Y36" s="1103"/>
      <c r="Z36" s="1103"/>
      <c r="AA36" s="1103">
        <v>1</v>
      </c>
      <c r="AB36" s="1103"/>
      <c r="AC36" s="1103"/>
      <c r="AD36" s="1103"/>
      <c r="AE36" s="1104"/>
      <c r="AF36" s="1099">
        <v>1</v>
      </c>
      <c r="AG36" s="1100"/>
      <c r="AH36" s="1100"/>
      <c r="AI36" s="1100"/>
      <c r="AJ36" s="1101"/>
      <c r="AK36" s="1044">
        <v>235</v>
      </c>
      <c r="AL36" s="1035"/>
      <c r="AM36" s="1035"/>
      <c r="AN36" s="1035"/>
      <c r="AO36" s="1035"/>
      <c r="AP36" s="1035">
        <v>1166</v>
      </c>
      <c r="AQ36" s="1035"/>
      <c r="AR36" s="1035"/>
      <c r="AS36" s="1035"/>
      <c r="AT36" s="1035"/>
      <c r="AU36" s="1035">
        <v>1157</v>
      </c>
      <c r="AV36" s="1035"/>
      <c r="AW36" s="1035"/>
      <c r="AX36" s="1035"/>
      <c r="AY36" s="1035"/>
      <c r="AZ36" s="1105" t="s">
        <v>606</v>
      </c>
      <c r="BA36" s="1105"/>
      <c r="BB36" s="1105"/>
      <c r="BC36" s="1105"/>
      <c r="BD36" s="1105"/>
      <c r="BE36" s="1036" t="s">
        <v>420</v>
      </c>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t="s">
        <v>421</v>
      </c>
      <c r="C37" s="1095"/>
      <c r="D37" s="1095"/>
      <c r="E37" s="1095"/>
      <c r="F37" s="1095"/>
      <c r="G37" s="1095"/>
      <c r="H37" s="1095"/>
      <c r="I37" s="1095"/>
      <c r="J37" s="1095"/>
      <c r="K37" s="1095"/>
      <c r="L37" s="1095"/>
      <c r="M37" s="1095"/>
      <c r="N37" s="1095"/>
      <c r="O37" s="1095"/>
      <c r="P37" s="1096"/>
      <c r="Q37" s="1102">
        <v>63</v>
      </c>
      <c r="R37" s="1103"/>
      <c r="S37" s="1103"/>
      <c r="T37" s="1103"/>
      <c r="U37" s="1103"/>
      <c r="V37" s="1103">
        <v>62</v>
      </c>
      <c r="W37" s="1103"/>
      <c r="X37" s="1103"/>
      <c r="Y37" s="1103"/>
      <c r="Z37" s="1103"/>
      <c r="AA37" s="1103">
        <v>1</v>
      </c>
      <c r="AB37" s="1103"/>
      <c r="AC37" s="1103"/>
      <c r="AD37" s="1103"/>
      <c r="AE37" s="1104"/>
      <c r="AF37" s="1099">
        <v>1</v>
      </c>
      <c r="AG37" s="1100"/>
      <c r="AH37" s="1100"/>
      <c r="AI37" s="1100"/>
      <c r="AJ37" s="1101"/>
      <c r="AK37" s="1044">
        <v>44</v>
      </c>
      <c r="AL37" s="1035"/>
      <c r="AM37" s="1035"/>
      <c r="AN37" s="1035"/>
      <c r="AO37" s="1035"/>
      <c r="AP37" s="1035">
        <v>150</v>
      </c>
      <c r="AQ37" s="1035"/>
      <c r="AR37" s="1035"/>
      <c r="AS37" s="1035"/>
      <c r="AT37" s="1035"/>
      <c r="AU37" s="1035">
        <v>150</v>
      </c>
      <c r="AV37" s="1035"/>
      <c r="AW37" s="1035"/>
      <c r="AX37" s="1035"/>
      <c r="AY37" s="1035"/>
      <c r="AZ37" s="1105" t="s">
        <v>606</v>
      </c>
      <c r="BA37" s="1105"/>
      <c r="BB37" s="1105"/>
      <c r="BC37" s="1105"/>
      <c r="BD37" s="1105"/>
      <c r="BE37" s="1036" t="s">
        <v>422</v>
      </c>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t="s">
        <v>423</v>
      </c>
      <c r="C38" s="1095"/>
      <c r="D38" s="1095"/>
      <c r="E38" s="1095"/>
      <c r="F38" s="1095"/>
      <c r="G38" s="1095"/>
      <c r="H38" s="1095"/>
      <c r="I38" s="1095"/>
      <c r="J38" s="1095"/>
      <c r="K38" s="1095"/>
      <c r="L38" s="1095"/>
      <c r="M38" s="1095"/>
      <c r="N38" s="1095"/>
      <c r="O38" s="1095"/>
      <c r="P38" s="1096"/>
      <c r="Q38" s="1102">
        <v>35</v>
      </c>
      <c r="R38" s="1103"/>
      <c r="S38" s="1103"/>
      <c r="T38" s="1103"/>
      <c r="U38" s="1103"/>
      <c r="V38" s="1103">
        <v>34</v>
      </c>
      <c r="W38" s="1103"/>
      <c r="X38" s="1103"/>
      <c r="Y38" s="1103"/>
      <c r="Z38" s="1103"/>
      <c r="AA38" s="1103">
        <v>1</v>
      </c>
      <c r="AB38" s="1103"/>
      <c r="AC38" s="1103"/>
      <c r="AD38" s="1103"/>
      <c r="AE38" s="1104"/>
      <c r="AF38" s="1099">
        <v>1</v>
      </c>
      <c r="AG38" s="1100"/>
      <c r="AH38" s="1100"/>
      <c r="AI38" s="1100"/>
      <c r="AJ38" s="1101"/>
      <c r="AK38" s="1044">
        <v>24</v>
      </c>
      <c r="AL38" s="1035"/>
      <c r="AM38" s="1035"/>
      <c r="AN38" s="1035"/>
      <c r="AO38" s="1035"/>
      <c r="AP38" s="1035">
        <v>35</v>
      </c>
      <c r="AQ38" s="1035"/>
      <c r="AR38" s="1035"/>
      <c r="AS38" s="1035"/>
      <c r="AT38" s="1035"/>
      <c r="AU38" s="1035">
        <v>35</v>
      </c>
      <c r="AV38" s="1035"/>
      <c r="AW38" s="1035"/>
      <c r="AX38" s="1035"/>
      <c r="AY38" s="1035"/>
      <c r="AZ38" s="1105" t="s">
        <v>606</v>
      </c>
      <c r="BA38" s="1105"/>
      <c r="BB38" s="1105"/>
      <c r="BC38" s="1105"/>
      <c r="BD38" s="1105"/>
      <c r="BE38" s="1036" t="s">
        <v>420</v>
      </c>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t="s">
        <v>424</v>
      </c>
      <c r="C39" s="1095"/>
      <c r="D39" s="1095"/>
      <c r="E39" s="1095"/>
      <c r="F39" s="1095"/>
      <c r="G39" s="1095"/>
      <c r="H39" s="1095"/>
      <c r="I39" s="1095"/>
      <c r="J39" s="1095"/>
      <c r="K39" s="1095"/>
      <c r="L39" s="1095"/>
      <c r="M39" s="1095"/>
      <c r="N39" s="1095"/>
      <c r="O39" s="1095"/>
      <c r="P39" s="1096"/>
      <c r="Q39" s="1102">
        <v>443</v>
      </c>
      <c r="R39" s="1103"/>
      <c r="S39" s="1103"/>
      <c r="T39" s="1103"/>
      <c r="U39" s="1103"/>
      <c r="V39" s="1103">
        <v>382</v>
      </c>
      <c r="W39" s="1103"/>
      <c r="X39" s="1103"/>
      <c r="Y39" s="1103"/>
      <c r="Z39" s="1103"/>
      <c r="AA39" s="1103">
        <v>61</v>
      </c>
      <c r="AB39" s="1103"/>
      <c r="AC39" s="1103"/>
      <c r="AD39" s="1103"/>
      <c r="AE39" s="1104"/>
      <c r="AF39" s="1099">
        <v>61</v>
      </c>
      <c r="AG39" s="1100"/>
      <c r="AH39" s="1100"/>
      <c r="AI39" s="1100"/>
      <c r="AJ39" s="1101"/>
      <c r="AK39" s="1044">
        <v>37</v>
      </c>
      <c r="AL39" s="1035"/>
      <c r="AM39" s="1035"/>
      <c r="AN39" s="1035"/>
      <c r="AO39" s="1035"/>
      <c r="AP39" s="1035">
        <v>376</v>
      </c>
      <c r="AQ39" s="1035"/>
      <c r="AR39" s="1035"/>
      <c r="AS39" s="1035"/>
      <c r="AT39" s="1035"/>
      <c r="AU39" s="1035" t="s">
        <v>606</v>
      </c>
      <c r="AV39" s="1035"/>
      <c r="AW39" s="1035"/>
      <c r="AX39" s="1035"/>
      <c r="AY39" s="1035"/>
      <c r="AZ39" s="1105" t="s">
        <v>606</v>
      </c>
      <c r="BA39" s="1105"/>
      <c r="BB39" s="1105"/>
      <c r="BC39" s="1105"/>
      <c r="BD39" s="1105"/>
      <c r="BE39" s="1036" t="s">
        <v>420</v>
      </c>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425</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396</v>
      </c>
      <c r="B63" s="1001" t="s">
        <v>426</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670</v>
      </c>
      <c r="AG63" s="1023"/>
      <c r="AH63" s="1023"/>
      <c r="AI63" s="1023"/>
      <c r="AJ63" s="1086"/>
      <c r="AK63" s="1087"/>
      <c r="AL63" s="1027"/>
      <c r="AM63" s="1027"/>
      <c r="AN63" s="1027"/>
      <c r="AO63" s="1027"/>
      <c r="AP63" s="1023">
        <v>2427</v>
      </c>
      <c r="AQ63" s="1023"/>
      <c r="AR63" s="1023"/>
      <c r="AS63" s="1023"/>
      <c r="AT63" s="1023"/>
      <c r="AU63" s="1023">
        <v>1817</v>
      </c>
      <c r="AV63" s="1023"/>
      <c r="AW63" s="1023"/>
      <c r="AX63" s="1023"/>
      <c r="AY63" s="1023"/>
      <c r="AZ63" s="1081"/>
      <c r="BA63" s="1081"/>
      <c r="BB63" s="1081"/>
      <c r="BC63" s="1081"/>
      <c r="BD63" s="1081"/>
      <c r="BE63" s="1024"/>
      <c r="BF63" s="1024"/>
      <c r="BG63" s="1024"/>
      <c r="BH63" s="1024"/>
      <c r="BI63" s="1025"/>
      <c r="BJ63" s="1082" t="s">
        <v>427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428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429</v>
      </c>
      <c r="B66" s="1060"/>
      <c r="C66" s="1060"/>
      <c r="D66" s="1060"/>
      <c r="E66" s="1060"/>
      <c r="F66" s="1060"/>
      <c r="G66" s="1060"/>
      <c r="H66" s="1060"/>
      <c r="I66" s="1060"/>
      <c r="J66" s="1060"/>
      <c r="K66" s="1060"/>
      <c r="L66" s="1060"/>
      <c r="M66" s="1060"/>
      <c r="N66" s="1060"/>
      <c r="O66" s="1060"/>
      <c r="P66" s="1061"/>
      <c r="Q66" s="1065" t="s">
        <v>430</v>
      </c>
      <c r="R66" s="1066"/>
      <c r="S66" s="1066"/>
      <c r="T66" s="1066"/>
      <c r="U66" s="1067"/>
      <c r="V66" s="1065" t="s">
        <v>431</v>
      </c>
      <c r="W66" s="1066"/>
      <c r="X66" s="1066"/>
      <c r="Y66" s="1066"/>
      <c r="Z66" s="1067"/>
      <c r="AA66" s="1065" t="s">
        <v>432</v>
      </c>
      <c r="AB66" s="1066"/>
      <c r="AC66" s="1066"/>
      <c r="AD66" s="1066"/>
      <c r="AE66" s="1067"/>
      <c r="AF66" s="1071" t="s">
        <v>433</v>
      </c>
      <c r="AG66" s="1072"/>
      <c r="AH66" s="1072"/>
      <c r="AI66" s="1072"/>
      <c r="AJ66" s="1073"/>
      <c r="AK66" s="1065" t="s">
        <v>434</v>
      </c>
      <c r="AL66" s="1060"/>
      <c r="AM66" s="1060"/>
      <c r="AN66" s="1060"/>
      <c r="AO66" s="1061"/>
      <c r="AP66" s="1065" t="s">
        <v>435</v>
      </c>
      <c r="AQ66" s="1066"/>
      <c r="AR66" s="1066"/>
      <c r="AS66" s="1066"/>
      <c r="AT66" s="1067"/>
      <c r="AU66" s="1065" t="s">
        <v>436</v>
      </c>
      <c r="AV66" s="1066"/>
      <c r="AW66" s="1066"/>
      <c r="AX66" s="1066"/>
      <c r="AY66" s="1067"/>
      <c r="AZ66" s="1065" t="s">
        <v>382</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614</v>
      </c>
      <c r="C68" s="1050"/>
      <c r="D68" s="1050"/>
      <c r="E68" s="1050"/>
      <c r="F68" s="1050"/>
      <c r="G68" s="1050"/>
      <c r="H68" s="1050"/>
      <c r="I68" s="1050"/>
      <c r="J68" s="1050"/>
      <c r="K68" s="1050"/>
      <c r="L68" s="1050"/>
      <c r="M68" s="1050"/>
      <c r="N68" s="1050"/>
      <c r="O68" s="1050"/>
      <c r="P68" s="1051"/>
      <c r="Q68" s="1052">
        <v>8128</v>
      </c>
      <c r="R68" s="1046"/>
      <c r="S68" s="1046"/>
      <c r="T68" s="1046"/>
      <c r="U68" s="1046"/>
      <c r="V68" s="1046">
        <v>7814</v>
      </c>
      <c r="W68" s="1046"/>
      <c r="X68" s="1046"/>
      <c r="Y68" s="1046"/>
      <c r="Z68" s="1046"/>
      <c r="AA68" s="1046">
        <v>314</v>
      </c>
      <c r="AB68" s="1046"/>
      <c r="AC68" s="1046"/>
      <c r="AD68" s="1046"/>
      <c r="AE68" s="1046"/>
      <c r="AF68" s="1046">
        <v>314</v>
      </c>
      <c r="AG68" s="1046"/>
      <c r="AH68" s="1046"/>
      <c r="AI68" s="1046"/>
      <c r="AJ68" s="1046"/>
      <c r="AK68" s="1046">
        <v>3300</v>
      </c>
      <c r="AL68" s="1046"/>
      <c r="AM68" s="1046"/>
      <c r="AN68" s="1046"/>
      <c r="AO68" s="1046"/>
      <c r="AP68" s="1046" t="s">
        <v>623</v>
      </c>
      <c r="AQ68" s="1046"/>
      <c r="AR68" s="1046"/>
      <c r="AS68" s="1046"/>
      <c r="AT68" s="1046"/>
      <c r="AU68" s="1046" t="s">
        <v>623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615</v>
      </c>
      <c r="C69" s="1039"/>
      <c r="D69" s="1039"/>
      <c r="E69" s="1039"/>
      <c r="F69" s="1039"/>
      <c r="G69" s="1039"/>
      <c r="H69" s="1039"/>
      <c r="I69" s="1039"/>
      <c r="J69" s="1039"/>
      <c r="K69" s="1039"/>
      <c r="L69" s="1039"/>
      <c r="M69" s="1039"/>
      <c r="N69" s="1039"/>
      <c r="O69" s="1039"/>
      <c r="P69" s="1040"/>
      <c r="Q69" s="1041">
        <v>529</v>
      </c>
      <c r="R69" s="1035"/>
      <c r="S69" s="1035"/>
      <c r="T69" s="1035"/>
      <c r="U69" s="1035"/>
      <c r="V69" s="1035">
        <v>526</v>
      </c>
      <c r="W69" s="1035"/>
      <c r="X69" s="1035"/>
      <c r="Y69" s="1035"/>
      <c r="Z69" s="1035"/>
      <c r="AA69" s="1035">
        <v>3</v>
      </c>
      <c r="AB69" s="1035"/>
      <c r="AC69" s="1035"/>
      <c r="AD69" s="1035"/>
      <c r="AE69" s="1035"/>
      <c r="AF69" s="1035">
        <v>3</v>
      </c>
      <c r="AG69" s="1035"/>
      <c r="AH69" s="1035"/>
      <c r="AI69" s="1035"/>
      <c r="AJ69" s="1035"/>
      <c r="AK69" s="1035">
        <v>0</v>
      </c>
      <c r="AL69" s="1035"/>
      <c r="AM69" s="1035"/>
      <c r="AN69" s="1035"/>
      <c r="AO69" s="1035"/>
      <c r="AP69" s="1035" t="s">
        <v>623</v>
      </c>
      <c r="AQ69" s="1035"/>
      <c r="AR69" s="1035"/>
      <c r="AS69" s="1035"/>
      <c r="AT69" s="1035"/>
      <c r="AU69" s="1035" t="s">
        <v>623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616</v>
      </c>
      <c r="C70" s="1039"/>
      <c r="D70" s="1039"/>
      <c r="E70" s="1039"/>
      <c r="F70" s="1039"/>
      <c r="G70" s="1039"/>
      <c r="H70" s="1039"/>
      <c r="I70" s="1039"/>
      <c r="J70" s="1039"/>
      <c r="K70" s="1039"/>
      <c r="L70" s="1039"/>
      <c r="M70" s="1039"/>
      <c r="N70" s="1039"/>
      <c r="O70" s="1039"/>
      <c r="P70" s="1040"/>
      <c r="Q70" s="1041">
        <v>33</v>
      </c>
      <c r="R70" s="1035"/>
      <c r="S70" s="1035"/>
      <c r="T70" s="1035"/>
      <c r="U70" s="1035"/>
      <c r="V70" s="1035">
        <v>29</v>
      </c>
      <c r="W70" s="1035"/>
      <c r="X70" s="1035"/>
      <c r="Y70" s="1035"/>
      <c r="Z70" s="1035"/>
      <c r="AA70" s="1035">
        <v>4</v>
      </c>
      <c r="AB70" s="1035"/>
      <c r="AC70" s="1035"/>
      <c r="AD70" s="1035"/>
      <c r="AE70" s="1035"/>
      <c r="AF70" s="1035">
        <v>4</v>
      </c>
      <c r="AG70" s="1035"/>
      <c r="AH70" s="1035"/>
      <c r="AI70" s="1035"/>
      <c r="AJ70" s="1035"/>
      <c r="AK70" s="1035">
        <v>0</v>
      </c>
      <c r="AL70" s="1035"/>
      <c r="AM70" s="1035"/>
      <c r="AN70" s="1035"/>
      <c r="AO70" s="1035"/>
      <c r="AP70" s="1035" t="s">
        <v>623</v>
      </c>
      <c r="AQ70" s="1035"/>
      <c r="AR70" s="1035"/>
      <c r="AS70" s="1035"/>
      <c r="AT70" s="1035"/>
      <c r="AU70" s="1035" t="s">
        <v>623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617</v>
      </c>
      <c r="C71" s="1039"/>
      <c r="D71" s="1039"/>
      <c r="E71" s="1039"/>
      <c r="F71" s="1039"/>
      <c r="G71" s="1039"/>
      <c r="H71" s="1039"/>
      <c r="I71" s="1039"/>
      <c r="J71" s="1039"/>
      <c r="K71" s="1039"/>
      <c r="L71" s="1039"/>
      <c r="M71" s="1039"/>
      <c r="N71" s="1039"/>
      <c r="O71" s="1039"/>
      <c r="P71" s="1040"/>
      <c r="Q71" s="1041">
        <v>738</v>
      </c>
      <c r="R71" s="1035"/>
      <c r="S71" s="1035"/>
      <c r="T71" s="1035"/>
      <c r="U71" s="1035"/>
      <c r="V71" s="1035">
        <v>736</v>
      </c>
      <c r="W71" s="1035"/>
      <c r="X71" s="1035"/>
      <c r="Y71" s="1035"/>
      <c r="Z71" s="1035"/>
      <c r="AA71" s="1035">
        <v>3</v>
      </c>
      <c r="AB71" s="1035"/>
      <c r="AC71" s="1035"/>
      <c r="AD71" s="1035"/>
      <c r="AE71" s="1035"/>
      <c r="AF71" s="1035">
        <v>3</v>
      </c>
      <c r="AG71" s="1035"/>
      <c r="AH71" s="1035"/>
      <c r="AI71" s="1035"/>
      <c r="AJ71" s="1035"/>
      <c r="AK71" s="1035">
        <v>571</v>
      </c>
      <c r="AL71" s="1035"/>
      <c r="AM71" s="1035"/>
      <c r="AN71" s="1035"/>
      <c r="AO71" s="1035"/>
      <c r="AP71" s="1035" t="s">
        <v>623</v>
      </c>
      <c r="AQ71" s="1035"/>
      <c r="AR71" s="1035"/>
      <c r="AS71" s="1035"/>
      <c r="AT71" s="1035"/>
      <c r="AU71" s="1035" t="s">
        <v>623</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618</v>
      </c>
      <c r="C72" s="1039"/>
      <c r="D72" s="1039"/>
      <c r="E72" s="1039"/>
      <c r="F72" s="1039"/>
      <c r="G72" s="1039"/>
      <c r="H72" s="1039"/>
      <c r="I72" s="1039"/>
      <c r="J72" s="1039"/>
      <c r="K72" s="1039"/>
      <c r="L72" s="1039"/>
      <c r="M72" s="1039"/>
      <c r="N72" s="1039"/>
      <c r="O72" s="1039"/>
      <c r="P72" s="1040"/>
      <c r="Q72" s="1041">
        <v>1</v>
      </c>
      <c r="R72" s="1035"/>
      <c r="S72" s="1035"/>
      <c r="T72" s="1035"/>
      <c r="U72" s="1035"/>
      <c r="V72" s="1035">
        <v>0</v>
      </c>
      <c r="W72" s="1035"/>
      <c r="X72" s="1035"/>
      <c r="Y72" s="1035"/>
      <c r="Z72" s="1035"/>
      <c r="AA72" s="1035">
        <v>0</v>
      </c>
      <c r="AB72" s="1035"/>
      <c r="AC72" s="1035"/>
      <c r="AD72" s="1035"/>
      <c r="AE72" s="1035"/>
      <c r="AF72" s="1035">
        <v>0</v>
      </c>
      <c r="AG72" s="1035"/>
      <c r="AH72" s="1035"/>
      <c r="AI72" s="1035"/>
      <c r="AJ72" s="1035"/>
      <c r="AK72" s="1035">
        <v>0</v>
      </c>
      <c r="AL72" s="1035"/>
      <c r="AM72" s="1035"/>
      <c r="AN72" s="1035"/>
      <c r="AO72" s="1035"/>
      <c r="AP72" s="1035" t="s">
        <v>623</v>
      </c>
      <c r="AQ72" s="1035"/>
      <c r="AR72" s="1035"/>
      <c r="AS72" s="1035"/>
      <c r="AT72" s="1035"/>
      <c r="AU72" s="1035" t="s">
        <v>623</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619</v>
      </c>
      <c r="C73" s="1039"/>
      <c r="D73" s="1039"/>
      <c r="E73" s="1039"/>
      <c r="F73" s="1039"/>
      <c r="G73" s="1039"/>
      <c r="H73" s="1039"/>
      <c r="I73" s="1039"/>
      <c r="J73" s="1039"/>
      <c r="K73" s="1039"/>
      <c r="L73" s="1039"/>
      <c r="M73" s="1039"/>
      <c r="N73" s="1039"/>
      <c r="O73" s="1039"/>
      <c r="P73" s="1040"/>
      <c r="Q73" s="1041">
        <v>37</v>
      </c>
      <c r="R73" s="1035"/>
      <c r="S73" s="1035"/>
      <c r="T73" s="1035"/>
      <c r="U73" s="1035"/>
      <c r="V73" s="1035">
        <v>37</v>
      </c>
      <c r="W73" s="1035"/>
      <c r="X73" s="1035"/>
      <c r="Y73" s="1035"/>
      <c r="Z73" s="1035"/>
      <c r="AA73" s="1035">
        <v>0</v>
      </c>
      <c r="AB73" s="1035"/>
      <c r="AC73" s="1035"/>
      <c r="AD73" s="1035"/>
      <c r="AE73" s="1035"/>
      <c r="AF73" s="1035">
        <v>0</v>
      </c>
      <c r="AG73" s="1035"/>
      <c r="AH73" s="1035"/>
      <c r="AI73" s="1035"/>
      <c r="AJ73" s="1035"/>
      <c r="AK73" s="1035">
        <v>0</v>
      </c>
      <c r="AL73" s="1035"/>
      <c r="AM73" s="1035"/>
      <c r="AN73" s="1035"/>
      <c r="AO73" s="1035"/>
      <c r="AP73" s="1035" t="s">
        <v>623</v>
      </c>
      <c r="AQ73" s="1035"/>
      <c r="AR73" s="1035"/>
      <c r="AS73" s="1035"/>
      <c r="AT73" s="1035"/>
      <c r="AU73" s="1035" t="s">
        <v>623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t="s">
        <v>620</v>
      </c>
      <c r="C74" s="1039"/>
      <c r="D74" s="1039"/>
      <c r="E74" s="1039"/>
      <c r="F74" s="1039"/>
      <c r="G74" s="1039"/>
      <c r="H74" s="1039"/>
      <c r="I74" s="1039"/>
      <c r="J74" s="1039"/>
      <c r="K74" s="1039"/>
      <c r="L74" s="1039"/>
      <c r="M74" s="1039"/>
      <c r="N74" s="1039"/>
      <c r="O74" s="1039"/>
      <c r="P74" s="1040"/>
      <c r="Q74" s="1041">
        <v>163</v>
      </c>
      <c r="R74" s="1035"/>
      <c r="S74" s="1035"/>
      <c r="T74" s="1035"/>
      <c r="U74" s="1035"/>
      <c r="V74" s="1035">
        <v>96</v>
      </c>
      <c r="W74" s="1035"/>
      <c r="X74" s="1035"/>
      <c r="Y74" s="1035"/>
      <c r="Z74" s="1035"/>
      <c r="AA74" s="1035">
        <v>68</v>
      </c>
      <c r="AB74" s="1035"/>
      <c r="AC74" s="1035"/>
      <c r="AD74" s="1035"/>
      <c r="AE74" s="1035"/>
      <c r="AF74" s="1035">
        <v>68</v>
      </c>
      <c r="AG74" s="1035"/>
      <c r="AH74" s="1035"/>
      <c r="AI74" s="1035"/>
      <c r="AJ74" s="1035"/>
      <c r="AK74" s="1035">
        <v>0</v>
      </c>
      <c r="AL74" s="1035"/>
      <c r="AM74" s="1035"/>
      <c r="AN74" s="1035"/>
      <c r="AO74" s="1035"/>
      <c r="AP74" s="1035" t="s">
        <v>623</v>
      </c>
      <c r="AQ74" s="1035"/>
      <c r="AR74" s="1035"/>
      <c r="AS74" s="1035"/>
      <c r="AT74" s="1035"/>
      <c r="AU74" s="1035" t="s">
        <v>623</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t="s">
        <v>621</v>
      </c>
      <c r="C75" s="1039"/>
      <c r="D75" s="1039"/>
      <c r="E75" s="1039"/>
      <c r="F75" s="1039"/>
      <c r="G75" s="1039"/>
      <c r="H75" s="1039"/>
      <c r="I75" s="1039"/>
      <c r="J75" s="1039"/>
      <c r="K75" s="1039"/>
      <c r="L75" s="1039"/>
      <c r="M75" s="1039"/>
      <c r="N75" s="1039"/>
      <c r="O75" s="1039"/>
      <c r="P75" s="1040"/>
      <c r="Q75" s="1042">
        <v>82</v>
      </c>
      <c r="R75" s="1043"/>
      <c r="S75" s="1043"/>
      <c r="T75" s="1043"/>
      <c r="U75" s="1044"/>
      <c r="V75" s="1045">
        <v>68</v>
      </c>
      <c r="W75" s="1043"/>
      <c r="X75" s="1043"/>
      <c r="Y75" s="1043"/>
      <c r="Z75" s="1044"/>
      <c r="AA75" s="1045">
        <v>14</v>
      </c>
      <c r="AB75" s="1043"/>
      <c r="AC75" s="1043"/>
      <c r="AD75" s="1043"/>
      <c r="AE75" s="1044"/>
      <c r="AF75" s="1045">
        <v>14</v>
      </c>
      <c r="AG75" s="1043"/>
      <c r="AH75" s="1043"/>
      <c r="AI75" s="1043"/>
      <c r="AJ75" s="1044"/>
      <c r="AK75" s="1045">
        <v>0</v>
      </c>
      <c r="AL75" s="1043"/>
      <c r="AM75" s="1043"/>
      <c r="AN75" s="1043"/>
      <c r="AO75" s="1044"/>
      <c r="AP75" s="1045" t="s">
        <v>623</v>
      </c>
      <c r="AQ75" s="1043"/>
      <c r="AR75" s="1043"/>
      <c r="AS75" s="1043"/>
      <c r="AT75" s="1044"/>
      <c r="AU75" s="1045" t="s">
        <v>623</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t="s">
        <v>622</v>
      </c>
      <c r="C76" s="1039"/>
      <c r="D76" s="1039"/>
      <c r="E76" s="1039"/>
      <c r="F76" s="1039"/>
      <c r="G76" s="1039"/>
      <c r="H76" s="1039"/>
      <c r="I76" s="1039"/>
      <c r="J76" s="1039"/>
      <c r="K76" s="1039"/>
      <c r="L76" s="1039"/>
      <c r="M76" s="1039"/>
      <c r="N76" s="1039"/>
      <c r="O76" s="1039"/>
      <c r="P76" s="1040"/>
      <c r="Q76" s="1042">
        <v>225844</v>
      </c>
      <c r="R76" s="1043"/>
      <c r="S76" s="1043"/>
      <c r="T76" s="1043"/>
      <c r="U76" s="1044"/>
      <c r="V76" s="1045">
        <v>215538</v>
      </c>
      <c r="W76" s="1043"/>
      <c r="X76" s="1043"/>
      <c r="Y76" s="1043"/>
      <c r="Z76" s="1044"/>
      <c r="AA76" s="1045">
        <v>10306</v>
      </c>
      <c r="AB76" s="1043"/>
      <c r="AC76" s="1043"/>
      <c r="AD76" s="1043"/>
      <c r="AE76" s="1044"/>
      <c r="AF76" s="1045">
        <v>10306</v>
      </c>
      <c r="AG76" s="1043"/>
      <c r="AH76" s="1043"/>
      <c r="AI76" s="1043"/>
      <c r="AJ76" s="1044"/>
      <c r="AK76" s="1045">
        <v>0</v>
      </c>
      <c r="AL76" s="1043"/>
      <c r="AM76" s="1043"/>
      <c r="AN76" s="1043"/>
      <c r="AO76" s="1044"/>
      <c r="AP76" s="1045" t="s">
        <v>623</v>
      </c>
      <c r="AQ76" s="1043"/>
      <c r="AR76" s="1043"/>
      <c r="AS76" s="1043"/>
      <c r="AT76" s="1044"/>
      <c r="AU76" s="1045" t="s">
        <v>623</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396</v>
      </c>
      <c r="B88" s="1001" t="s">
        <v>437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10712</v>
      </c>
      <c r="AG88" s="1023"/>
      <c r="AH88" s="1023"/>
      <c r="AI88" s="1023"/>
      <c r="AJ88" s="1023"/>
      <c r="AK88" s="1027"/>
      <c r="AL88" s="1027"/>
      <c r="AM88" s="1027"/>
      <c r="AN88" s="1027"/>
      <c r="AO88" s="1027"/>
      <c r="AP88" s="1023" t="s">
        <v>624</v>
      </c>
      <c r="AQ88" s="1023"/>
      <c r="AR88" s="1023"/>
      <c r="AS88" s="1023"/>
      <c r="AT88" s="1023"/>
      <c r="AU88" s="1023" t="s">
        <v>624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1001" t="s">
        <v>438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14</v>
      </c>
      <c r="CS102" s="1017"/>
      <c r="CT102" s="1017"/>
      <c r="CU102" s="1017"/>
      <c r="CV102" s="1018"/>
      <c r="CW102" s="1016" t="s">
        <v>624</v>
      </c>
      <c r="CX102" s="1017"/>
      <c r="CY102" s="1017"/>
      <c r="CZ102" s="1017"/>
      <c r="DA102" s="1018"/>
      <c r="DB102" s="1016" t="s">
        <v>624</v>
      </c>
      <c r="DC102" s="1017"/>
      <c r="DD102" s="1017"/>
      <c r="DE102" s="1017"/>
      <c r="DF102" s="1018"/>
      <c r="DG102" s="1016" t="s">
        <v>624</v>
      </c>
      <c r="DH102" s="1017"/>
      <c r="DI102" s="1017"/>
      <c r="DJ102" s="1017"/>
      <c r="DK102" s="1018"/>
      <c r="DL102" s="1016" t="s">
        <v>624</v>
      </c>
      <c r="DM102" s="1017"/>
      <c r="DN102" s="1017"/>
      <c r="DO102" s="1017"/>
      <c r="DP102" s="1018"/>
      <c r="DQ102" s="1016" t="s">
        <v>624</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440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441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443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445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446</v>
      </c>
      <c r="AB109" s="960"/>
      <c r="AC109" s="960"/>
      <c r="AD109" s="960"/>
      <c r="AE109" s="961"/>
      <c r="AF109" s="962" t="s">
        <v>447</v>
      </c>
      <c r="AG109" s="960"/>
      <c r="AH109" s="960"/>
      <c r="AI109" s="960"/>
      <c r="AJ109" s="961"/>
      <c r="AK109" s="962" t="s">
        <v>309</v>
      </c>
      <c r="AL109" s="960"/>
      <c r="AM109" s="960"/>
      <c r="AN109" s="960"/>
      <c r="AO109" s="961"/>
      <c r="AP109" s="962" t="s">
        <v>448</v>
      </c>
      <c r="AQ109" s="960"/>
      <c r="AR109" s="960"/>
      <c r="AS109" s="960"/>
      <c r="AT109" s="993"/>
      <c r="AU109" s="959" t="s">
        <v>445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446</v>
      </c>
      <c r="BR109" s="960"/>
      <c r="BS109" s="960"/>
      <c r="BT109" s="960"/>
      <c r="BU109" s="961"/>
      <c r="BV109" s="962" t="s">
        <v>447</v>
      </c>
      <c r="BW109" s="960"/>
      <c r="BX109" s="960"/>
      <c r="BY109" s="960"/>
      <c r="BZ109" s="961"/>
      <c r="CA109" s="962" t="s">
        <v>309</v>
      </c>
      <c r="CB109" s="960"/>
      <c r="CC109" s="960"/>
      <c r="CD109" s="960"/>
      <c r="CE109" s="961"/>
      <c r="CF109" s="1000" t="s">
        <v>448</v>
      </c>
      <c r="CG109" s="1000"/>
      <c r="CH109" s="1000"/>
      <c r="CI109" s="1000"/>
      <c r="CJ109" s="1000"/>
      <c r="CK109" s="962" t="s">
        <v>449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446</v>
      </c>
      <c r="DH109" s="960"/>
      <c r="DI109" s="960"/>
      <c r="DJ109" s="960"/>
      <c r="DK109" s="961"/>
      <c r="DL109" s="962" t="s">
        <v>447</v>
      </c>
      <c r="DM109" s="960"/>
      <c r="DN109" s="960"/>
      <c r="DO109" s="960"/>
      <c r="DP109" s="961"/>
      <c r="DQ109" s="962" t="s">
        <v>309</v>
      </c>
      <c r="DR109" s="960"/>
      <c r="DS109" s="960"/>
      <c r="DT109" s="960"/>
      <c r="DU109" s="961"/>
      <c r="DV109" s="962" t="s">
        <v>448</v>
      </c>
      <c r="DW109" s="960"/>
      <c r="DX109" s="960"/>
      <c r="DY109" s="960"/>
      <c r="DZ109" s="993"/>
    </row>
    <row r="110" spans="1:131" s="226" customFormat="1" ht="26.25" customHeight="1">
      <c r="A110" s="871" t="s">
        <v>450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1286836</v>
      </c>
      <c r="AB110" s="953"/>
      <c r="AC110" s="953"/>
      <c r="AD110" s="953"/>
      <c r="AE110" s="954"/>
      <c r="AF110" s="955">
        <v>1235223</v>
      </c>
      <c r="AG110" s="953"/>
      <c r="AH110" s="953"/>
      <c r="AI110" s="953"/>
      <c r="AJ110" s="954"/>
      <c r="AK110" s="955">
        <v>1173304</v>
      </c>
      <c r="AL110" s="953"/>
      <c r="AM110" s="953"/>
      <c r="AN110" s="953"/>
      <c r="AO110" s="954"/>
      <c r="AP110" s="956">
        <v>34.6</v>
      </c>
      <c r="AQ110" s="957"/>
      <c r="AR110" s="957"/>
      <c r="AS110" s="957"/>
      <c r="AT110" s="958"/>
      <c r="AU110" s="994" t="s">
        <v>73</v>
      </c>
      <c r="AV110" s="995"/>
      <c r="AW110" s="995"/>
      <c r="AX110" s="995"/>
      <c r="AY110" s="995"/>
      <c r="AZ110" s="924" t="s">
        <v>451</v>
      </c>
      <c r="BA110" s="872"/>
      <c r="BB110" s="872"/>
      <c r="BC110" s="872"/>
      <c r="BD110" s="872"/>
      <c r="BE110" s="872"/>
      <c r="BF110" s="872"/>
      <c r="BG110" s="872"/>
      <c r="BH110" s="872"/>
      <c r="BI110" s="872"/>
      <c r="BJ110" s="872"/>
      <c r="BK110" s="872"/>
      <c r="BL110" s="872"/>
      <c r="BM110" s="872"/>
      <c r="BN110" s="872"/>
      <c r="BO110" s="872"/>
      <c r="BP110" s="873"/>
      <c r="BQ110" s="925">
        <v>10262587</v>
      </c>
      <c r="BR110" s="906"/>
      <c r="BS110" s="906"/>
      <c r="BT110" s="906"/>
      <c r="BU110" s="906"/>
      <c r="BV110" s="906">
        <v>9980764</v>
      </c>
      <c r="BW110" s="906"/>
      <c r="BX110" s="906"/>
      <c r="BY110" s="906"/>
      <c r="BZ110" s="906"/>
      <c r="CA110" s="906">
        <v>9776928</v>
      </c>
      <c r="CB110" s="906"/>
      <c r="CC110" s="906"/>
      <c r="CD110" s="906"/>
      <c r="CE110" s="906"/>
      <c r="CF110" s="930">
        <v>288.7</v>
      </c>
      <c r="CG110" s="931"/>
      <c r="CH110" s="931"/>
      <c r="CI110" s="931"/>
      <c r="CJ110" s="931"/>
      <c r="CK110" s="990" t="s">
        <v>452</v>
      </c>
      <c r="CL110" s="883"/>
      <c r="CM110" s="924" t="s">
        <v>453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454</v>
      </c>
      <c r="DH110" s="906"/>
      <c r="DI110" s="906"/>
      <c r="DJ110" s="906"/>
      <c r="DK110" s="906"/>
      <c r="DL110" s="906" t="s">
        <v>455</v>
      </c>
      <c r="DM110" s="906"/>
      <c r="DN110" s="906"/>
      <c r="DO110" s="906"/>
      <c r="DP110" s="906"/>
      <c r="DQ110" s="906" t="s">
        <v>456</v>
      </c>
      <c r="DR110" s="906"/>
      <c r="DS110" s="906"/>
      <c r="DT110" s="906"/>
      <c r="DU110" s="906"/>
      <c r="DV110" s="907" t="s">
        <v>454</v>
      </c>
      <c r="DW110" s="907"/>
      <c r="DX110" s="907"/>
      <c r="DY110" s="907"/>
      <c r="DZ110" s="908"/>
    </row>
    <row r="111" spans="1:131" s="226" customFormat="1" ht="26.25" customHeight="1">
      <c r="A111" s="838" t="s">
        <v>457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458</v>
      </c>
      <c r="AB111" s="983"/>
      <c r="AC111" s="983"/>
      <c r="AD111" s="983"/>
      <c r="AE111" s="984"/>
      <c r="AF111" s="985" t="s">
        <v>456</v>
      </c>
      <c r="AG111" s="983"/>
      <c r="AH111" s="983"/>
      <c r="AI111" s="983"/>
      <c r="AJ111" s="984"/>
      <c r="AK111" s="985" t="s">
        <v>459</v>
      </c>
      <c r="AL111" s="983"/>
      <c r="AM111" s="983"/>
      <c r="AN111" s="983"/>
      <c r="AO111" s="984"/>
      <c r="AP111" s="986" t="s">
        <v>460</v>
      </c>
      <c r="AQ111" s="987"/>
      <c r="AR111" s="987"/>
      <c r="AS111" s="987"/>
      <c r="AT111" s="988"/>
      <c r="AU111" s="996"/>
      <c r="AV111" s="997"/>
      <c r="AW111" s="997"/>
      <c r="AX111" s="997"/>
      <c r="AY111" s="997"/>
      <c r="AZ111" s="879" t="s">
        <v>461</v>
      </c>
      <c r="BA111" s="816"/>
      <c r="BB111" s="816"/>
      <c r="BC111" s="816"/>
      <c r="BD111" s="816"/>
      <c r="BE111" s="816"/>
      <c r="BF111" s="816"/>
      <c r="BG111" s="816"/>
      <c r="BH111" s="816"/>
      <c r="BI111" s="816"/>
      <c r="BJ111" s="816"/>
      <c r="BK111" s="816"/>
      <c r="BL111" s="816"/>
      <c r="BM111" s="816"/>
      <c r="BN111" s="816"/>
      <c r="BO111" s="816"/>
      <c r="BP111" s="817"/>
      <c r="BQ111" s="880" t="s">
        <v>456</v>
      </c>
      <c r="BR111" s="881"/>
      <c r="BS111" s="881"/>
      <c r="BT111" s="881"/>
      <c r="BU111" s="881"/>
      <c r="BV111" s="881" t="s">
        <v>456</v>
      </c>
      <c r="BW111" s="881"/>
      <c r="BX111" s="881"/>
      <c r="BY111" s="881"/>
      <c r="BZ111" s="881"/>
      <c r="CA111" s="881" t="s">
        <v>456</v>
      </c>
      <c r="CB111" s="881"/>
      <c r="CC111" s="881"/>
      <c r="CD111" s="881"/>
      <c r="CE111" s="881"/>
      <c r="CF111" s="939" t="s">
        <v>462</v>
      </c>
      <c r="CG111" s="940"/>
      <c r="CH111" s="940"/>
      <c r="CI111" s="940"/>
      <c r="CJ111" s="940"/>
      <c r="CK111" s="991"/>
      <c r="CL111" s="885"/>
      <c r="CM111" s="879" t="s">
        <v>463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462</v>
      </c>
      <c r="DH111" s="881"/>
      <c r="DI111" s="881"/>
      <c r="DJ111" s="881"/>
      <c r="DK111" s="881"/>
      <c r="DL111" s="881" t="s">
        <v>464</v>
      </c>
      <c r="DM111" s="881"/>
      <c r="DN111" s="881"/>
      <c r="DO111" s="881"/>
      <c r="DP111" s="881"/>
      <c r="DQ111" s="881" t="s">
        <v>462</v>
      </c>
      <c r="DR111" s="881"/>
      <c r="DS111" s="881"/>
      <c r="DT111" s="881"/>
      <c r="DU111" s="881"/>
      <c r="DV111" s="858" t="s">
        <v>465</v>
      </c>
      <c r="DW111" s="858"/>
      <c r="DX111" s="858"/>
      <c r="DY111" s="858"/>
      <c r="DZ111" s="859"/>
    </row>
    <row r="112" spans="1:131" s="226" customFormat="1" ht="26.25" customHeight="1">
      <c r="A112" s="976" t="s">
        <v>466</v>
      </c>
      <c r="B112" s="977"/>
      <c r="C112" s="816" t="s">
        <v>467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468</v>
      </c>
      <c r="AB112" s="844"/>
      <c r="AC112" s="844"/>
      <c r="AD112" s="844"/>
      <c r="AE112" s="845"/>
      <c r="AF112" s="846" t="s">
        <v>462</v>
      </c>
      <c r="AG112" s="844"/>
      <c r="AH112" s="844"/>
      <c r="AI112" s="844"/>
      <c r="AJ112" s="845"/>
      <c r="AK112" s="846" t="s">
        <v>462</v>
      </c>
      <c r="AL112" s="844"/>
      <c r="AM112" s="844"/>
      <c r="AN112" s="844"/>
      <c r="AO112" s="845"/>
      <c r="AP112" s="888" t="s">
        <v>469</v>
      </c>
      <c r="AQ112" s="889"/>
      <c r="AR112" s="889"/>
      <c r="AS112" s="889"/>
      <c r="AT112" s="890"/>
      <c r="AU112" s="996"/>
      <c r="AV112" s="997"/>
      <c r="AW112" s="997"/>
      <c r="AX112" s="997"/>
      <c r="AY112" s="997"/>
      <c r="AZ112" s="879" t="s">
        <v>470</v>
      </c>
      <c r="BA112" s="816"/>
      <c r="BB112" s="816"/>
      <c r="BC112" s="816"/>
      <c r="BD112" s="816"/>
      <c r="BE112" s="816"/>
      <c r="BF112" s="816"/>
      <c r="BG112" s="816"/>
      <c r="BH112" s="816"/>
      <c r="BI112" s="816"/>
      <c r="BJ112" s="816"/>
      <c r="BK112" s="816"/>
      <c r="BL112" s="816"/>
      <c r="BM112" s="816"/>
      <c r="BN112" s="816"/>
      <c r="BO112" s="816"/>
      <c r="BP112" s="817"/>
      <c r="BQ112" s="880">
        <v>2081958</v>
      </c>
      <c r="BR112" s="881"/>
      <c r="BS112" s="881"/>
      <c r="BT112" s="881"/>
      <c r="BU112" s="881"/>
      <c r="BV112" s="881">
        <v>1970851</v>
      </c>
      <c r="BW112" s="881"/>
      <c r="BX112" s="881"/>
      <c r="BY112" s="881"/>
      <c r="BZ112" s="881"/>
      <c r="CA112" s="881">
        <v>1816791</v>
      </c>
      <c r="CB112" s="881"/>
      <c r="CC112" s="881"/>
      <c r="CD112" s="881"/>
      <c r="CE112" s="881"/>
      <c r="CF112" s="939">
        <v>53.6</v>
      </c>
      <c r="CG112" s="940"/>
      <c r="CH112" s="940"/>
      <c r="CI112" s="940"/>
      <c r="CJ112" s="940"/>
      <c r="CK112" s="991"/>
      <c r="CL112" s="885"/>
      <c r="CM112" s="879" t="s">
        <v>471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462</v>
      </c>
      <c r="DH112" s="881"/>
      <c r="DI112" s="881"/>
      <c r="DJ112" s="881"/>
      <c r="DK112" s="881"/>
      <c r="DL112" s="881" t="s">
        <v>472</v>
      </c>
      <c r="DM112" s="881"/>
      <c r="DN112" s="881"/>
      <c r="DO112" s="881"/>
      <c r="DP112" s="881"/>
      <c r="DQ112" s="881" t="s">
        <v>456</v>
      </c>
      <c r="DR112" s="881"/>
      <c r="DS112" s="881"/>
      <c r="DT112" s="881"/>
      <c r="DU112" s="881"/>
      <c r="DV112" s="858" t="s">
        <v>456</v>
      </c>
      <c r="DW112" s="858"/>
      <c r="DX112" s="858"/>
      <c r="DY112" s="858"/>
      <c r="DZ112" s="859"/>
    </row>
    <row r="113" spans="1:130" s="226" customFormat="1" ht="26.25" customHeight="1">
      <c r="A113" s="978"/>
      <c r="B113" s="979"/>
      <c r="C113" s="816" t="s">
        <v>473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255902</v>
      </c>
      <c r="AB113" s="983"/>
      <c r="AC113" s="983"/>
      <c r="AD113" s="983"/>
      <c r="AE113" s="984"/>
      <c r="AF113" s="985">
        <v>255448</v>
      </c>
      <c r="AG113" s="983"/>
      <c r="AH113" s="983"/>
      <c r="AI113" s="983"/>
      <c r="AJ113" s="984"/>
      <c r="AK113" s="985">
        <v>271555</v>
      </c>
      <c r="AL113" s="983"/>
      <c r="AM113" s="983"/>
      <c r="AN113" s="983"/>
      <c r="AO113" s="984"/>
      <c r="AP113" s="986">
        <v>8</v>
      </c>
      <c r="AQ113" s="987"/>
      <c r="AR113" s="987"/>
      <c r="AS113" s="987"/>
      <c r="AT113" s="988"/>
      <c r="AU113" s="996"/>
      <c r="AV113" s="997"/>
      <c r="AW113" s="997"/>
      <c r="AX113" s="997"/>
      <c r="AY113" s="997"/>
      <c r="AZ113" s="879" t="s">
        <v>474</v>
      </c>
      <c r="BA113" s="816"/>
      <c r="BB113" s="816"/>
      <c r="BC113" s="816"/>
      <c r="BD113" s="816"/>
      <c r="BE113" s="816"/>
      <c r="BF113" s="816"/>
      <c r="BG113" s="816"/>
      <c r="BH113" s="816"/>
      <c r="BI113" s="816"/>
      <c r="BJ113" s="816"/>
      <c r="BK113" s="816"/>
      <c r="BL113" s="816"/>
      <c r="BM113" s="816"/>
      <c r="BN113" s="816"/>
      <c r="BO113" s="816"/>
      <c r="BP113" s="817"/>
      <c r="BQ113" s="880" t="s">
        <v>464</v>
      </c>
      <c r="BR113" s="881"/>
      <c r="BS113" s="881"/>
      <c r="BT113" s="881"/>
      <c r="BU113" s="881"/>
      <c r="BV113" s="881" t="s">
        <v>455</v>
      </c>
      <c r="BW113" s="881"/>
      <c r="BX113" s="881"/>
      <c r="BY113" s="881"/>
      <c r="BZ113" s="881"/>
      <c r="CA113" s="881" t="s">
        <v>456</v>
      </c>
      <c r="CB113" s="881"/>
      <c r="CC113" s="881"/>
      <c r="CD113" s="881"/>
      <c r="CE113" s="881"/>
      <c r="CF113" s="939" t="s">
        <v>464</v>
      </c>
      <c r="CG113" s="940"/>
      <c r="CH113" s="940"/>
      <c r="CI113" s="940"/>
      <c r="CJ113" s="940"/>
      <c r="CK113" s="991"/>
      <c r="CL113" s="885"/>
      <c r="CM113" s="879" t="s">
        <v>475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458</v>
      </c>
      <c r="DH113" s="844"/>
      <c r="DI113" s="844"/>
      <c r="DJ113" s="844"/>
      <c r="DK113" s="845"/>
      <c r="DL113" s="846" t="s">
        <v>476</v>
      </c>
      <c r="DM113" s="844"/>
      <c r="DN113" s="844"/>
      <c r="DO113" s="844"/>
      <c r="DP113" s="845"/>
      <c r="DQ113" s="846" t="s">
        <v>464</v>
      </c>
      <c r="DR113" s="844"/>
      <c r="DS113" s="844"/>
      <c r="DT113" s="844"/>
      <c r="DU113" s="845"/>
      <c r="DV113" s="888" t="s">
        <v>455</v>
      </c>
      <c r="DW113" s="889"/>
      <c r="DX113" s="889"/>
      <c r="DY113" s="889"/>
      <c r="DZ113" s="890"/>
    </row>
    <row r="114" spans="1:130" s="226" customFormat="1" ht="26.25" customHeight="1">
      <c r="A114" s="978"/>
      <c r="B114" s="979"/>
      <c r="C114" s="816" t="s">
        <v>477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456</v>
      </c>
      <c r="AB114" s="844"/>
      <c r="AC114" s="844"/>
      <c r="AD114" s="844"/>
      <c r="AE114" s="845"/>
      <c r="AF114" s="846" t="s">
        <v>455</v>
      </c>
      <c r="AG114" s="844"/>
      <c r="AH114" s="844"/>
      <c r="AI114" s="844"/>
      <c r="AJ114" s="845"/>
      <c r="AK114" s="846" t="s">
        <v>462</v>
      </c>
      <c r="AL114" s="844"/>
      <c r="AM114" s="844"/>
      <c r="AN114" s="844"/>
      <c r="AO114" s="845"/>
      <c r="AP114" s="888" t="s">
        <v>456</v>
      </c>
      <c r="AQ114" s="889"/>
      <c r="AR114" s="889"/>
      <c r="AS114" s="889"/>
      <c r="AT114" s="890"/>
      <c r="AU114" s="996"/>
      <c r="AV114" s="997"/>
      <c r="AW114" s="997"/>
      <c r="AX114" s="997"/>
      <c r="AY114" s="997"/>
      <c r="AZ114" s="879" t="s">
        <v>478</v>
      </c>
      <c r="BA114" s="816"/>
      <c r="BB114" s="816"/>
      <c r="BC114" s="816"/>
      <c r="BD114" s="816"/>
      <c r="BE114" s="816"/>
      <c r="BF114" s="816"/>
      <c r="BG114" s="816"/>
      <c r="BH114" s="816"/>
      <c r="BI114" s="816"/>
      <c r="BJ114" s="816"/>
      <c r="BK114" s="816"/>
      <c r="BL114" s="816"/>
      <c r="BM114" s="816"/>
      <c r="BN114" s="816"/>
      <c r="BO114" s="816"/>
      <c r="BP114" s="817"/>
      <c r="BQ114" s="880">
        <v>390987</v>
      </c>
      <c r="BR114" s="881"/>
      <c r="BS114" s="881"/>
      <c r="BT114" s="881"/>
      <c r="BU114" s="881"/>
      <c r="BV114" s="881">
        <v>315393</v>
      </c>
      <c r="BW114" s="881"/>
      <c r="BX114" s="881"/>
      <c r="BY114" s="881"/>
      <c r="BZ114" s="881"/>
      <c r="CA114" s="881">
        <v>296718</v>
      </c>
      <c r="CB114" s="881"/>
      <c r="CC114" s="881"/>
      <c r="CD114" s="881"/>
      <c r="CE114" s="881"/>
      <c r="CF114" s="939">
        <v>8.8000000000000007</v>
      </c>
      <c r="CG114" s="940"/>
      <c r="CH114" s="940"/>
      <c r="CI114" s="940"/>
      <c r="CJ114" s="940"/>
      <c r="CK114" s="991"/>
      <c r="CL114" s="885"/>
      <c r="CM114" s="879" t="s">
        <v>479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456</v>
      </c>
      <c r="DH114" s="844"/>
      <c r="DI114" s="844"/>
      <c r="DJ114" s="844"/>
      <c r="DK114" s="845"/>
      <c r="DL114" s="846" t="s">
        <v>472</v>
      </c>
      <c r="DM114" s="844"/>
      <c r="DN114" s="844"/>
      <c r="DO114" s="844"/>
      <c r="DP114" s="845"/>
      <c r="DQ114" s="846" t="s">
        <v>476</v>
      </c>
      <c r="DR114" s="844"/>
      <c r="DS114" s="844"/>
      <c r="DT114" s="844"/>
      <c r="DU114" s="845"/>
      <c r="DV114" s="888" t="s">
        <v>472</v>
      </c>
      <c r="DW114" s="889"/>
      <c r="DX114" s="889"/>
      <c r="DY114" s="889"/>
      <c r="DZ114" s="890"/>
    </row>
    <row r="115" spans="1:130" s="226" customFormat="1" ht="26.25" customHeight="1">
      <c r="A115" s="978"/>
      <c r="B115" s="979"/>
      <c r="C115" s="816" t="s">
        <v>480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455</v>
      </c>
      <c r="AB115" s="983"/>
      <c r="AC115" s="983"/>
      <c r="AD115" s="983"/>
      <c r="AE115" s="984"/>
      <c r="AF115" s="985" t="s">
        <v>456</v>
      </c>
      <c r="AG115" s="983"/>
      <c r="AH115" s="983"/>
      <c r="AI115" s="983"/>
      <c r="AJ115" s="984"/>
      <c r="AK115" s="985" t="s">
        <v>459</v>
      </c>
      <c r="AL115" s="983"/>
      <c r="AM115" s="983"/>
      <c r="AN115" s="983"/>
      <c r="AO115" s="984"/>
      <c r="AP115" s="986" t="s">
        <v>454</v>
      </c>
      <c r="AQ115" s="987"/>
      <c r="AR115" s="987"/>
      <c r="AS115" s="987"/>
      <c r="AT115" s="988"/>
      <c r="AU115" s="996"/>
      <c r="AV115" s="997"/>
      <c r="AW115" s="997"/>
      <c r="AX115" s="997"/>
      <c r="AY115" s="997"/>
      <c r="AZ115" s="879" t="s">
        <v>481</v>
      </c>
      <c r="BA115" s="816"/>
      <c r="BB115" s="816"/>
      <c r="BC115" s="816"/>
      <c r="BD115" s="816"/>
      <c r="BE115" s="816"/>
      <c r="BF115" s="816"/>
      <c r="BG115" s="816"/>
      <c r="BH115" s="816"/>
      <c r="BI115" s="816"/>
      <c r="BJ115" s="816"/>
      <c r="BK115" s="816"/>
      <c r="BL115" s="816"/>
      <c r="BM115" s="816"/>
      <c r="BN115" s="816"/>
      <c r="BO115" s="816"/>
      <c r="BP115" s="817"/>
      <c r="BQ115" s="880" t="s">
        <v>465</v>
      </c>
      <c r="BR115" s="881"/>
      <c r="BS115" s="881"/>
      <c r="BT115" s="881"/>
      <c r="BU115" s="881"/>
      <c r="BV115" s="881" t="s">
        <v>460</v>
      </c>
      <c r="BW115" s="881"/>
      <c r="BX115" s="881"/>
      <c r="BY115" s="881"/>
      <c r="BZ115" s="881"/>
      <c r="CA115" s="881" t="s">
        <v>460</v>
      </c>
      <c r="CB115" s="881"/>
      <c r="CC115" s="881"/>
      <c r="CD115" s="881"/>
      <c r="CE115" s="881"/>
      <c r="CF115" s="939" t="s">
        <v>464</v>
      </c>
      <c r="CG115" s="940"/>
      <c r="CH115" s="940"/>
      <c r="CI115" s="940"/>
      <c r="CJ115" s="940"/>
      <c r="CK115" s="991"/>
      <c r="CL115" s="885"/>
      <c r="CM115" s="879" t="s">
        <v>482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462</v>
      </c>
      <c r="DH115" s="844"/>
      <c r="DI115" s="844"/>
      <c r="DJ115" s="844"/>
      <c r="DK115" s="845"/>
      <c r="DL115" s="846" t="s">
        <v>458</v>
      </c>
      <c r="DM115" s="844"/>
      <c r="DN115" s="844"/>
      <c r="DO115" s="844"/>
      <c r="DP115" s="845"/>
      <c r="DQ115" s="846" t="s">
        <v>458</v>
      </c>
      <c r="DR115" s="844"/>
      <c r="DS115" s="844"/>
      <c r="DT115" s="844"/>
      <c r="DU115" s="845"/>
      <c r="DV115" s="888" t="s">
        <v>460</v>
      </c>
      <c r="DW115" s="889"/>
      <c r="DX115" s="889"/>
      <c r="DY115" s="889"/>
      <c r="DZ115" s="890"/>
    </row>
    <row r="116" spans="1:130" s="226" customFormat="1" ht="26.25" customHeight="1">
      <c r="A116" s="980"/>
      <c r="B116" s="981"/>
      <c r="C116" s="903" t="s">
        <v>483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455</v>
      </c>
      <c r="AB116" s="844"/>
      <c r="AC116" s="844"/>
      <c r="AD116" s="844"/>
      <c r="AE116" s="845"/>
      <c r="AF116" s="846" t="s">
        <v>456</v>
      </c>
      <c r="AG116" s="844"/>
      <c r="AH116" s="844"/>
      <c r="AI116" s="844"/>
      <c r="AJ116" s="845"/>
      <c r="AK116" s="846" t="s">
        <v>456</v>
      </c>
      <c r="AL116" s="844"/>
      <c r="AM116" s="844"/>
      <c r="AN116" s="844"/>
      <c r="AO116" s="845"/>
      <c r="AP116" s="888" t="s">
        <v>462</v>
      </c>
      <c r="AQ116" s="889"/>
      <c r="AR116" s="889"/>
      <c r="AS116" s="889"/>
      <c r="AT116" s="890"/>
      <c r="AU116" s="996"/>
      <c r="AV116" s="997"/>
      <c r="AW116" s="997"/>
      <c r="AX116" s="997"/>
      <c r="AY116" s="997"/>
      <c r="AZ116" s="973" t="s">
        <v>484</v>
      </c>
      <c r="BA116" s="974"/>
      <c r="BB116" s="974"/>
      <c r="BC116" s="974"/>
      <c r="BD116" s="974"/>
      <c r="BE116" s="974"/>
      <c r="BF116" s="974"/>
      <c r="BG116" s="974"/>
      <c r="BH116" s="974"/>
      <c r="BI116" s="974"/>
      <c r="BJ116" s="974"/>
      <c r="BK116" s="974"/>
      <c r="BL116" s="974"/>
      <c r="BM116" s="974"/>
      <c r="BN116" s="974"/>
      <c r="BO116" s="974"/>
      <c r="BP116" s="975"/>
      <c r="BQ116" s="880" t="s">
        <v>456</v>
      </c>
      <c r="BR116" s="881"/>
      <c r="BS116" s="881"/>
      <c r="BT116" s="881"/>
      <c r="BU116" s="881"/>
      <c r="BV116" s="881" t="s">
        <v>456</v>
      </c>
      <c r="BW116" s="881"/>
      <c r="BX116" s="881"/>
      <c r="BY116" s="881"/>
      <c r="BZ116" s="881"/>
      <c r="CA116" s="881" t="s">
        <v>460</v>
      </c>
      <c r="CB116" s="881"/>
      <c r="CC116" s="881"/>
      <c r="CD116" s="881"/>
      <c r="CE116" s="881"/>
      <c r="CF116" s="939" t="s">
        <v>458</v>
      </c>
      <c r="CG116" s="940"/>
      <c r="CH116" s="940"/>
      <c r="CI116" s="940"/>
      <c r="CJ116" s="940"/>
      <c r="CK116" s="991"/>
      <c r="CL116" s="885"/>
      <c r="CM116" s="879" t="s">
        <v>485</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468</v>
      </c>
      <c r="DH116" s="844"/>
      <c r="DI116" s="844"/>
      <c r="DJ116" s="844"/>
      <c r="DK116" s="845"/>
      <c r="DL116" s="846" t="s">
        <v>462</v>
      </c>
      <c r="DM116" s="844"/>
      <c r="DN116" s="844"/>
      <c r="DO116" s="844"/>
      <c r="DP116" s="845"/>
      <c r="DQ116" s="846" t="s">
        <v>462</v>
      </c>
      <c r="DR116" s="844"/>
      <c r="DS116" s="844"/>
      <c r="DT116" s="844"/>
      <c r="DU116" s="845"/>
      <c r="DV116" s="888" t="s">
        <v>469</v>
      </c>
      <c r="DW116" s="889"/>
      <c r="DX116" s="889"/>
      <c r="DY116" s="889"/>
      <c r="DZ116" s="890"/>
    </row>
    <row r="117" spans="1:130" s="226" customFormat="1" ht="26.25" customHeight="1">
      <c r="A117" s="959" t="s">
        <v>191</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486</v>
      </c>
      <c r="Z117" s="961"/>
      <c r="AA117" s="966">
        <v>1542738</v>
      </c>
      <c r="AB117" s="967"/>
      <c r="AC117" s="967"/>
      <c r="AD117" s="967"/>
      <c r="AE117" s="968"/>
      <c r="AF117" s="969">
        <v>1490671</v>
      </c>
      <c r="AG117" s="967"/>
      <c r="AH117" s="967"/>
      <c r="AI117" s="967"/>
      <c r="AJ117" s="968"/>
      <c r="AK117" s="969">
        <v>1444859</v>
      </c>
      <c r="AL117" s="967"/>
      <c r="AM117" s="967"/>
      <c r="AN117" s="967"/>
      <c r="AO117" s="968"/>
      <c r="AP117" s="970"/>
      <c r="AQ117" s="971"/>
      <c r="AR117" s="971"/>
      <c r="AS117" s="971"/>
      <c r="AT117" s="972"/>
      <c r="AU117" s="996"/>
      <c r="AV117" s="997"/>
      <c r="AW117" s="997"/>
      <c r="AX117" s="997"/>
      <c r="AY117" s="997"/>
      <c r="AZ117" s="927" t="s">
        <v>487</v>
      </c>
      <c r="BA117" s="928"/>
      <c r="BB117" s="928"/>
      <c r="BC117" s="928"/>
      <c r="BD117" s="928"/>
      <c r="BE117" s="928"/>
      <c r="BF117" s="928"/>
      <c r="BG117" s="928"/>
      <c r="BH117" s="928"/>
      <c r="BI117" s="928"/>
      <c r="BJ117" s="928"/>
      <c r="BK117" s="928"/>
      <c r="BL117" s="928"/>
      <c r="BM117" s="928"/>
      <c r="BN117" s="928"/>
      <c r="BO117" s="928"/>
      <c r="BP117" s="929"/>
      <c r="BQ117" s="880" t="s">
        <v>456</v>
      </c>
      <c r="BR117" s="881"/>
      <c r="BS117" s="881"/>
      <c r="BT117" s="881"/>
      <c r="BU117" s="881"/>
      <c r="BV117" s="881" t="s">
        <v>456</v>
      </c>
      <c r="BW117" s="881"/>
      <c r="BX117" s="881"/>
      <c r="BY117" s="881"/>
      <c r="BZ117" s="881"/>
      <c r="CA117" s="881" t="s">
        <v>464</v>
      </c>
      <c r="CB117" s="881"/>
      <c r="CC117" s="881"/>
      <c r="CD117" s="881"/>
      <c r="CE117" s="881"/>
      <c r="CF117" s="939" t="s">
        <v>456</v>
      </c>
      <c r="CG117" s="940"/>
      <c r="CH117" s="940"/>
      <c r="CI117" s="940"/>
      <c r="CJ117" s="940"/>
      <c r="CK117" s="991"/>
      <c r="CL117" s="885"/>
      <c r="CM117" s="879" t="s">
        <v>488</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456</v>
      </c>
      <c r="DH117" s="844"/>
      <c r="DI117" s="844"/>
      <c r="DJ117" s="844"/>
      <c r="DK117" s="845"/>
      <c r="DL117" s="846" t="s">
        <v>456</v>
      </c>
      <c r="DM117" s="844"/>
      <c r="DN117" s="844"/>
      <c r="DO117" s="844"/>
      <c r="DP117" s="845"/>
      <c r="DQ117" s="846" t="s">
        <v>458</v>
      </c>
      <c r="DR117" s="844"/>
      <c r="DS117" s="844"/>
      <c r="DT117" s="844"/>
      <c r="DU117" s="845"/>
      <c r="DV117" s="888" t="s">
        <v>456</v>
      </c>
      <c r="DW117" s="889"/>
      <c r="DX117" s="889"/>
      <c r="DY117" s="889"/>
      <c r="DZ117" s="890"/>
    </row>
    <row r="118" spans="1:130" s="226" customFormat="1" ht="26.25" customHeight="1">
      <c r="A118" s="959" t="s">
        <v>449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446</v>
      </c>
      <c r="AB118" s="960"/>
      <c r="AC118" s="960"/>
      <c r="AD118" s="960"/>
      <c r="AE118" s="961"/>
      <c r="AF118" s="962" t="s">
        <v>447</v>
      </c>
      <c r="AG118" s="960"/>
      <c r="AH118" s="960"/>
      <c r="AI118" s="960"/>
      <c r="AJ118" s="961"/>
      <c r="AK118" s="962" t="s">
        <v>309</v>
      </c>
      <c r="AL118" s="960"/>
      <c r="AM118" s="960"/>
      <c r="AN118" s="960"/>
      <c r="AO118" s="961"/>
      <c r="AP118" s="963" t="s">
        <v>448</v>
      </c>
      <c r="AQ118" s="964"/>
      <c r="AR118" s="964"/>
      <c r="AS118" s="964"/>
      <c r="AT118" s="965"/>
      <c r="AU118" s="996"/>
      <c r="AV118" s="997"/>
      <c r="AW118" s="997"/>
      <c r="AX118" s="997"/>
      <c r="AY118" s="997"/>
      <c r="AZ118" s="902" t="s">
        <v>489</v>
      </c>
      <c r="BA118" s="903"/>
      <c r="BB118" s="903"/>
      <c r="BC118" s="903"/>
      <c r="BD118" s="903"/>
      <c r="BE118" s="903"/>
      <c r="BF118" s="903"/>
      <c r="BG118" s="903"/>
      <c r="BH118" s="903"/>
      <c r="BI118" s="903"/>
      <c r="BJ118" s="903"/>
      <c r="BK118" s="903"/>
      <c r="BL118" s="903"/>
      <c r="BM118" s="903"/>
      <c r="BN118" s="903"/>
      <c r="BO118" s="903"/>
      <c r="BP118" s="904"/>
      <c r="BQ118" s="943" t="s">
        <v>458</v>
      </c>
      <c r="BR118" s="909"/>
      <c r="BS118" s="909"/>
      <c r="BT118" s="909"/>
      <c r="BU118" s="909"/>
      <c r="BV118" s="909" t="s">
        <v>468</v>
      </c>
      <c r="BW118" s="909"/>
      <c r="BX118" s="909"/>
      <c r="BY118" s="909"/>
      <c r="BZ118" s="909"/>
      <c r="CA118" s="909" t="s">
        <v>462</v>
      </c>
      <c r="CB118" s="909"/>
      <c r="CC118" s="909"/>
      <c r="CD118" s="909"/>
      <c r="CE118" s="909"/>
      <c r="CF118" s="939" t="s">
        <v>472</v>
      </c>
      <c r="CG118" s="940"/>
      <c r="CH118" s="940"/>
      <c r="CI118" s="940"/>
      <c r="CJ118" s="940"/>
      <c r="CK118" s="991"/>
      <c r="CL118" s="885"/>
      <c r="CM118" s="879" t="s">
        <v>490</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476</v>
      </c>
      <c r="DH118" s="844"/>
      <c r="DI118" s="844"/>
      <c r="DJ118" s="844"/>
      <c r="DK118" s="845"/>
      <c r="DL118" s="846" t="s">
        <v>462</v>
      </c>
      <c r="DM118" s="844"/>
      <c r="DN118" s="844"/>
      <c r="DO118" s="844"/>
      <c r="DP118" s="845"/>
      <c r="DQ118" s="846" t="s">
        <v>464</v>
      </c>
      <c r="DR118" s="844"/>
      <c r="DS118" s="844"/>
      <c r="DT118" s="844"/>
      <c r="DU118" s="845"/>
      <c r="DV118" s="888" t="s">
        <v>398</v>
      </c>
      <c r="DW118" s="889"/>
      <c r="DX118" s="889"/>
      <c r="DY118" s="889"/>
      <c r="DZ118" s="890"/>
    </row>
    <row r="119" spans="1:130" s="226" customFormat="1" ht="26.25" customHeight="1">
      <c r="A119" s="882" t="s">
        <v>452</v>
      </c>
      <c r="B119" s="883"/>
      <c r="C119" s="924" t="s">
        <v>453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455</v>
      </c>
      <c r="AB119" s="953"/>
      <c r="AC119" s="953"/>
      <c r="AD119" s="953"/>
      <c r="AE119" s="954"/>
      <c r="AF119" s="955" t="s">
        <v>456</v>
      </c>
      <c r="AG119" s="953"/>
      <c r="AH119" s="953"/>
      <c r="AI119" s="953"/>
      <c r="AJ119" s="954"/>
      <c r="AK119" s="955" t="s">
        <v>472</v>
      </c>
      <c r="AL119" s="953"/>
      <c r="AM119" s="953"/>
      <c r="AN119" s="953"/>
      <c r="AO119" s="954"/>
      <c r="AP119" s="956" t="s">
        <v>472</v>
      </c>
      <c r="AQ119" s="957"/>
      <c r="AR119" s="957"/>
      <c r="AS119" s="957"/>
      <c r="AT119" s="958"/>
      <c r="AU119" s="998"/>
      <c r="AV119" s="999"/>
      <c r="AW119" s="999"/>
      <c r="AX119" s="999"/>
      <c r="AY119" s="999"/>
      <c r="AZ119" s="247" t="s">
        <v>191</v>
      </c>
      <c r="BA119" s="247"/>
      <c r="BB119" s="247"/>
      <c r="BC119" s="247"/>
      <c r="BD119" s="247"/>
      <c r="BE119" s="247"/>
      <c r="BF119" s="247"/>
      <c r="BG119" s="247"/>
      <c r="BH119" s="247"/>
      <c r="BI119" s="247"/>
      <c r="BJ119" s="247"/>
      <c r="BK119" s="247"/>
      <c r="BL119" s="247"/>
      <c r="BM119" s="247"/>
      <c r="BN119" s="247"/>
      <c r="BO119" s="941" t="s">
        <v>491</v>
      </c>
      <c r="BP119" s="942"/>
      <c r="BQ119" s="943">
        <v>12735532</v>
      </c>
      <c r="BR119" s="909"/>
      <c r="BS119" s="909"/>
      <c r="BT119" s="909"/>
      <c r="BU119" s="909"/>
      <c r="BV119" s="909">
        <v>12267008</v>
      </c>
      <c r="BW119" s="909"/>
      <c r="BX119" s="909"/>
      <c r="BY119" s="909"/>
      <c r="BZ119" s="909"/>
      <c r="CA119" s="909">
        <v>11890437</v>
      </c>
      <c r="CB119" s="909"/>
      <c r="CC119" s="909"/>
      <c r="CD119" s="909"/>
      <c r="CE119" s="909"/>
      <c r="CF119" s="812"/>
      <c r="CG119" s="813"/>
      <c r="CH119" s="813"/>
      <c r="CI119" s="813"/>
      <c r="CJ119" s="898"/>
      <c r="CK119" s="992"/>
      <c r="CL119" s="887"/>
      <c r="CM119" s="902" t="s">
        <v>492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460</v>
      </c>
      <c r="DH119" s="828"/>
      <c r="DI119" s="828"/>
      <c r="DJ119" s="828"/>
      <c r="DK119" s="829"/>
      <c r="DL119" s="830" t="s">
        <v>460</v>
      </c>
      <c r="DM119" s="828"/>
      <c r="DN119" s="828"/>
      <c r="DO119" s="828"/>
      <c r="DP119" s="829"/>
      <c r="DQ119" s="830" t="s">
        <v>468</v>
      </c>
      <c r="DR119" s="828"/>
      <c r="DS119" s="828"/>
      <c r="DT119" s="828"/>
      <c r="DU119" s="829"/>
      <c r="DV119" s="912" t="s">
        <v>398</v>
      </c>
      <c r="DW119" s="913"/>
      <c r="DX119" s="913"/>
      <c r="DY119" s="913"/>
      <c r="DZ119" s="914"/>
    </row>
    <row r="120" spans="1:130" s="226" customFormat="1" ht="26.25" customHeight="1">
      <c r="A120" s="884"/>
      <c r="B120" s="885"/>
      <c r="C120" s="879" t="s">
        <v>463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468</v>
      </c>
      <c r="AB120" s="844"/>
      <c r="AC120" s="844"/>
      <c r="AD120" s="844"/>
      <c r="AE120" s="845"/>
      <c r="AF120" s="846" t="s">
        <v>462</v>
      </c>
      <c r="AG120" s="844"/>
      <c r="AH120" s="844"/>
      <c r="AI120" s="844"/>
      <c r="AJ120" s="845"/>
      <c r="AK120" s="846" t="s">
        <v>460</v>
      </c>
      <c r="AL120" s="844"/>
      <c r="AM120" s="844"/>
      <c r="AN120" s="844"/>
      <c r="AO120" s="845"/>
      <c r="AP120" s="888" t="s">
        <v>458</v>
      </c>
      <c r="AQ120" s="889"/>
      <c r="AR120" s="889"/>
      <c r="AS120" s="889"/>
      <c r="AT120" s="890"/>
      <c r="AU120" s="944" t="s">
        <v>493</v>
      </c>
      <c r="AV120" s="945"/>
      <c r="AW120" s="945"/>
      <c r="AX120" s="945"/>
      <c r="AY120" s="946"/>
      <c r="AZ120" s="924" t="s">
        <v>494</v>
      </c>
      <c r="BA120" s="872"/>
      <c r="BB120" s="872"/>
      <c r="BC120" s="872"/>
      <c r="BD120" s="872"/>
      <c r="BE120" s="872"/>
      <c r="BF120" s="872"/>
      <c r="BG120" s="872"/>
      <c r="BH120" s="872"/>
      <c r="BI120" s="872"/>
      <c r="BJ120" s="872"/>
      <c r="BK120" s="872"/>
      <c r="BL120" s="872"/>
      <c r="BM120" s="872"/>
      <c r="BN120" s="872"/>
      <c r="BO120" s="872"/>
      <c r="BP120" s="873"/>
      <c r="BQ120" s="925">
        <v>2379511</v>
      </c>
      <c r="BR120" s="906"/>
      <c r="BS120" s="906"/>
      <c r="BT120" s="906"/>
      <c r="BU120" s="906"/>
      <c r="BV120" s="906">
        <v>2083795</v>
      </c>
      <c r="BW120" s="906"/>
      <c r="BX120" s="906"/>
      <c r="BY120" s="906"/>
      <c r="BZ120" s="906"/>
      <c r="CA120" s="906">
        <v>2135633</v>
      </c>
      <c r="CB120" s="906"/>
      <c r="CC120" s="906"/>
      <c r="CD120" s="906"/>
      <c r="CE120" s="906"/>
      <c r="CF120" s="930">
        <v>63.1</v>
      </c>
      <c r="CG120" s="931"/>
      <c r="CH120" s="931"/>
      <c r="CI120" s="931"/>
      <c r="CJ120" s="931"/>
      <c r="CK120" s="932" t="s">
        <v>495</v>
      </c>
      <c r="CL120" s="916"/>
      <c r="CM120" s="916"/>
      <c r="CN120" s="916"/>
      <c r="CO120" s="917"/>
      <c r="CP120" s="936" t="s">
        <v>496</v>
      </c>
      <c r="CQ120" s="937"/>
      <c r="CR120" s="937"/>
      <c r="CS120" s="937"/>
      <c r="CT120" s="937"/>
      <c r="CU120" s="937"/>
      <c r="CV120" s="937"/>
      <c r="CW120" s="937"/>
      <c r="CX120" s="937"/>
      <c r="CY120" s="937"/>
      <c r="CZ120" s="937"/>
      <c r="DA120" s="937"/>
      <c r="DB120" s="937"/>
      <c r="DC120" s="937"/>
      <c r="DD120" s="937"/>
      <c r="DE120" s="937"/>
      <c r="DF120" s="938"/>
      <c r="DG120" s="925">
        <v>1388728</v>
      </c>
      <c r="DH120" s="906"/>
      <c r="DI120" s="906"/>
      <c r="DJ120" s="906"/>
      <c r="DK120" s="906"/>
      <c r="DL120" s="906">
        <v>1264438</v>
      </c>
      <c r="DM120" s="906"/>
      <c r="DN120" s="906"/>
      <c r="DO120" s="906"/>
      <c r="DP120" s="906"/>
      <c r="DQ120" s="906">
        <v>1157458</v>
      </c>
      <c r="DR120" s="906"/>
      <c r="DS120" s="906"/>
      <c r="DT120" s="906"/>
      <c r="DU120" s="906"/>
      <c r="DV120" s="907">
        <v>34.200000000000003</v>
      </c>
      <c r="DW120" s="907"/>
      <c r="DX120" s="907"/>
      <c r="DY120" s="907"/>
      <c r="DZ120" s="908"/>
    </row>
    <row r="121" spans="1:130" s="226" customFormat="1" ht="26.25" customHeight="1">
      <c r="A121" s="884"/>
      <c r="B121" s="885"/>
      <c r="C121" s="927" t="s">
        <v>497</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472</v>
      </c>
      <c r="AB121" s="844"/>
      <c r="AC121" s="844"/>
      <c r="AD121" s="844"/>
      <c r="AE121" s="845"/>
      <c r="AF121" s="846" t="s">
        <v>476</v>
      </c>
      <c r="AG121" s="844"/>
      <c r="AH121" s="844"/>
      <c r="AI121" s="844"/>
      <c r="AJ121" s="845"/>
      <c r="AK121" s="846" t="s">
        <v>468</v>
      </c>
      <c r="AL121" s="844"/>
      <c r="AM121" s="844"/>
      <c r="AN121" s="844"/>
      <c r="AO121" s="845"/>
      <c r="AP121" s="888" t="s">
        <v>468</v>
      </c>
      <c r="AQ121" s="889"/>
      <c r="AR121" s="889"/>
      <c r="AS121" s="889"/>
      <c r="AT121" s="890"/>
      <c r="AU121" s="947"/>
      <c r="AV121" s="948"/>
      <c r="AW121" s="948"/>
      <c r="AX121" s="948"/>
      <c r="AY121" s="949"/>
      <c r="AZ121" s="879" t="s">
        <v>498</v>
      </c>
      <c r="BA121" s="816"/>
      <c r="BB121" s="816"/>
      <c r="BC121" s="816"/>
      <c r="BD121" s="816"/>
      <c r="BE121" s="816"/>
      <c r="BF121" s="816"/>
      <c r="BG121" s="816"/>
      <c r="BH121" s="816"/>
      <c r="BI121" s="816"/>
      <c r="BJ121" s="816"/>
      <c r="BK121" s="816"/>
      <c r="BL121" s="816"/>
      <c r="BM121" s="816"/>
      <c r="BN121" s="816"/>
      <c r="BO121" s="816"/>
      <c r="BP121" s="817"/>
      <c r="BQ121" s="880">
        <v>1159010</v>
      </c>
      <c r="BR121" s="881"/>
      <c r="BS121" s="881"/>
      <c r="BT121" s="881"/>
      <c r="BU121" s="881"/>
      <c r="BV121" s="881">
        <v>1077503</v>
      </c>
      <c r="BW121" s="881"/>
      <c r="BX121" s="881"/>
      <c r="BY121" s="881"/>
      <c r="BZ121" s="881"/>
      <c r="CA121" s="881">
        <v>982839</v>
      </c>
      <c r="CB121" s="881"/>
      <c r="CC121" s="881"/>
      <c r="CD121" s="881"/>
      <c r="CE121" s="881"/>
      <c r="CF121" s="939">
        <v>29</v>
      </c>
      <c r="CG121" s="940"/>
      <c r="CH121" s="940"/>
      <c r="CI121" s="940"/>
      <c r="CJ121" s="940"/>
      <c r="CK121" s="933"/>
      <c r="CL121" s="919"/>
      <c r="CM121" s="919"/>
      <c r="CN121" s="919"/>
      <c r="CO121" s="920"/>
      <c r="CP121" s="899" t="s">
        <v>499</v>
      </c>
      <c r="CQ121" s="900"/>
      <c r="CR121" s="900"/>
      <c r="CS121" s="900"/>
      <c r="CT121" s="900"/>
      <c r="CU121" s="900"/>
      <c r="CV121" s="900"/>
      <c r="CW121" s="900"/>
      <c r="CX121" s="900"/>
      <c r="CY121" s="900"/>
      <c r="CZ121" s="900"/>
      <c r="DA121" s="900"/>
      <c r="DB121" s="900"/>
      <c r="DC121" s="900"/>
      <c r="DD121" s="900"/>
      <c r="DE121" s="900"/>
      <c r="DF121" s="901"/>
      <c r="DG121" s="880">
        <v>306121</v>
      </c>
      <c r="DH121" s="881"/>
      <c r="DI121" s="881"/>
      <c r="DJ121" s="881"/>
      <c r="DK121" s="881"/>
      <c r="DL121" s="881">
        <v>276647</v>
      </c>
      <c r="DM121" s="881"/>
      <c r="DN121" s="881"/>
      <c r="DO121" s="881"/>
      <c r="DP121" s="881"/>
      <c r="DQ121" s="881">
        <v>251671</v>
      </c>
      <c r="DR121" s="881"/>
      <c r="DS121" s="881"/>
      <c r="DT121" s="881"/>
      <c r="DU121" s="881"/>
      <c r="DV121" s="858">
        <v>7.4</v>
      </c>
      <c r="DW121" s="858"/>
      <c r="DX121" s="858"/>
      <c r="DY121" s="858"/>
      <c r="DZ121" s="859"/>
    </row>
    <row r="122" spans="1:130" s="226" customFormat="1" ht="26.25" customHeight="1">
      <c r="A122" s="884"/>
      <c r="B122" s="885"/>
      <c r="C122" s="879" t="s">
        <v>479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476</v>
      </c>
      <c r="AB122" s="844"/>
      <c r="AC122" s="844"/>
      <c r="AD122" s="844"/>
      <c r="AE122" s="845"/>
      <c r="AF122" s="846" t="s">
        <v>456</v>
      </c>
      <c r="AG122" s="844"/>
      <c r="AH122" s="844"/>
      <c r="AI122" s="844"/>
      <c r="AJ122" s="845"/>
      <c r="AK122" s="846" t="s">
        <v>462</v>
      </c>
      <c r="AL122" s="844"/>
      <c r="AM122" s="844"/>
      <c r="AN122" s="844"/>
      <c r="AO122" s="845"/>
      <c r="AP122" s="888" t="s">
        <v>456</v>
      </c>
      <c r="AQ122" s="889"/>
      <c r="AR122" s="889"/>
      <c r="AS122" s="889"/>
      <c r="AT122" s="890"/>
      <c r="AU122" s="947"/>
      <c r="AV122" s="948"/>
      <c r="AW122" s="948"/>
      <c r="AX122" s="948"/>
      <c r="AY122" s="949"/>
      <c r="AZ122" s="902" t="s">
        <v>500</v>
      </c>
      <c r="BA122" s="903"/>
      <c r="BB122" s="903"/>
      <c r="BC122" s="903"/>
      <c r="BD122" s="903"/>
      <c r="BE122" s="903"/>
      <c r="BF122" s="903"/>
      <c r="BG122" s="903"/>
      <c r="BH122" s="903"/>
      <c r="BI122" s="903"/>
      <c r="BJ122" s="903"/>
      <c r="BK122" s="903"/>
      <c r="BL122" s="903"/>
      <c r="BM122" s="903"/>
      <c r="BN122" s="903"/>
      <c r="BO122" s="903"/>
      <c r="BP122" s="904"/>
      <c r="BQ122" s="943">
        <v>7855108</v>
      </c>
      <c r="BR122" s="909"/>
      <c r="BS122" s="909"/>
      <c r="BT122" s="909"/>
      <c r="BU122" s="909"/>
      <c r="BV122" s="909">
        <v>7690426</v>
      </c>
      <c r="BW122" s="909"/>
      <c r="BX122" s="909"/>
      <c r="BY122" s="909"/>
      <c r="BZ122" s="909"/>
      <c r="CA122" s="909">
        <v>7441905</v>
      </c>
      <c r="CB122" s="909"/>
      <c r="CC122" s="909"/>
      <c r="CD122" s="909"/>
      <c r="CE122" s="909"/>
      <c r="CF122" s="910">
        <v>219.7</v>
      </c>
      <c r="CG122" s="911"/>
      <c r="CH122" s="911"/>
      <c r="CI122" s="911"/>
      <c r="CJ122" s="911"/>
      <c r="CK122" s="933"/>
      <c r="CL122" s="919"/>
      <c r="CM122" s="919"/>
      <c r="CN122" s="919"/>
      <c r="CO122" s="920"/>
      <c r="CP122" s="899" t="s">
        <v>501</v>
      </c>
      <c r="CQ122" s="900"/>
      <c r="CR122" s="900"/>
      <c r="CS122" s="900"/>
      <c r="CT122" s="900"/>
      <c r="CU122" s="900"/>
      <c r="CV122" s="900"/>
      <c r="CW122" s="900"/>
      <c r="CX122" s="900"/>
      <c r="CY122" s="900"/>
      <c r="CZ122" s="900"/>
      <c r="DA122" s="900"/>
      <c r="DB122" s="900"/>
      <c r="DC122" s="900"/>
      <c r="DD122" s="900"/>
      <c r="DE122" s="900"/>
      <c r="DF122" s="901"/>
      <c r="DG122" s="880">
        <v>178150</v>
      </c>
      <c r="DH122" s="881"/>
      <c r="DI122" s="881"/>
      <c r="DJ122" s="881"/>
      <c r="DK122" s="881"/>
      <c r="DL122" s="881">
        <v>162533</v>
      </c>
      <c r="DM122" s="881"/>
      <c r="DN122" s="881"/>
      <c r="DO122" s="881"/>
      <c r="DP122" s="881"/>
      <c r="DQ122" s="881">
        <v>150285</v>
      </c>
      <c r="DR122" s="881"/>
      <c r="DS122" s="881"/>
      <c r="DT122" s="881"/>
      <c r="DU122" s="881"/>
      <c r="DV122" s="858">
        <v>4.4000000000000004</v>
      </c>
      <c r="DW122" s="858"/>
      <c r="DX122" s="858"/>
      <c r="DY122" s="858"/>
      <c r="DZ122" s="859"/>
    </row>
    <row r="123" spans="1:130" s="226" customFormat="1" ht="26.25" customHeight="1">
      <c r="A123" s="884"/>
      <c r="B123" s="885"/>
      <c r="C123" s="879" t="s">
        <v>485</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456</v>
      </c>
      <c r="AB123" s="844"/>
      <c r="AC123" s="844"/>
      <c r="AD123" s="844"/>
      <c r="AE123" s="845"/>
      <c r="AF123" s="846" t="s">
        <v>468</v>
      </c>
      <c r="AG123" s="844"/>
      <c r="AH123" s="844"/>
      <c r="AI123" s="844"/>
      <c r="AJ123" s="845"/>
      <c r="AK123" s="846" t="s">
        <v>464</v>
      </c>
      <c r="AL123" s="844"/>
      <c r="AM123" s="844"/>
      <c r="AN123" s="844"/>
      <c r="AO123" s="845"/>
      <c r="AP123" s="888" t="s">
        <v>468</v>
      </c>
      <c r="AQ123" s="889"/>
      <c r="AR123" s="889"/>
      <c r="AS123" s="889"/>
      <c r="AT123" s="890"/>
      <c r="AU123" s="950"/>
      <c r="AV123" s="951"/>
      <c r="AW123" s="951"/>
      <c r="AX123" s="951"/>
      <c r="AY123" s="951"/>
      <c r="AZ123" s="247" t="s">
        <v>191</v>
      </c>
      <c r="BA123" s="247"/>
      <c r="BB123" s="247"/>
      <c r="BC123" s="247"/>
      <c r="BD123" s="247"/>
      <c r="BE123" s="247"/>
      <c r="BF123" s="247"/>
      <c r="BG123" s="247"/>
      <c r="BH123" s="247"/>
      <c r="BI123" s="247"/>
      <c r="BJ123" s="247"/>
      <c r="BK123" s="247"/>
      <c r="BL123" s="247"/>
      <c r="BM123" s="247"/>
      <c r="BN123" s="247"/>
      <c r="BO123" s="941" t="s">
        <v>502</v>
      </c>
      <c r="BP123" s="942"/>
      <c r="BQ123" s="896">
        <v>11393629</v>
      </c>
      <c r="BR123" s="897"/>
      <c r="BS123" s="897"/>
      <c r="BT123" s="897"/>
      <c r="BU123" s="897"/>
      <c r="BV123" s="897">
        <v>10851724</v>
      </c>
      <c r="BW123" s="897"/>
      <c r="BX123" s="897"/>
      <c r="BY123" s="897"/>
      <c r="BZ123" s="897"/>
      <c r="CA123" s="897">
        <v>10560377</v>
      </c>
      <c r="CB123" s="897"/>
      <c r="CC123" s="897"/>
      <c r="CD123" s="897"/>
      <c r="CE123" s="897"/>
      <c r="CF123" s="812"/>
      <c r="CG123" s="813"/>
      <c r="CH123" s="813"/>
      <c r="CI123" s="813"/>
      <c r="CJ123" s="898"/>
      <c r="CK123" s="933"/>
      <c r="CL123" s="919"/>
      <c r="CM123" s="919"/>
      <c r="CN123" s="919"/>
      <c r="CO123" s="920"/>
      <c r="CP123" s="899" t="s">
        <v>503</v>
      </c>
      <c r="CQ123" s="900"/>
      <c r="CR123" s="900"/>
      <c r="CS123" s="900"/>
      <c r="CT123" s="900"/>
      <c r="CU123" s="900"/>
      <c r="CV123" s="900"/>
      <c r="CW123" s="900"/>
      <c r="CX123" s="900"/>
      <c r="CY123" s="900"/>
      <c r="CZ123" s="900"/>
      <c r="DA123" s="900"/>
      <c r="DB123" s="900"/>
      <c r="DC123" s="900"/>
      <c r="DD123" s="900"/>
      <c r="DE123" s="900"/>
      <c r="DF123" s="901"/>
      <c r="DG123" s="843" t="s">
        <v>476</v>
      </c>
      <c r="DH123" s="844"/>
      <c r="DI123" s="844"/>
      <c r="DJ123" s="844"/>
      <c r="DK123" s="845"/>
      <c r="DL123" s="846">
        <v>82930</v>
      </c>
      <c r="DM123" s="844"/>
      <c r="DN123" s="844"/>
      <c r="DO123" s="844"/>
      <c r="DP123" s="845"/>
      <c r="DQ123" s="846">
        <v>109758</v>
      </c>
      <c r="DR123" s="844"/>
      <c r="DS123" s="844"/>
      <c r="DT123" s="844"/>
      <c r="DU123" s="845"/>
      <c r="DV123" s="888">
        <v>3.2</v>
      </c>
      <c r="DW123" s="889"/>
      <c r="DX123" s="889"/>
      <c r="DY123" s="889"/>
      <c r="DZ123" s="890"/>
    </row>
    <row r="124" spans="1:130" s="226" customFormat="1" ht="26.25" customHeight="1" thickBot="1">
      <c r="A124" s="884"/>
      <c r="B124" s="885"/>
      <c r="C124" s="879" t="s">
        <v>488</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476</v>
      </c>
      <c r="AB124" s="844"/>
      <c r="AC124" s="844"/>
      <c r="AD124" s="844"/>
      <c r="AE124" s="845"/>
      <c r="AF124" s="846" t="s">
        <v>456</v>
      </c>
      <c r="AG124" s="844"/>
      <c r="AH124" s="844"/>
      <c r="AI124" s="844"/>
      <c r="AJ124" s="845"/>
      <c r="AK124" s="846" t="s">
        <v>472</v>
      </c>
      <c r="AL124" s="844"/>
      <c r="AM124" s="844"/>
      <c r="AN124" s="844"/>
      <c r="AO124" s="845"/>
      <c r="AP124" s="888" t="s">
        <v>462</v>
      </c>
      <c r="AQ124" s="889"/>
      <c r="AR124" s="889"/>
      <c r="AS124" s="889"/>
      <c r="AT124" s="890"/>
      <c r="AU124" s="891" t="s">
        <v>504</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44.2</v>
      </c>
      <c r="BR124" s="895"/>
      <c r="BS124" s="895"/>
      <c r="BT124" s="895"/>
      <c r="BU124" s="895"/>
      <c r="BV124" s="895">
        <v>44.9</v>
      </c>
      <c r="BW124" s="895"/>
      <c r="BX124" s="895"/>
      <c r="BY124" s="895"/>
      <c r="BZ124" s="895"/>
      <c r="CA124" s="895">
        <v>39.200000000000003</v>
      </c>
      <c r="CB124" s="895"/>
      <c r="CC124" s="895"/>
      <c r="CD124" s="895"/>
      <c r="CE124" s="895"/>
      <c r="CF124" s="790"/>
      <c r="CG124" s="791"/>
      <c r="CH124" s="791"/>
      <c r="CI124" s="791"/>
      <c r="CJ124" s="926"/>
      <c r="CK124" s="934"/>
      <c r="CL124" s="934"/>
      <c r="CM124" s="934"/>
      <c r="CN124" s="934"/>
      <c r="CO124" s="935"/>
      <c r="CP124" s="899" t="s">
        <v>505</v>
      </c>
      <c r="CQ124" s="900"/>
      <c r="CR124" s="900"/>
      <c r="CS124" s="900"/>
      <c r="CT124" s="900"/>
      <c r="CU124" s="900"/>
      <c r="CV124" s="900"/>
      <c r="CW124" s="900"/>
      <c r="CX124" s="900"/>
      <c r="CY124" s="900"/>
      <c r="CZ124" s="900"/>
      <c r="DA124" s="900"/>
      <c r="DB124" s="900"/>
      <c r="DC124" s="900"/>
      <c r="DD124" s="900"/>
      <c r="DE124" s="900"/>
      <c r="DF124" s="901"/>
      <c r="DG124" s="827">
        <v>208959</v>
      </c>
      <c r="DH124" s="828"/>
      <c r="DI124" s="828"/>
      <c r="DJ124" s="828"/>
      <c r="DK124" s="829"/>
      <c r="DL124" s="830">
        <v>184303</v>
      </c>
      <c r="DM124" s="828"/>
      <c r="DN124" s="828"/>
      <c r="DO124" s="828"/>
      <c r="DP124" s="829"/>
      <c r="DQ124" s="830">
        <v>147619</v>
      </c>
      <c r="DR124" s="828"/>
      <c r="DS124" s="828"/>
      <c r="DT124" s="828"/>
      <c r="DU124" s="829"/>
      <c r="DV124" s="912">
        <v>4.4000000000000004</v>
      </c>
      <c r="DW124" s="913"/>
      <c r="DX124" s="913"/>
      <c r="DY124" s="913"/>
      <c r="DZ124" s="914"/>
    </row>
    <row r="125" spans="1:130" s="226" customFormat="1" ht="26.25" customHeight="1">
      <c r="A125" s="884"/>
      <c r="B125" s="885"/>
      <c r="C125" s="879" t="s">
        <v>490</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460</v>
      </c>
      <c r="AB125" s="844"/>
      <c r="AC125" s="844"/>
      <c r="AD125" s="844"/>
      <c r="AE125" s="845"/>
      <c r="AF125" s="846" t="s">
        <v>460</v>
      </c>
      <c r="AG125" s="844"/>
      <c r="AH125" s="844"/>
      <c r="AI125" s="844"/>
      <c r="AJ125" s="845"/>
      <c r="AK125" s="846" t="s">
        <v>456</v>
      </c>
      <c r="AL125" s="844"/>
      <c r="AM125" s="844"/>
      <c r="AN125" s="844"/>
      <c r="AO125" s="845"/>
      <c r="AP125" s="888" t="s">
        <v>460</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506</v>
      </c>
      <c r="CL125" s="916"/>
      <c r="CM125" s="916"/>
      <c r="CN125" s="916"/>
      <c r="CO125" s="917"/>
      <c r="CP125" s="924" t="s">
        <v>507</v>
      </c>
      <c r="CQ125" s="872"/>
      <c r="CR125" s="872"/>
      <c r="CS125" s="872"/>
      <c r="CT125" s="872"/>
      <c r="CU125" s="872"/>
      <c r="CV125" s="872"/>
      <c r="CW125" s="872"/>
      <c r="CX125" s="872"/>
      <c r="CY125" s="872"/>
      <c r="CZ125" s="872"/>
      <c r="DA125" s="872"/>
      <c r="DB125" s="872"/>
      <c r="DC125" s="872"/>
      <c r="DD125" s="872"/>
      <c r="DE125" s="872"/>
      <c r="DF125" s="873"/>
      <c r="DG125" s="925" t="s">
        <v>472</v>
      </c>
      <c r="DH125" s="906"/>
      <c r="DI125" s="906"/>
      <c r="DJ125" s="906"/>
      <c r="DK125" s="906"/>
      <c r="DL125" s="906" t="s">
        <v>464</v>
      </c>
      <c r="DM125" s="906"/>
      <c r="DN125" s="906"/>
      <c r="DO125" s="906"/>
      <c r="DP125" s="906"/>
      <c r="DQ125" s="906" t="s">
        <v>460</v>
      </c>
      <c r="DR125" s="906"/>
      <c r="DS125" s="906"/>
      <c r="DT125" s="906"/>
      <c r="DU125" s="906"/>
      <c r="DV125" s="907" t="s">
        <v>468</v>
      </c>
      <c r="DW125" s="907"/>
      <c r="DX125" s="907"/>
      <c r="DY125" s="907"/>
      <c r="DZ125" s="908"/>
    </row>
    <row r="126" spans="1:130" s="226" customFormat="1" ht="26.25" customHeight="1" thickBot="1">
      <c r="A126" s="884"/>
      <c r="B126" s="885"/>
      <c r="C126" s="879" t="s">
        <v>492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472</v>
      </c>
      <c r="AB126" s="844"/>
      <c r="AC126" s="844"/>
      <c r="AD126" s="844"/>
      <c r="AE126" s="845"/>
      <c r="AF126" s="846" t="s">
        <v>468</v>
      </c>
      <c r="AG126" s="844"/>
      <c r="AH126" s="844"/>
      <c r="AI126" s="844"/>
      <c r="AJ126" s="845"/>
      <c r="AK126" s="846" t="s">
        <v>464</v>
      </c>
      <c r="AL126" s="844"/>
      <c r="AM126" s="844"/>
      <c r="AN126" s="844"/>
      <c r="AO126" s="845"/>
      <c r="AP126" s="888" t="s">
        <v>460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508</v>
      </c>
      <c r="CQ126" s="816"/>
      <c r="CR126" s="816"/>
      <c r="CS126" s="816"/>
      <c r="CT126" s="816"/>
      <c r="CU126" s="816"/>
      <c r="CV126" s="816"/>
      <c r="CW126" s="816"/>
      <c r="CX126" s="816"/>
      <c r="CY126" s="816"/>
      <c r="CZ126" s="816"/>
      <c r="DA126" s="816"/>
      <c r="DB126" s="816"/>
      <c r="DC126" s="816"/>
      <c r="DD126" s="816"/>
      <c r="DE126" s="816"/>
      <c r="DF126" s="817"/>
      <c r="DG126" s="880" t="s">
        <v>460</v>
      </c>
      <c r="DH126" s="881"/>
      <c r="DI126" s="881"/>
      <c r="DJ126" s="881"/>
      <c r="DK126" s="881"/>
      <c r="DL126" s="881" t="s">
        <v>472</v>
      </c>
      <c r="DM126" s="881"/>
      <c r="DN126" s="881"/>
      <c r="DO126" s="881"/>
      <c r="DP126" s="881"/>
      <c r="DQ126" s="881" t="s">
        <v>458</v>
      </c>
      <c r="DR126" s="881"/>
      <c r="DS126" s="881"/>
      <c r="DT126" s="881"/>
      <c r="DU126" s="881"/>
      <c r="DV126" s="858" t="s">
        <v>462</v>
      </c>
      <c r="DW126" s="858"/>
      <c r="DX126" s="858"/>
      <c r="DY126" s="858"/>
      <c r="DZ126" s="859"/>
    </row>
    <row r="127" spans="1:130" s="226" customFormat="1" ht="26.25" customHeight="1">
      <c r="A127" s="886"/>
      <c r="B127" s="887"/>
      <c r="C127" s="902" t="s">
        <v>509</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462</v>
      </c>
      <c r="AB127" s="844"/>
      <c r="AC127" s="844"/>
      <c r="AD127" s="844"/>
      <c r="AE127" s="845"/>
      <c r="AF127" s="846" t="s">
        <v>472</v>
      </c>
      <c r="AG127" s="844"/>
      <c r="AH127" s="844"/>
      <c r="AI127" s="844"/>
      <c r="AJ127" s="845"/>
      <c r="AK127" s="846" t="s">
        <v>472</v>
      </c>
      <c r="AL127" s="844"/>
      <c r="AM127" s="844"/>
      <c r="AN127" s="844"/>
      <c r="AO127" s="845"/>
      <c r="AP127" s="888" t="s">
        <v>468</v>
      </c>
      <c r="AQ127" s="889"/>
      <c r="AR127" s="889"/>
      <c r="AS127" s="889"/>
      <c r="AT127" s="890"/>
      <c r="AU127" s="228"/>
      <c r="AV127" s="228"/>
      <c r="AW127" s="228"/>
      <c r="AX127" s="905" t="s">
        <v>510</v>
      </c>
      <c r="AY127" s="876"/>
      <c r="AZ127" s="876"/>
      <c r="BA127" s="876"/>
      <c r="BB127" s="876"/>
      <c r="BC127" s="876"/>
      <c r="BD127" s="876"/>
      <c r="BE127" s="877"/>
      <c r="BF127" s="875" t="s">
        <v>511</v>
      </c>
      <c r="BG127" s="876"/>
      <c r="BH127" s="876"/>
      <c r="BI127" s="876"/>
      <c r="BJ127" s="876"/>
      <c r="BK127" s="876"/>
      <c r="BL127" s="877"/>
      <c r="BM127" s="875" t="s">
        <v>512</v>
      </c>
      <c r="BN127" s="876"/>
      <c r="BO127" s="876"/>
      <c r="BP127" s="876"/>
      <c r="BQ127" s="876"/>
      <c r="BR127" s="876"/>
      <c r="BS127" s="877"/>
      <c r="BT127" s="875" t="s">
        <v>513</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514</v>
      </c>
      <c r="CQ127" s="816"/>
      <c r="CR127" s="816"/>
      <c r="CS127" s="816"/>
      <c r="CT127" s="816"/>
      <c r="CU127" s="816"/>
      <c r="CV127" s="816"/>
      <c r="CW127" s="816"/>
      <c r="CX127" s="816"/>
      <c r="CY127" s="816"/>
      <c r="CZ127" s="816"/>
      <c r="DA127" s="816"/>
      <c r="DB127" s="816"/>
      <c r="DC127" s="816"/>
      <c r="DD127" s="816"/>
      <c r="DE127" s="816"/>
      <c r="DF127" s="817"/>
      <c r="DG127" s="880" t="s">
        <v>460</v>
      </c>
      <c r="DH127" s="881"/>
      <c r="DI127" s="881"/>
      <c r="DJ127" s="881"/>
      <c r="DK127" s="881"/>
      <c r="DL127" s="881" t="s">
        <v>464</v>
      </c>
      <c r="DM127" s="881"/>
      <c r="DN127" s="881"/>
      <c r="DO127" s="881"/>
      <c r="DP127" s="881"/>
      <c r="DQ127" s="881" t="s">
        <v>468</v>
      </c>
      <c r="DR127" s="881"/>
      <c r="DS127" s="881"/>
      <c r="DT127" s="881"/>
      <c r="DU127" s="881"/>
      <c r="DV127" s="858" t="s">
        <v>468</v>
      </c>
      <c r="DW127" s="858"/>
      <c r="DX127" s="858"/>
      <c r="DY127" s="858"/>
      <c r="DZ127" s="859"/>
    </row>
    <row r="128" spans="1:130" s="226" customFormat="1" ht="26.25" customHeight="1" thickBot="1">
      <c r="A128" s="860" t="s">
        <v>515</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516</v>
      </c>
      <c r="X128" s="862"/>
      <c r="Y128" s="862"/>
      <c r="Z128" s="863"/>
      <c r="AA128" s="864">
        <v>81007</v>
      </c>
      <c r="AB128" s="865"/>
      <c r="AC128" s="865"/>
      <c r="AD128" s="865"/>
      <c r="AE128" s="866"/>
      <c r="AF128" s="867">
        <v>77344</v>
      </c>
      <c r="AG128" s="865"/>
      <c r="AH128" s="865"/>
      <c r="AI128" s="865"/>
      <c r="AJ128" s="866"/>
      <c r="AK128" s="867">
        <v>70519</v>
      </c>
      <c r="AL128" s="865"/>
      <c r="AM128" s="865"/>
      <c r="AN128" s="865"/>
      <c r="AO128" s="866"/>
      <c r="AP128" s="868"/>
      <c r="AQ128" s="869"/>
      <c r="AR128" s="869"/>
      <c r="AS128" s="869"/>
      <c r="AT128" s="870"/>
      <c r="AU128" s="228"/>
      <c r="AV128" s="228"/>
      <c r="AW128" s="228"/>
      <c r="AX128" s="871" t="s">
        <v>517</v>
      </c>
      <c r="AY128" s="872"/>
      <c r="AZ128" s="872"/>
      <c r="BA128" s="872"/>
      <c r="BB128" s="872"/>
      <c r="BC128" s="872"/>
      <c r="BD128" s="872"/>
      <c r="BE128" s="873"/>
      <c r="BF128" s="850" t="s">
        <v>460</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518</v>
      </c>
      <c r="CQ128" s="794"/>
      <c r="CR128" s="794"/>
      <c r="CS128" s="794"/>
      <c r="CT128" s="794"/>
      <c r="CU128" s="794"/>
      <c r="CV128" s="794"/>
      <c r="CW128" s="794"/>
      <c r="CX128" s="794"/>
      <c r="CY128" s="794"/>
      <c r="CZ128" s="794"/>
      <c r="DA128" s="794"/>
      <c r="DB128" s="794"/>
      <c r="DC128" s="794"/>
      <c r="DD128" s="794"/>
      <c r="DE128" s="794"/>
      <c r="DF128" s="795"/>
      <c r="DG128" s="854" t="s">
        <v>472</v>
      </c>
      <c r="DH128" s="855"/>
      <c r="DI128" s="855"/>
      <c r="DJ128" s="855"/>
      <c r="DK128" s="855"/>
      <c r="DL128" s="855" t="s">
        <v>468</v>
      </c>
      <c r="DM128" s="855"/>
      <c r="DN128" s="855"/>
      <c r="DO128" s="855"/>
      <c r="DP128" s="855"/>
      <c r="DQ128" s="855" t="s">
        <v>462</v>
      </c>
      <c r="DR128" s="855"/>
      <c r="DS128" s="855"/>
      <c r="DT128" s="855"/>
      <c r="DU128" s="855"/>
      <c r="DV128" s="856" t="s">
        <v>472</v>
      </c>
      <c r="DW128" s="856"/>
      <c r="DX128" s="856"/>
      <c r="DY128" s="856"/>
      <c r="DZ128" s="857"/>
    </row>
    <row r="129" spans="1:131" s="226"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519</v>
      </c>
      <c r="X129" s="841"/>
      <c r="Y129" s="841"/>
      <c r="Z129" s="842"/>
      <c r="AA129" s="843">
        <v>4082881</v>
      </c>
      <c r="AB129" s="844"/>
      <c r="AC129" s="844"/>
      <c r="AD129" s="844"/>
      <c r="AE129" s="845"/>
      <c r="AF129" s="846">
        <v>4148145</v>
      </c>
      <c r="AG129" s="844"/>
      <c r="AH129" s="844"/>
      <c r="AI129" s="844"/>
      <c r="AJ129" s="845"/>
      <c r="AK129" s="846">
        <v>4336707</v>
      </c>
      <c r="AL129" s="844"/>
      <c r="AM129" s="844"/>
      <c r="AN129" s="844"/>
      <c r="AO129" s="845"/>
      <c r="AP129" s="847"/>
      <c r="AQ129" s="848"/>
      <c r="AR129" s="848"/>
      <c r="AS129" s="848"/>
      <c r="AT129" s="849"/>
      <c r="AU129" s="229"/>
      <c r="AV129" s="229"/>
      <c r="AW129" s="229"/>
      <c r="AX129" s="815" t="s">
        <v>520</v>
      </c>
      <c r="AY129" s="816"/>
      <c r="AZ129" s="816"/>
      <c r="BA129" s="816"/>
      <c r="BB129" s="816"/>
      <c r="BC129" s="816"/>
      <c r="BD129" s="816"/>
      <c r="BE129" s="817"/>
      <c r="BF129" s="834" t="s">
        <v>468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521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522</v>
      </c>
      <c r="X130" s="841"/>
      <c r="Y130" s="841"/>
      <c r="Z130" s="842"/>
      <c r="AA130" s="843">
        <v>1052224</v>
      </c>
      <c r="AB130" s="844"/>
      <c r="AC130" s="844"/>
      <c r="AD130" s="844"/>
      <c r="AE130" s="845"/>
      <c r="AF130" s="846">
        <v>1000002</v>
      </c>
      <c r="AG130" s="844"/>
      <c r="AH130" s="844"/>
      <c r="AI130" s="844"/>
      <c r="AJ130" s="845"/>
      <c r="AK130" s="846">
        <v>950008</v>
      </c>
      <c r="AL130" s="844"/>
      <c r="AM130" s="844"/>
      <c r="AN130" s="844"/>
      <c r="AO130" s="845"/>
      <c r="AP130" s="847"/>
      <c r="AQ130" s="848"/>
      <c r="AR130" s="848"/>
      <c r="AS130" s="848"/>
      <c r="AT130" s="849"/>
      <c r="AU130" s="229"/>
      <c r="AV130" s="229"/>
      <c r="AW130" s="229"/>
      <c r="AX130" s="815" t="s">
        <v>523</v>
      </c>
      <c r="AY130" s="816"/>
      <c r="AZ130" s="816"/>
      <c r="BA130" s="816"/>
      <c r="BB130" s="816"/>
      <c r="BC130" s="816"/>
      <c r="BD130" s="816"/>
      <c r="BE130" s="817"/>
      <c r="BF130" s="818">
        <v>13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524</v>
      </c>
      <c r="X131" s="825"/>
      <c r="Y131" s="825"/>
      <c r="Z131" s="826"/>
      <c r="AA131" s="827">
        <v>3030657</v>
      </c>
      <c r="AB131" s="828"/>
      <c r="AC131" s="828"/>
      <c r="AD131" s="828"/>
      <c r="AE131" s="829"/>
      <c r="AF131" s="830">
        <v>3148143</v>
      </c>
      <c r="AG131" s="828"/>
      <c r="AH131" s="828"/>
      <c r="AI131" s="828"/>
      <c r="AJ131" s="829"/>
      <c r="AK131" s="830">
        <v>3386699</v>
      </c>
      <c r="AL131" s="828"/>
      <c r="AM131" s="828"/>
      <c r="AN131" s="828"/>
      <c r="AO131" s="829"/>
      <c r="AP131" s="831"/>
      <c r="AQ131" s="832"/>
      <c r="AR131" s="832"/>
      <c r="AS131" s="832"/>
      <c r="AT131" s="833"/>
      <c r="AU131" s="229"/>
      <c r="AV131" s="229"/>
      <c r="AW131" s="229"/>
      <c r="AX131" s="793" t="s">
        <v>525</v>
      </c>
      <c r="AY131" s="794"/>
      <c r="AZ131" s="794"/>
      <c r="BA131" s="794"/>
      <c r="BB131" s="794"/>
      <c r="BC131" s="794"/>
      <c r="BD131" s="794"/>
      <c r="BE131" s="795"/>
      <c r="BF131" s="796">
        <v>39.200000000000003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526</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527</v>
      </c>
      <c r="W132" s="806"/>
      <c r="X132" s="806"/>
      <c r="Y132" s="806"/>
      <c r="Z132" s="807"/>
      <c r="AA132" s="808">
        <v>13.512152650000001</v>
      </c>
      <c r="AB132" s="809"/>
      <c r="AC132" s="809"/>
      <c r="AD132" s="809"/>
      <c r="AE132" s="810"/>
      <c r="AF132" s="811">
        <v>13.129168529999999</v>
      </c>
      <c r="AG132" s="809"/>
      <c r="AH132" s="809"/>
      <c r="AI132" s="809"/>
      <c r="AJ132" s="810"/>
      <c r="AK132" s="811">
        <v>12.529368570000001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528</v>
      </c>
      <c r="W133" s="785"/>
      <c r="X133" s="785"/>
      <c r="Y133" s="785"/>
      <c r="Z133" s="786"/>
      <c r="AA133" s="787">
        <v>12.3</v>
      </c>
      <c r="AB133" s="788"/>
      <c r="AC133" s="788"/>
      <c r="AD133" s="788"/>
      <c r="AE133" s="789"/>
      <c r="AF133" s="787">
        <v>12.9</v>
      </c>
      <c r="AG133" s="788"/>
      <c r="AH133" s="788"/>
      <c r="AI133" s="788"/>
      <c r="AJ133" s="789"/>
      <c r="AK133" s="787">
        <v>13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VYSoFpEaoMXNxFKFMrpZZK2pAnELcuKqwk1VvMQ6Z4IzuiYDwndjZ9g0B3acBPEZ8XpeYUpySVujGJYshrqDg==" saltValue="HhBOeIdqQ2xK/SjJ5Dvg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529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8EnFKxYdhIDhr1N0PMgG4vPiUZV/tjpj8Cspkj/3iv21BXCwxBj4s0iL+eh1uTU3CAEVAlq+FuSpl+GIZ+ZsBw==" saltValue="7DJycOqW2izFTVPQGFjwj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530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532</v>
      </c>
      <c r="AP7" s="268"/>
      <c r="AQ7" s="269" t="s">
        <v>533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534</v>
      </c>
      <c r="AQ8" s="275" t="s">
        <v>535</v>
      </c>
      <c r="AR8" s="276" t="s">
        <v>536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537</v>
      </c>
      <c r="AL9" s="1195"/>
      <c r="AM9" s="1195"/>
      <c r="AN9" s="1196"/>
      <c r="AO9" s="277">
        <v>1382344</v>
      </c>
      <c r="AP9" s="277">
        <v>214750</v>
      </c>
      <c r="AQ9" s="278">
        <v>135698</v>
      </c>
      <c r="AR9" s="279">
        <v>58.3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538</v>
      </c>
      <c r="AL10" s="1195"/>
      <c r="AM10" s="1195"/>
      <c r="AN10" s="1196"/>
      <c r="AO10" s="280">
        <v>1158</v>
      </c>
      <c r="AP10" s="280">
        <v>180</v>
      </c>
      <c r="AQ10" s="281">
        <v>15070</v>
      </c>
      <c r="AR10" s="282">
        <v>-98.8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539</v>
      </c>
      <c r="AL11" s="1195"/>
      <c r="AM11" s="1195"/>
      <c r="AN11" s="1196"/>
      <c r="AO11" s="280" t="s">
        <v>540</v>
      </c>
      <c r="AP11" s="280" t="s">
        <v>540</v>
      </c>
      <c r="AQ11" s="281">
        <v>1204</v>
      </c>
      <c r="AR11" s="282" t="s">
        <v>540</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541</v>
      </c>
      <c r="AL12" s="1195"/>
      <c r="AM12" s="1195"/>
      <c r="AN12" s="1196"/>
      <c r="AO12" s="280" t="s">
        <v>540</v>
      </c>
      <c r="AP12" s="280" t="s">
        <v>540</v>
      </c>
      <c r="AQ12" s="281" t="s">
        <v>540</v>
      </c>
      <c r="AR12" s="282" t="s">
        <v>540</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542</v>
      </c>
      <c r="AL13" s="1195"/>
      <c r="AM13" s="1195"/>
      <c r="AN13" s="1196"/>
      <c r="AO13" s="280">
        <v>99330</v>
      </c>
      <c r="AP13" s="280">
        <v>15431</v>
      </c>
      <c r="AQ13" s="281">
        <v>5161</v>
      </c>
      <c r="AR13" s="282">
        <v>199</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543</v>
      </c>
      <c r="AL14" s="1195"/>
      <c r="AM14" s="1195"/>
      <c r="AN14" s="1196"/>
      <c r="AO14" s="280">
        <v>81944</v>
      </c>
      <c r="AP14" s="280">
        <v>12730</v>
      </c>
      <c r="AQ14" s="281">
        <v>2589</v>
      </c>
      <c r="AR14" s="282">
        <v>391.7</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544</v>
      </c>
      <c r="AL15" s="1198"/>
      <c r="AM15" s="1198"/>
      <c r="AN15" s="1199"/>
      <c r="AO15" s="280">
        <v>-121131</v>
      </c>
      <c r="AP15" s="280">
        <v>-18818</v>
      </c>
      <c r="AQ15" s="281">
        <v>-9993</v>
      </c>
      <c r="AR15" s="282">
        <v>88.3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191</v>
      </c>
      <c r="AL16" s="1198"/>
      <c r="AM16" s="1198"/>
      <c r="AN16" s="1199"/>
      <c r="AO16" s="280">
        <v>1443645</v>
      </c>
      <c r="AP16" s="280">
        <v>224273</v>
      </c>
      <c r="AQ16" s="281">
        <v>149729</v>
      </c>
      <c r="AR16" s="282">
        <v>49.8</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546</v>
      </c>
      <c r="AP20" s="289" t="s">
        <v>547</v>
      </c>
      <c r="AQ20" s="290" t="s">
        <v>548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549</v>
      </c>
      <c r="AL21" s="1201"/>
      <c r="AM21" s="1201"/>
      <c r="AN21" s="1202"/>
      <c r="AO21" s="293">
        <v>24.86</v>
      </c>
      <c r="AP21" s="294">
        <v>13.47</v>
      </c>
      <c r="AQ21" s="295">
        <v>11.39</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550</v>
      </c>
      <c r="AL22" s="1201"/>
      <c r="AM22" s="1201"/>
      <c r="AN22" s="1202"/>
      <c r="AO22" s="298">
        <v>89</v>
      </c>
      <c r="AP22" s="299">
        <v>96.1</v>
      </c>
      <c r="AQ22" s="300">
        <v>-7.1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3" t="s">
        <v>551</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c r="A27" s="305"/>
      <c r="AO27" s="258"/>
      <c r="AP27" s="258"/>
      <c r="AQ27" s="258"/>
      <c r="AR27" s="258"/>
      <c r="AS27" s="258"/>
      <c r="AT27" s="258"/>
    </row>
    <row r="28" spans="1:46" ht="17.25">
      <c r="A28" s="259" t="s">
        <v>552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532</v>
      </c>
      <c r="AP30" s="268"/>
      <c r="AQ30" s="269" t="s">
        <v>533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534</v>
      </c>
      <c r="AQ31" s="275" t="s">
        <v>535</v>
      </c>
      <c r="AR31" s="276" t="s">
        <v>536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554</v>
      </c>
      <c r="AL32" s="1185"/>
      <c r="AM32" s="1185"/>
      <c r="AN32" s="1186"/>
      <c r="AO32" s="308">
        <v>1173304</v>
      </c>
      <c r="AP32" s="308">
        <v>182275</v>
      </c>
      <c r="AQ32" s="309">
        <v>77495</v>
      </c>
      <c r="AR32" s="310">
        <v>135.19999999999999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555</v>
      </c>
      <c r="AL33" s="1185"/>
      <c r="AM33" s="1185"/>
      <c r="AN33" s="1186"/>
      <c r="AO33" s="308" t="s">
        <v>540</v>
      </c>
      <c r="AP33" s="308" t="s">
        <v>540</v>
      </c>
      <c r="AQ33" s="309" t="s">
        <v>540</v>
      </c>
      <c r="AR33" s="310" t="s">
        <v>540</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556</v>
      </c>
      <c r="AL34" s="1185"/>
      <c r="AM34" s="1185"/>
      <c r="AN34" s="1186"/>
      <c r="AO34" s="308" t="s">
        <v>540</v>
      </c>
      <c r="AP34" s="308" t="s">
        <v>540</v>
      </c>
      <c r="AQ34" s="309" t="s">
        <v>540</v>
      </c>
      <c r="AR34" s="310" t="s">
        <v>540</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557</v>
      </c>
      <c r="AL35" s="1185"/>
      <c r="AM35" s="1185"/>
      <c r="AN35" s="1186"/>
      <c r="AO35" s="308">
        <v>271555</v>
      </c>
      <c r="AP35" s="308">
        <v>42187</v>
      </c>
      <c r="AQ35" s="309">
        <v>26940</v>
      </c>
      <c r="AR35" s="310">
        <v>56.6</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558</v>
      </c>
      <c r="AL36" s="1185"/>
      <c r="AM36" s="1185"/>
      <c r="AN36" s="1186"/>
      <c r="AO36" s="308" t="s">
        <v>540</v>
      </c>
      <c r="AP36" s="308" t="s">
        <v>540</v>
      </c>
      <c r="AQ36" s="309">
        <v>3757</v>
      </c>
      <c r="AR36" s="310" t="s">
        <v>540</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559</v>
      </c>
      <c r="AL37" s="1185"/>
      <c r="AM37" s="1185"/>
      <c r="AN37" s="1186"/>
      <c r="AO37" s="308" t="s">
        <v>540</v>
      </c>
      <c r="AP37" s="308" t="s">
        <v>540</v>
      </c>
      <c r="AQ37" s="309">
        <v>476</v>
      </c>
      <c r="AR37" s="310" t="s">
        <v>540</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560</v>
      </c>
      <c r="AL38" s="1188"/>
      <c r="AM38" s="1188"/>
      <c r="AN38" s="1189"/>
      <c r="AO38" s="311" t="s">
        <v>540</v>
      </c>
      <c r="AP38" s="311" t="s">
        <v>540</v>
      </c>
      <c r="AQ38" s="312">
        <v>3</v>
      </c>
      <c r="AR38" s="300" t="s">
        <v>540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561</v>
      </c>
      <c r="AL39" s="1188"/>
      <c r="AM39" s="1188"/>
      <c r="AN39" s="1189"/>
      <c r="AO39" s="308">
        <v>-70519</v>
      </c>
      <c r="AP39" s="308">
        <v>-10955</v>
      </c>
      <c r="AQ39" s="309">
        <v>-1869</v>
      </c>
      <c r="AR39" s="310">
        <v>486.1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562</v>
      </c>
      <c r="AL40" s="1185"/>
      <c r="AM40" s="1185"/>
      <c r="AN40" s="1186"/>
      <c r="AO40" s="308">
        <v>-950008</v>
      </c>
      <c r="AP40" s="308">
        <v>-147586</v>
      </c>
      <c r="AQ40" s="309">
        <v>-73868</v>
      </c>
      <c r="AR40" s="310">
        <v>99.8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302</v>
      </c>
      <c r="AL41" s="1191"/>
      <c r="AM41" s="1191"/>
      <c r="AN41" s="1192"/>
      <c r="AO41" s="308">
        <v>424332</v>
      </c>
      <c r="AP41" s="308">
        <v>65921</v>
      </c>
      <c r="AQ41" s="309">
        <v>32935</v>
      </c>
      <c r="AR41" s="310">
        <v>100.2</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564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532</v>
      </c>
      <c r="AN49" s="1179" t="s">
        <v>566</v>
      </c>
      <c r="AO49" s="1180"/>
      <c r="AP49" s="1180"/>
      <c r="AQ49" s="1180"/>
      <c r="AR49" s="1181"/>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567</v>
      </c>
      <c r="AO50" s="325" t="s">
        <v>568</v>
      </c>
      <c r="AP50" s="326" t="s">
        <v>569</v>
      </c>
      <c r="AQ50" s="327" t="s">
        <v>570</v>
      </c>
      <c r="AR50" s="328" t="s">
        <v>571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572</v>
      </c>
      <c r="AL51" s="321"/>
      <c r="AM51" s="329">
        <v>1129770</v>
      </c>
      <c r="AN51" s="330">
        <v>159640</v>
      </c>
      <c r="AO51" s="331">
        <v>-22.4</v>
      </c>
      <c r="AP51" s="332">
        <v>122882</v>
      </c>
      <c r="AQ51" s="333">
        <v>-11.4</v>
      </c>
      <c r="AR51" s="334">
        <v>-11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573</v>
      </c>
      <c r="AM52" s="337">
        <v>761592</v>
      </c>
      <c r="AN52" s="338">
        <v>107615</v>
      </c>
      <c r="AO52" s="339">
        <v>-13.6</v>
      </c>
      <c r="AP52" s="340">
        <v>65785</v>
      </c>
      <c r="AQ52" s="341">
        <v>-7.6</v>
      </c>
      <c r="AR52" s="342">
        <v>-6</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574</v>
      </c>
      <c r="AL53" s="321"/>
      <c r="AM53" s="329">
        <v>1223247</v>
      </c>
      <c r="AN53" s="330">
        <v>177205</v>
      </c>
      <c r="AO53" s="331">
        <v>11</v>
      </c>
      <c r="AP53" s="332">
        <v>114790</v>
      </c>
      <c r="AQ53" s="333">
        <v>-6.6</v>
      </c>
      <c r="AR53" s="334">
        <v>17.600000000000001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573</v>
      </c>
      <c r="AM54" s="337">
        <v>559451</v>
      </c>
      <c r="AN54" s="338">
        <v>81045</v>
      </c>
      <c r="AO54" s="339">
        <v>-24.7</v>
      </c>
      <c r="AP54" s="340">
        <v>55601</v>
      </c>
      <c r="AQ54" s="341">
        <v>-15.5</v>
      </c>
      <c r="AR54" s="342">
        <v>-9.1999999999999993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575</v>
      </c>
      <c r="AL55" s="321"/>
      <c r="AM55" s="329">
        <v>1140669</v>
      </c>
      <c r="AN55" s="330">
        <v>168713</v>
      </c>
      <c r="AO55" s="331">
        <v>-4.8</v>
      </c>
      <c r="AP55" s="332">
        <v>126262</v>
      </c>
      <c r="AQ55" s="333">
        <v>10</v>
      </c>
      <c r="AR55" s="334">
        <v>-14.8</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573</v>
      </c>
      <c r="AM56" s="337">
        <v>528432</v>
      </c>
      <c r="AN56" s="338">
        <v>78159</v>
      </c>
      <c r="AO56" s="339">
        <v>-3.6</v>
      </c>
      <c r="AP56" s="340">
        <v>56769</v>
      </c>
      <c r="AQ56" s="341">
        <v>2.1</v>
      </c>
      <c r="AR56" s="342">
        <v>-5.7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576</v>
      </c>
      <c r="AL57" s="321"/>
      <c r="AM57" s="329">
        <v>1654543</v>
      </c>
      <c r="AN57" s="330">
        <v>252371</v>
      </c>
      <c r="AO57" s="331">
        <v>49.6</v>
      </c>
      <c r="AP57" s="332">
        <v>126525</v>
      </c>
      <c r="AQ57" s="333">
        <v>0.2</v>
      </c>
      <c r="AR57" s="334">
        <v>49.4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573</v>
      </c>
      <c r="AM58" s="337">
        <v>744324</v>
      </c>
      <c r="AN58" s="338">
        <v>113533</v>
      </c>
      <c r="AO58" s="339">
        <v>45.3</v>
      </c>
      <c r="AP58" s="340">
        <v>67052</v>
      </c>
      <c r="AQ58" s="341">
        <v>18.100000000000001</v>
      </c>
      <c r="AR58" s="342">
        <v>27.2</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577</v>
      </c>
      <c r="AL59" s="321"/>
      <c r="AM59" s="329">
        <v>1489977</v>
      </c>
      <c r="AN59" s="330">
        <v>231471</v>
      </c>
      <c r="AO59" s="331">
        <v>-8.3000000000000007</v>
      </c>
      <c r="AP59" s="332">
        <v>122054</v>
      </c>
      <c r="AQ59" s="333">
        <v>-3.5</v>
      </c>
      <c r="AR59" s="334">
        <v>-4.8</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573</v>
      </c>
      <c r="AM60" s="337">
        <v>774142</v>
      </c>
      <c r="AN60" s="338">
        <v>120264</v>
      </c>
      <c r="AO60" s="339">
        <v>5.9</v>
      </c>
      <c r="AP60" s="340">
        <v>68298</v>
      </c>
      <c r="AQ60" s="341">
        <v>1.9</v>
      </c>
      <c r="AR60" s="342">
        <v>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578</v>
      </c>
      <c r="AL61" s="343"/>
      <c r="AM61" s="344">
        <v>1327641</v>
      </c>
      <c r="AN61" s="345">
        <v>197880</v>
      </c>
      <c r="AO61" s="346">
        <v>5</v>
      </c>
      <c r="AP61" s="347">
        <v>122503</v>
      </c>
      <c r="AQ61" s="348">
        <v>-2.2999999999999998</v>
      </c>
      <c r="AR61" s="334">
        <v>7.3</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573</v>
      </c>
      <c r="AM62" s="337">
        <v>673588</v>
      </c>
      <c r="AN62" s="338">
        <v>100123</v>
      </c>
      <c r="AO62" s="339">
        <v>1.9</v>
      </c>
      <c r="AP62" s="340">
        <v>62701</v>
      </c>
      <c r="AQ62" s="341">
        <v>-0.2</v>
      </c>
      <c r="AR62" s="342">
        <v>2.1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oCK458r2/nblIZRiuGH34CxH8daBSstn9RK0Ckpf6PvgFsdReVppnn3Pn/9v2zOW00b+u604BSeIv0kwufXjBw==" saltValue="0TymVNZmLh5VWQC2wIf5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580</v>
      </c>
    </row>
    <row r="120" spans="125:125" ht="13.5" hidden="1" customHeight="1"/>
    <row r="121" spans="125:125" ht="13.5" hidden="1" customHeight="1">
      <c r="DU121" s="255"/>
    </row>
  </sheetData>
  <sheetProtection algorithmName="SHA-512" hashValue="dNz3GAsCZScinz1GP5vzGSX8A27cytSrEpZE+oU2QYvw0qQblrrNgXChyAFCrCdk9gBm6UJ3gi53xL8JOyxepg==" saltValue="dAF/5aQzxF2PUnMbCqVj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581</v>
      </c>
    </row>
  </sheetData>
  <sheetProtection algorithmName="SHA-512" hashValue="oD0eXhvyVG25yCMyCrqqvz8+SV5g/1VH/ZOCjI3DTxxf2rEEQaUu0IiART60nnIqtJgEauJKubh9DMqdhy7Oyw==" saltValue="eZzrawchNM1tCeYJSuBv7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582</v>
      </c>
      <c r="G46" s="8" t="s">
        <v>583</v>
      </c>
      <c r="H46" s="8" t="s">
        <v>584</v>
      </c>
      <c r="I46" s="8" t="s">
        <v>585</v>
      </c>
      <c r="J46" s="9" t="s">
        <v>586</v>
      </c>
    </row>
    <row r="47" spans="2:10" ht="57.75" customHeight="1">
      <c r="B47" s="10"/>
      <c r="C47" s="1203" t="s">
        <v>3</v>
      </c>
      <c r="D47" s="1203"/>
      <c r="E47" s="1204"/>
      <c r="F47" s="11">
        <v>31.55</v>
      </c>
      <c r="G47" s="12">
        <v>26.61</v>
      </c>
      <c r="H47" s="12">
        <v>23.61</v>
      </c>
      <c r="I47" s="12">
        <v>25.65</v>
      </c>
      <c r="J47" s="13">
        <v>24.54</v>
      </c>
    </row>
    <row r="48" spans="2:10" ht="57.75" customHeight="1">
      <c r="B48" s="14"/>
      <c r="C48" s="1205" t="s">
        <v>4</v>
      </c>
      <c r="D48" s="1205"/>
      <c r="E48" s="1206"/>
      <c r="F48" s="15">
        <v>2.66</v>
      </c>
      <c r="G48" s="16">
        <v>2</v>
      </c>
      <c r="H48" s="16">
        <v>1.79</v>
      </c>
      <c r="I48" s="16">
        <v>1.1299999999999999</v>
      </c>
      <c r="J48" s="17">
        <v>3.09</v>
      </c>
    </row>
    <row r="49" spans="2:10" ht="57.75" customHeight="1" thickBot="1">
      <c r="B49" s="18"/>
      <c r="C49" s="1207" t="s">
        <v>5</v>
      </c>
      <c r="D49" s="1207"/>
      <c r="E49" s="1208"/>
      <c r="F49" s="19" t="s">
        <v>587</v>
      </c>
      <c r="G49" s="20" t="s">
        <v>588</v>
      </c>
      <c r="H49" s="20" t="s">
        <v>589</v>
      </c>
      <c r="I49" s="20">
        <v>1.78</v>
      </c>
      <c r="J49" s="21">
        <v>2.0099999999999998</v>
      </c>
    </row>
    <row r="50" spans="2:10"/>
  </sheetData>
  <sheetProtection algorithmName="SHA-512" hashValue="3jEQUXKArjI0J29V2xSVIU+YuA/Deg+2yngiphrIGe7iSiyUkyG5IxyExebowuoo9LQpNsaiEwujpcfUqGBsEw==" saltValue="tQGA8G5opLPDX6vWZ75P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2023-03-19T23:31:08Z</cp:lastPrinted>
  <dcterms:created xsi:type="dcterms:W3CDTF">2023-02-20T06:59:55Z</dcterms:created>
  <dcterms:modified xsi:type="dcterms:W3CDTF">2023-09-29T07:52:16Z</dcterms:modified>
  <cp:category/>
</cp:coreProperties>
</file>