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tabRatio="81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U38" i="10"/>
  <c r="C38" i="10"/>
  <c r="BE37" i="10"/>
  <c r="C37" i="10"/>
  <c r="BE36" i="10"/>
  <c r="C36" i="10"/>
  <c r="BE35" i="10"/>
  <c r="C34" i="10"/>
  <c r="U34" i="10" l="1"/>
  <c r="U35" i="10" s="1"/>
  <c r="U36" i="10" s="1"/>
  <c r="U37" i="10" s="1"/>
  <c r="AM34" i="10"/>
  <c r="AM35" i="10" s="1"/>
  <c r="AM36" i="10" s="1"/>
  <c r="AM37" i="10" s="1"/>
  <c r="AM38" i="10" s="1"/>
  <c r="C35"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<sst xmlns="http://schemas.openxmlformats.org/spreadsheetml/2006/main" count="1173" uniqueCount="654">
  <si>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</si>
  <si>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</si>
  <si>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</si>
  <si>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</si>
  <si>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</si>
  <si>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</si>
  <si>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</si>
  <si>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</si>
  <si>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</si>
  <si>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</si>
  <si>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</si>
  <si>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</si>
  <si>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</si>
  <si>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</si>
  <si>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</si>
  <si>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</si>
  <si>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</si>
  <si>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</si>
  <si>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</si>
  <si>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</si>
  <si>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</si>
  <si>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</si>
  <si>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</si>
  <si>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</si>
  <si>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</si>
  <si>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</si>
  <si>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</si>
  <si>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</si>
  <si>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</si>
  <si>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</si>
  <si>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</si>
  <si>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</si>
  <si>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</si>
  <si>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</si>
  <si>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</si>
  <si>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</si>
  <si>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</si>
  <si>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</si>
  <si>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</si>
  <si>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</si>
  <si>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</si>
  <si>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</si>
  <si>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</si>
  <si>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</si>
  <si>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</si>
  <si>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</si>
  <si>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</si>
  <si>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</si>
  <si>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</si>
  <si>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</si>
  <si>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</si>
  <si>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</si>
  <si>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</si>
  <si>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</si>
  <si>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</si>
  <si>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</si>
  <si>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</si>
  <si>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</si>
  <si>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</si>
  <si>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</si>
  <si>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</si>
  <si>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</si>
  <si>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</si>
  <si>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</si>
  <si>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</si>
  <si>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</si>
  <si>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</si>
  <si>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</si>
  <si>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</si>
  <si>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</si>
  <si>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</si>
  <si>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</si>
  <si>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</si>
  <si>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</si>
  <si>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</si>
  <si>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</si>
  <si>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</si>
  <si>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</si>
  <si>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</si>
  <si>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</si>
  <si>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</si>
  <si>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</si>
  <si>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</si>
  <si>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</si>
  <si>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</si>
  <si>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</si>
  <si>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</si>
  <si>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</si>
  <si>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</si>
  <si>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</si>
  <si>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</si>
  <si>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</si>
  <si>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</si>
  <si>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</si>
  <si>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</si>
  <si>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</si>
  <si>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</si>
  <si>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</si>
  <si>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</si>
  <si>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</si>
  <si>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</si>
  <si>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</si>
  <si>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</si>
  <si>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</si>
  <si>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</si>
  <si>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</si>
  <si>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</si>
  <si>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</si>
  <si>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</si>
  <si>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</si>
  <si>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</si>
  <si>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</si>
  <si>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</si>
  <si>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</si>
  <si>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</si>
  <si>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</si>
  <si>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</si>
  <si>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</si>
  <si>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</si>
  <si>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</si>
  <si>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</si>
  <si>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</si>
  <si>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</si>
  <si>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</si>
  <si>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</si>
  <si>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</si>
  <si>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</si>
  <si>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</si>
  <si>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</si>
  <si>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</si>
  <si>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</si>
  <si>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</si>
  <si>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</si>
  <si>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</si>
  <si>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</si>
  <si>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</si>
  <si>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</si>
  <si>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</si>
  <si>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</si>
  <si>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</si>
  <si>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</si>
  <si>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</si>
  <si>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</si>
  <si>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</si>
  <si>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</si>
  <si>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</si>
  <si>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</si>
  <si>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</si>
  <si>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</si>
  <si>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</si>
  <si>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</si>
  <si>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</si>
  <si>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</si>
  <si>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</si>
  <si>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</si>
  <si>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</si>
  <si>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</si>
  <si>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</si>
  <si>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</si>
  <si>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</si>
  <si>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</si>
  <si>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</si>
  <si>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</si>
  <si>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</si>
  <si>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</si>
  <si>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</si>
  <si>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</si>
  <si>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</si>
  <si>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</si>
  <si>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</si>
  <si>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</si>
  <si>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</si>
  <si>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</si>
  <si>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</si>
  <si>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</si>
  <si>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</si>
  <si>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</si>
  <si>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</si>
  <si>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</si>
  <si>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</si>
  <si>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</si>
  <si>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</si>
  <si>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</si>
  <si>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</si>
  <si>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</si>
  <si>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</si>
  <si>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</si>
  <si>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</si>
  <si>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</si>
  <si>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</si>
  <si>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</si>
  <si>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</si>
  <si>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</si>
  <si>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</si>
  <si>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</si>
  <si>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</si>
  <si>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</si>
  <si>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</si>
  <si>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</si>
  <si>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</si>
  <si>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</si>
  <si>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</si>
  <si>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</si>
  <si>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</si>
  <si>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</si>
  <si>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</si>
  <si>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</si>
  <si>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</si>
  <si>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</si>
  <si>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</si>
  <si>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</si>
  <si>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</si>
  <si>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</si>
  <si>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</si>
  <si>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</si>
  <si>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</si>
  <si>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</si>
  <si>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</si>
  <si>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</si>
  <si>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</si>
  <si>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</si>
  <si>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</si>
  <si>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</si>
  <si>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</si>
  <si>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</si>
  <si>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</si>
  <si>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</si>
  <si>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</si>
  <si>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</si>
  <si>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</si>
  <si>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</si>
  <si>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</si>
  <si>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</si>
  <si>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</si>
  <si>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</si>
  <si>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</si>
  <si>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</si>
  <si>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</si>
  <si>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</si>
  <si>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</si>
  <si>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</si>
  <si>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商工費</t>
  </si>
  <si>
    <t>特別地方消費税交付金</t>
  </si>
  <si>
    <t>土木費</t>
  </si>
  <si>
    <t>自動車取得税交付金</t>
  </si>
  <si>
    <t>消防費</t>
  </si>
  <si>
    <t>軽油引取税交付金</t>
  </si>
  <si>
    <t>教育費</t>
  </si>
  <si>
    <t>　　鉱産税</t>
    <phoneticPr fontId="5"/>
  </si>
  <si>
    <t>災害復旧費</t>
  </si>
  <si>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</si>
  <si>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</si>
  <si>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</si>
  <si>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</si>
  <si>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</si>
  <si>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</si>
  <si>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</si>
  <si>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</si>
  <si>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事業所税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</si>
  <si>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</si>
  <si>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</si>
  <si>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</si>
  <si>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</si>
  <si>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</si>
  <si>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</si>
  <si>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</si>
  <si>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</si>
  <si>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</si>
  <si>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</si>
  <si>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</si>
  <si>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</si>
  <si>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</si>
  <si>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</si>
  <si>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</si>
  <si>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</si>
  <si>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</si>
  <si>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</si>
  <si>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</si>
  <si>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</si>
  <si>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</si>
  <si>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</si>
  <si>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</si>
  <si>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</si>
  <si>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</si>
  <si>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</si>
  <si>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</si>
  <si>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</si>
  <si>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</si>
  <si>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</si>
  <si>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</si>
  <si>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</si>
  <si>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</si>
  <si>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</si>
  <si>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</si>
  <si>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</si>
  <si>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</si>
  <si>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</si>
  <si>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</si>
  <si>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</si>
  <si>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</si>
  <si>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</si>
  <si>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</si>
  <si>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</si>
  <si>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</si>
  <si>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</si>
  <si>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</si>
  <si>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</si>
  <si>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</si>
  <si>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愛媛県西予市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</si>
  <si>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</si>
  <si>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</si>
  <si>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</si>
  <si>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</si>
  <si>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</si>
  <si>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</si>
  <si>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</si>
  <si>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</si>
  <si>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</si>
  <si>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</si>
  <si>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</si>
  <si>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</si>
  <si>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</si>
  <si>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</si>
  <si>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</si>
  <si>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</si>
  <si>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</si>
  <si>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</si>
  <si>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</si>
  <si>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</si>
  <si>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</si>
  <si>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</si>
  <si>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</si>
  <si>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</si>
  <si>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</si>
  <si>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</si>
  <si>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</si>
  <si>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</si>
  <si>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</si>
  <si>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</si>
  <si>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</si>
  <si>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</si>
  <si>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</si>
  <si>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</si>
  <si>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</si>
  <si>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</si>
  <si>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t>
    <phoneticPr fontId="5"/>
  </si>
  <si>
    <t>後期高齢者医療特別会計</t>
    <phoneticPr fontId="5"/>
  </si>
  <si>
    <t>介護保険特別会計(保険事業勘定）</t>
    <phoneticPr fontId="5"/>
  </si>
  <si>
    <t>水道事業会計</t>
    <phoneticPr fontId="5"/>
  </si>
  <si>
    <t>法適用企業</t>
    <phoneticPr fontId="5"/>
  </si>
  <si>
    <t>簡易水道事業会計</t>
    <phoneticPr fontId="5"/>
  </si>
  <si>
    <t>法適用企業</t>
    <phoneticPr fontId="5"/>
  </si>
  <si>
    <t>公共下水道事業会計</t>
    <phoneticPr fontId="5"/>
  </si>
  <si>
    <t>法適用企業</t>
    <phoneticPr fontId="5"/>
  </si>
  <si>
    <t>病院事業会計</t>
    <phoneticPr fontId="5"/>
  </si>
  <si>
    <t>野村介護老人保健施設事業会計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</si>
  <si>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</si>
  <si>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</si>
  <si>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</si>
  <si>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</si>
  <si>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</si>
  <si>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</si>
  <si>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</si>
  <si>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</si>
  <si>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</si>
  <si>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</si>
  <si>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</si>
  <si>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</si>
  <si>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</si>
  <si>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</si>
  <si>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</si>
  <si>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</si>
  <si>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</si>
  <si>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</si>
  <si>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</si>
  <si>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</si>
  <si>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</si>
  <si>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</si>
  <si>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</si>
  <si>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</si>
  <si>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</si>
  <si>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</si>
  <si>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</si>
  <si>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</si>
  <si>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</si>
  <si>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</si>
  <si>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</si>
  <si>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</si>
  <si>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</si>
  <si>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</si>
  <si>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</si>
  <si>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</si>
  <si>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</si>
  <si>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</si>
  <si>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</si>
  <si>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</si>
  <si>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</si>
  <si>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</si>
  <si>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</si>
  <si>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</si>
  <si>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</si>
  <si>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</si>
  <si>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</si>
  <si>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</si>
  <si>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</si>
  <si>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</si>
  <si>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</si>
  <si>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</si>
  <si>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</si>
  <si>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</si>
  <si>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</si>
  <si>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</si>
  <si>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</si>
  <si>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</si>
  <si>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</si>
  <si>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</si>
  <si>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</si>
  <si>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</si>
  <si>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</si>
  <si>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</si>
  <si>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</si>
  <si>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</si>
  <si>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</si>
  <si>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</si>
  <si>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</si>
  <si>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</si>
  <si>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</si>
  <si>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</si>
  <si>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</si>
  <si>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</si>
  <si>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</si>
  <si>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</si>
  <si>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</si>
  <si>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</si>
  <si>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</si>
  <si>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</si>
  <si>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</si>
  <si>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</si>
  <si>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</si>
  <si>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</si>
  <si>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</si>
  <si>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</si>
  <si>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</si>
  <si>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</si>
  <si>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</si>
  <si>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</si>
  <si>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</si>
  <si>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</si>
  <si>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</si>
  <si>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</si>
  <si>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</si>
  <si>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</si>
  <si>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</si>
  <si>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</si>
  <si>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</si>
  <si>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</si>
  <si>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</si>
  <si>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</si>
  <si>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</si>
  <si>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</si>
  <si>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</si>
  <si>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</si>
  <si>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</si>
  <si>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</si>
  <si>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</si>
  <si>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</si>
  <si>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</si>
  <si>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</si>
  <si>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</si>
  <si>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</si>
  <si>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</si>
  <si>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</si>
  <si>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</si>
  <si>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</si>
  <si>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</si>
  <si>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</si>
  <si>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</si>
  <si>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</si>
  <si>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</si>
  <si>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</si>
  <si>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</si>
  <si>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</si>
  <si>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</si>
  <si>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</si>
  <si>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</si>
  <si>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</si>
  <si>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</si>
  <si>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</si>
  <si>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</si>
  <si>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</si>
  <si>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</si>
  <si>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</si>
  <si>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</si>
  <si>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</si>
  <si>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</si>
  <si>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</si>
  <si>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</si>
  <si>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</si>
  <si>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</si>
  <si>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</si>
  <si>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</si>
  <si>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</si>
  <si>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</si>
  <si>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</si>
  <si>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</si>
  <si>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</si>
  <si>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</si>
  <si>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8.11</t>
  </si>
  <si>
    <t>▲ 0.15</t>
  </si>
  <si>
    <t>▲ 3.98</t>
  </si>
  <si>
    <t>病院事業会計</t>
  </si>
  <si>
    <t>一般会計</t>
  </si>
  <si>
    <t>水道事業会計</t>
  </si>
  <si>
    <t>公共下水道事業会計</t>
  </si>
  <si>
    <t>介護保険特別会計(保険事業勘定）</t>
  </si>
  <si>
    <t>野村介護老人保健施設事業会計</t>
  </si>
  <si>
    <t>簡易水道事業会計</t>
  </si>
  <si>
    <t>国民健康保険特別会計(事業勘定)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</si>
  <si>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</si>
  <si>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</si>
  <si>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</si>
  <si>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</si>
  <si>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</si>
  <si>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</si>
  <si>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</si>
  <si>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</si>
  <si>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西予市地域振興基金</t>
    <rPh sb="0" eb="3">
      <t>セイヨシ</t>
    </rPh>
    <rPh sb="3" eb="9">
      <t>チイキシンコウキキン</t>
    </rPh>
    <phoneticPr fontId="5"/>
  </si>
  <si>
    <t>西予市公共施設整備基金</t>
    <rPh sb="0" eb="3">
      <t>セイヨシ</t>
    </rPh>
    <rPh sb="3" eb="5">
      <t>コウキョウ</t>
    </rPh>
    <rPh sb="5" eb="7">
      <t>シセツ</t>
    </rPh>
    <rPh sb="7" eb="11">
      <t>セイビキキン</t>
    </rPh>
    <phoneticPr fontId="5"/>
  </si>
  <si>
    <t>西予市災害対策基金</t>
    <rPh sb="0" eb="3">
      <t>セイヨシ</t>
    </rPh>
    <rPh sb="3" eb="5">
      <t>サイガイ</t>
    </rPh>
    <rPh sb="5" eb="7">
      <t>タイサク</t>
    </rPh>
    <rPh sb="7" eb="9">
      <t>キキン</t>
    </rPh>
    <phoneticPr fontId="5"/>
  </si>
  <si>
    <t>西予市ふるさと応援基金</t>
    <rPh sb="0" eb="3">
      <t>セイヨシ</t>
    </rPh>
    <rPh sb="7" eb="9">
      <t>オウエン</t>
    </rPh>
    <rPh sb="9" eb="11">
      <t>キキン</t>
    </rPh>
    <phoneticPr fontId="5"/>
  </si>
  <si>
    <t>西予市庁舎建設事業基金</t>
    <rPh sb="0" eb="3">
      <t>セイヨシ</t>
    </rPh>
    <rPh sb="3" eb="5">
      <t>チョウシャ</t>
    </rPh>
    <rPh sb="5" eb="7">
      <t>ケンセツ</t>
    </rPh>
    <rPh sb="7" eb="9">
      <t>ジギョウ</t>
    </rPh>
    <rPh sb="9" eb="11">
      <t>キキン</t>
    </rPh>
    <phoneticPr fontId="5"/>
  </si>
  <si>
    <t>-</t>
    <phoneticPr fontId="2"/>
  </si>
  <si>
    <t>-</t>
    <phoneticPr fontId="2"/>
  </si>
  <si>
    <t>-</t>
    <phoneticPr fontId="2"/>
  </si>
  <si>
    <t>愛媛地方税滞納整理機構</t>
  </si>
  <si>
    <t>南予水道企業団</t>
  </si>
  <si>
    <t>八幡浜地区施設事務組合 一般会計</t>
    <rPh sb="12" eb="14">
      <t>イッパン</t>
    </rPh>
    <rPh sb="14" eb="16">
      <t>カイケイ</t>
    </rPh>
    <phoneticPr fontId="2"/>
  </si>
  <si>
    <t>八幡浜地区施設事務組合 消防事業特別会計</t>
  </si>
  <si>
    <t>八幡浜地区施設事務組合 し尿処理事業特別会計</t>
  </si>
  <si>
    <t>八幡浜地区施設事務組合 特別養護老人ホーム事業特別会計</t>
  </si>
  <si>
    <t>八幡浜・大洲地区広域市町村圏組合 一般会計</t>
    <rPh sb="17" eb="19">
      <t>イッパン</t>
    </rPh>
    <rPh sb="19" eb="21">
      <t>カイケイ</t>
    </rPh>
    <phoneticPr fontId="2"/>
  </si>
  <si>
    <t>八幡浜・大洲地区広域市町村圏組合 八幡浜・大洲地方拠点都市対策室特別会計</t>
  </si>
  <si>
    <t>八幡浜・大洲地区広域市町村圏組合 八幡浜・大洲地区ふるさと市町村圏基金事業特別会計</t>
  </si>
  <si>
    <t>八幡浜・大洲地区広域市町村圏組合 運動公園特別会計</t>
  </si>
  <si>
    <t>愛媛県市町総合事務組合 退職手当事業分</t>
  </si>
  <si>
    <t>愛媛県市町総合事務組合 消防補償事業分</t>
  </si>
  <si>
    <t>愛媛県市町総合事務組合 交通災害共済事業分</t>
  </si>
  <si>
    <t>愛媛県市町総合事務組合 自治会館事業分</t>
  </si>
  <si>
    <t>愛媛県市町総合事務組合 議員公務災害事業分</t>
  </si>
  <si>
    <t>愛媛県市町総合事務組合 共通経費分</t>
  </si>
  <si>
    <t>愛媛県後期高齢者医療広域連合 一般会計</t>
    <rPh sb="15" eb="17">
      <t>イッパン</t>
    </rPh>
    <rPh sb="17" eb="19">
      <t>カイケイ</t>
    </rPh>
    <phoneticPr fontId="2"/>
  </si>
  <si>
    <t>愛媛県後期高齢者医療広域連合 後期高齢者医療特別会計</t>
  </si>
  <si>
    <t>八幡浜地区施設事務組合 一次救急休日・夜間診療所事業特別会計</t>
    <phoneticPr fontId="2"/>
  </si>
  <si>
    <t>-</t>
    <phoneticPr fontId="2"/>
  </si>
  <si>
    <t>あけはまシーサイドサンパーク（株）</t>
  </si>
  <si>
    <t>（株）どんぶり館</t>
  </si>
  <si>
    <t>（財）宇和文化会館</t>
  </si>
  <si>
    <t>西予ＣＡＴＶ（株）</t>
  </si>
  <si>
    <t>（株）グリーンヒル</t>
  </si>
  <si>
    <t>（株）エフシー</t>
  </si>
  <si>
    <t>（株）城川ファクトリー</t>
  </si>
  <si>
    <t>西予市土地開発公社</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</si>
  <si>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</si>
  <si>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</si>
  <si>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</si>
  <si>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</si>
  <si>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</si>
  <si>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</si>
  <si>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</si>
  <si>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</si>
  <si>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</si>
  <si>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</si>
  <si>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</si>
  <si>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</si>
  <si>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</si>
  <si>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</si>
  <si>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</si>
  <si>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</si>
  <si>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</si>
  <si>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</si>
  <si>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令和3年度</t>
    <phoneticPr fontId="25"/>
  </si>
  <si>
    <t>愛媛県西予市</t>
    <phoneticPr fontId="25"/>
  </si>
  <si>
    <t>-</t>
    <phoneticPr fontId="5"/>
  </si>
  <si>
    <t>地方譲与税</t>
    <phoneticPr fontId="5"/>
  </si>
  <si>
    <t>　法定普通税</t>
    <phoneticPr fontId="5"/>
  </si>
  <si>
    <t>　　　個人均等割</t>
    <phoneticPr fontId="5"/>
  </si>
  <si>
    <t>　　　所得割</t>
    <phoneticPr fontId="5"/>
  </si>
  <si>
    <t>-</t>
    <phoneticPr fontId="5"/>
  </si>
  <si>
    <t>分離課税所得割交付金</t>
    <phoneticPr fontId="25"/>
  </si>
  <si>
    <t>　　　法人均等割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</si>
  <si>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</si>
  <si>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</si>
  <si>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</si>
  <si>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</si>
  <si>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</si>
  <si>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法人事業税交付金</t>
    <phoneticPr fontId="16"/>
  </si>
  <si>
    <t>　　特別土地保有税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</si>
  <si>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</si>
  <si>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</si>
  <si>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</si>
  <si>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</si>
  <si>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</si>
  <si>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都市計画税</t>
    <phoneticPr fontId="5"/>
  </si>
  <si>
    <t>構成比</t>
    <phoneticPr fontId="5"/>
  </si>
  <si>
    <t>充当一般財源等</t>
    <phoneticPr fontId="5"/>
  </si>
  <si>
    <t>　普通交付税</t>
    <phoneticPr fontId="5"/>
  </si>
  <si>
    <t>　特別交付税</t>
    <phoneticPr fontId="5"/>
  </si>
  <si>
    <t>(一般財源計)</t>
    <phoneticPr fontId="5"/>
  </si>
  <si>
    <t>　扶助費</t>
    <phoneticPr fontId="5"/>
  </si>
  <si>
    <t>交通安全対策特別交付金</t>
    <phoneticPr fontId="5"/>
  </si>
  <si>
    <t>　公債費</t>
    <phoneticPr fontId="5"/>
  </si>
  <si>
    <t>元利償還金</t>
    <phoneticPr fontId="5"/>
  </si>
  <si>
    <t>　うち利子</t>
    <phoneticPr fontId="25"/>
  </si>
  <si>
    <t>・計</t>
    <phoneticPr fontId="5"/>
  </si>
  <si>
    <t>一時借入金利子</t>
    <phoneticPr fontId="5"/>
  </si>
  <si>
    <t>　物件費</t>
    <phoneticPr fontId="5"/>
  </si>
  <si>
    <t>　維持補修費</t>
    <phoneticPr fontId="5"/>
  </si>
  <si>
    <t>病院</t>
    <phoneticPr fontId="5"/>
  </si>
  <si>
    <t>　　うち一部事務組合負担金</t>
    <phoneticPr fontId="5"/>
  </si>
  <si>
    <t>下水道</t>
    <phoneticPr fontId="5"/>
  </si>
  <si>
    <t>　繰出金</t>
    <phoneticPr fontId="5"/>
  </si>
  <si>
    <t>介護サービス</t>
    <phoneticPr fontId="5"/>
  </si>
  <si>
    <t>　積立金</t>
    <phoneticPr fontId="5"/>
  </si>
  <si>
    <t>上水道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</si>
  <si>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</si>
  <si>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</si>
  <si>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</si>
  <si>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</si>
  <si>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</si>
  <si>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</si>
  <si>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</si>
  <si>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</si>
  <si>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</si>
  <si>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</si>
  <si>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</si>
  <si>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</si>
  <si>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</si>
  <si>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</si>
  <si>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</si>
  <si>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</si>
  <si>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</si>
  <si>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</si>
  <si>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</si>
  <si>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</si>
  <si>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</si>
  <si>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</si>
  <si>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</si>
  <si>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</si>
  <si>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実質公債費比率は類似団体平均を上回っており、令和２年度から0.9ポイント悪化している。
　今後も、大型事業等の過疎対策事業債及び合併特例事業債の元金償還金、債務負担行為に基づく支出予定額の増加を見込んでおり、将来負担比率の増加とともに実質公債費比率も上昇すると予測している。将来負担比率、実質公債費比率は類似団体平均が減少傾向にある一方で、当市は今後増加の一途をたどる見込みであるため、行財政改革を推進し、投資的経費の抑制、地方債の計画管理による残高の抑制を図り、将来持続可能な財政構造の確立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</si>
  <si>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</si>
  <si>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</si>
  <si>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</si>
  <si>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類似団体平均を上回っており、令和２年度から8.8ポイント改善している。これは、令和３年度において、地方債の償還額が借入額により大きいことから地方債残高が減少したことや、公営企業債等繰入見込額が令和２年度と比べ大きく減少したためである。今後、大型事業等の実施により地方債残高が増加することから、将来負担比率は上昇する見込みである。有形固定資産減価償却率について類似団体平均を下回っている主な要因としては、認定こども園・幼稚園・保育所39.4％、図書館が10.3％、一般廃棄物処理施設が38.3％と類似団体平均を下回っていることが挙げられる。しかしながら福祉施設の有形固定資産減価償却率は86.9％、体育館・プールは78.2％と、老朽化が著しく、これら施設は類似団体と比較して有形固定資産減価償却率が特に上回っており、公共施設等総合管理計画に基づき、除却・更新など老朽化対策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</si>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</sst>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BAD5-4B29-BE68-D2B198C633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122357</c:v>
                </c:pt>
                <c:pt idx="1">
                  <c:v>140902</c:v>
                </c:pt>
                <c:pt idx="2">
                  <c:v>151692</c:v>
                </c:pt>
                <c:pt idx="3">
                  <c:v>133271</c:v>
                </c:pt>
                <c:pt idx="4">
                  <c:v>136425</c:v>
                </c:pt>
              </c:numCache>
            </c:numRef>
          </c:val>
          <c:smooth val="0"/>
          <c:extLst>
            <c:ext xmlns:c16="http://schemas.microsoft.com/office/drawing/2014/chart" uri="{C3380CC4-5D6E-409C-BE32-E72D297353CC}">
              <c16:uniqueId val="{00000001-BAD5-4B29-BE68-D2B198C633BC}"/>
            </c:ext>
          </c:extLst>
        </c:ser>
        <c:dLbls>
          <c:showLegendKey val="0"/>
          <c:showVal val="0"/>
          <c:showCatName val="0"/>
          <c:showSerName val="0"/>
          <c:showPercent val="0"/>
          <c:showBubbleSize val="0"/>
        </c:dLbls>
        <c:marker val="1"/>
        <c:smooth val="0"/>
        <c:axId val="738631256"/>
        <c:axId val="738633216"/>
      </c:lineChart>
      <c:catAx>
        <c:axId val="738631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8633216"/>
        <c:crosses val="autoZero"/>
        <c:auto val="1"/>
        <c:lblAlgn val="ctr"/>
        <c:lblOffset val="100"/>
        <c:tickLblSkip val="1"/>
        <c:tickMarkSkip val="1"/>
        <c:noMultiLvlLbl val="0"/>
      </c:catAx>
      <c:valAx>
        <c:axId val="7386332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8631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5.92</c:v>
                </c:pt>
                <c:pt idx="1">
                  <c:v>5.57</c:v>
                </c:pt>
                <c:pt idx="2">
                  <c:v>8.85</c:v>
                </c:pt>
                <c:pt idx="3">
                  <c:v>6.56</c:v>
                </c:pt>
                <c:pt idx="4">
                  <c:v>9.51</c:v>
                </c:pt>
              </c:numCache>
            </c:numRef>
          </c:val>
          <c:extLst>
            <c:ext xmlns:c16="http://schemas.microsoft.com/office/drawing/2014/chart" uri="{C3380CC4-5D6E-409C-BE32-E72D297353CC}">
              <c16:uniqueId val="{00000000-4A08-4881-82B8-5FFCA7C0D4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29.65</c:v>
                </c:pt>
                <c:pt idx="1">
                  <c:v>22.67</c:v>
                </c:pt>
                <c:pt idx="2">
                  <c:v>19.53</c:v>
                </c:pt>
                <c:pt idx="3">
                  <c:v>16.91</c:v>
                </c:pt>
                <c:pt idx="4">
                  <c:v>14.75</c:v>
                </c:pt>
              </c:numCache>
            </c:numRef>
          </c:val>
          <c:extLst>
            <c:ext xmlns:c16="http://schemas.microsoft.com/office/drawing/2014/chart" uri="{C3380CC4-5D6E-409C-BE32-E72D297353CC}">
              <c16:uniqueId val="{00000001-4A08-4881-82B8-5FFCA7C0D4EF}"/>
            </c:ext>
          </c:extLst>
        </c:ser>
        <c:dLbls>
          <c:showLegendKey val="0"/>
          <c:showVal val="0"/>
          <c:showCatName val="0"/>
          <c:showSerName val="0"/>
          <c:showPercent val="0"/>
          <c:showBubbleSize val="0"/>
        </c:dLbls>
        <c:gapWidth val="250"/>
        <c:overlap val="100"/>
        <c:axId val="738624200"/>
        <c:axId val="738635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0.41</c:v>
                </c:pt>
                <c:pt idx="1">
                  <c:v>-8.11</c:v>
                </c:pt>
                <c:pt idx="2">
                  <c:v>-0.15</c:v>
                </c:pt>
                <c:pt idx="3">
                  <c:v>-3.98</c:v>
                </c:pt>
                <c:pt idx="4">
                  <c:v>1.68</c:v>
                </c:pt>
              </c:numCache>
            </c:numRef>
          </c:val>
          <c:smooth val="0"/>
          <c:extLst>
            <c:ext xmlns:c16="http://schemas.microsoft.com/office/drawing/2014/chart" uri="{C3380CC4-5D6E-409C-BE32-E72D297353CC}">
              <c16:uniqueId val="{00000002-4A08-4881-82B8-5FFCA7C0D4EF}"/>
            </c:ext>
          </c:extLst>
        </c:ser>
        <c:dLbls>
          <c:showLegendKey val="0"/>
          <c:showVal val="0"/>
          <c:showCatName val="0"/>
          <c:showSerName val="0"/>
          <c:showPercent val="0"/>
          <c:showBubbleSize val="0"/>
        </c:dLbls>
        <c:marker val="1"/>
        <c:smooth val="0"/>
        <c:axId val="738624200"/>
        <c:axId val="738635176"/>
      </c:lineChart>
      <c:catAx>
        <c:axId val="73862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8635176"/>
        <c:crosses val="autoZero"/>
        <c:auto val="1"/>
        <c:lblAlgn val="ctr"/>
        <c:lblOffset val="100"/>
        <c:tickLblSkip val="1"/>
        <c:tickMarkSkip val="1"/>
        <c:noMultiLvlLbl val="0"/>
      </c:catAx>
      <c:valAx>
        <c:axId val="738635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862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0.33</c:v>
                </c:pt>
                <c:pt idx="2">
                  <c:v>#N/A</c:v>
                </c:pt>
                <c:pt idx="3">
                  <c:v>0.23</c:v>
                </c:pt>
                <c:pt idx="4">
                  <c:v>#N/A</c:v>
                </c:pt>
                <c:pt idx="5">
                  <c:v>0.88</c:v>
                </c:pt>
                <c:pt idx="6">
                  <c:v>#N/A</c:v>
                </c:pt>
                <c:pt idx="7">
                  <c:v>0.28999999999999998</c:v>
                </c:pt>
                <c:pt idx="8">
                  <c:v>#N/A</c:v>
                </c:pt>
                <c:pt idx="9">
                  <c:v>0.21</c:v>
                </c:pt>
              </c:numCache>
            </c:numRef>
          </c:val>
          <c:extLst>
            <c:ext xmlns:c16="http://schemas.microsoft.com/office/drawing/2014/chart" uri="{C3380CC4-5D6E-409C-BE32-E72D297353CC}">
              <c16:uniqueId val="{00000000-FFA0-4E3D-BC79-FB73A1EA0C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A0-4E3D-BC79-FB73A1EA0C07}"/>
            </c:ext>
          </c:extLst>
        </c:ser>
        <c:ser>
          <c:idx val="2"/>
          <c:order val="2"/>
          <c:tx>
            <c:strRef>
              <c:f>データシート!$A$29</c:f>
              <c:strCache>
                <c:ptCount val="1"/>
                <c:pt idx="0">
                  <c:v>国民健康保険特別会計(事業勘定)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0.63</c:v>
                </c:pt>
                <c:pt idx="2">
                  <c:v>#N/A</c:v>
                </c:pt>
                <c:pt idx="3">
                  <c:v>0.96</c:v>
                </c:pt>
                <c:pt idx="4">
                  <c:v>#N/A</c:v>
                </c:pt>
                <c:pt idx="5">
                  <c:v>1.38</c:v>
                </c:pt>
                <c:pt idx="6">
                  <c:v>#N/A</c:v>
                </c:pt>
                <c:pt idx="7">
                  <c:v>0.44</c:v>
                </c:pt>
                <c:pt idx="8">
                  <c:v>#N/A</c:v>
                </c:pt>
                <c:pt idx="9">
                  <c:v>0.38</c:v>
                </c:pt>
              </c:numCache>
            </c:numRef>
          </c:val>
          <c:extLst>
            <c:ext xmlns:c16="http://schemas.microsoft.com/office/drawing/2014/chart" uri="{C3380CC4-5D6E-409C-BE32-E72D297353CC}">
              <c16:uniqueId val="{00000002-FFA0-4E3D-BC79-FB73A1EA0C07}"/>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0.63</c:v>
                </c:pt>
                <c:pt idx="8">
                  <c:v>#N/A</c:v>
                </c:pt>
                <c:pt idx="9">
                  <c:v>0.65</c:v>
                </c:pt>
              </c:numCache>
            </c:numRef>
          </c:val>
          <c:extLst>
            <c:ext xmlns:c16="http://schemas.microsoft.com/office/drawing/2014/chart" uri="{C3380CC4-5D6E-409C-BE32-E72D297353CC}">
              <c16:uniqueId val="{00000003-FFA0-4E3D-BC79-FB73A1EA0C07}"/>
            </c:ext>
          </c:extLst>
        </c:ser>
        <c:ser>
          <c:idx val="4"/>
          <c:order val="4"/>
          <c:tx>
            <c:strRef>
              <c:f>データシート!$A$31</c:f>
              <c:strCache>
                <c:ptCount val="1"/>
                <c:pt idx="0">
                  <c:v>野村介護老人保健施設事業会計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0.51</c:v>
                </c:pt>
                <c:pt idx="2">
                  <c:v>#N/A</c:v>
                </c:pt>
                <c:pt idx="3">
                  <c:v>0.54</c:v>
                </c:pt>
                <c:pt idx="4">
                  <c:v>#N/A</c:v>
                </c:pt>
                <c:pt idx="5">
                  <c:v>0.63</c:v>
                </c:pt>
                <c:pt idx="6">
                  <c:v>#N/A</c:v>
                </c:pt>
                <c:pt idx="7">
                  <c:v>0.76</c:v>
                </c:pt>
                <c:pt idx="8">
                  <c:v>#N/A</c:v>
                </c:pt>
                <c:pt idx="9">
                  <c:v>0.89</c:v>
                </c:pt>
              </c:numCache>
            </c:numRef>
          </c:val>
          <c:extLst>
            <c:ext xmlns:c16="http://schemas.microsoft.com/office/drawing/2014/chart" uri="{C3380CC4-5D6E-409C-BE32-E72D297353CC}">
              <c16:uniqueId val="{00000004-FFA0-4E3D-BC79-FB73A1EA0C07}"/>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0.54</c:v>
                </c:pt>
                <c:pt idx="2">
                  <c:v>#N/A</c:v>
                </c:pt>
                <c:pt idx="3">
                  <c:v>0.47</c:v>
                </c:pt>
                <c:pt idx="4">
                  <c:v>#N/A</c:v>
                </c:pt>
                <c:pt idx="5">
                  <c:v>7.0000000000000007E-2</c:v>
                </c:pt>
                <c:pt idx="6">
                  <c:v>#N/A</c:v>
                </c:pt>
                <c:pt idx="7">
                  <c:v>0.36</c:v>
                </c:pt>
                <c:pt idx="8">
                  <c:v>#N/A</c:v>
                </c:pt>
                <c:pt idx="9">
                  <c:v>1.05</c:v>
                </c:pt>
              </c:numCache>
            </c:numRef>
          </c:val>
          <c:extLst>
            <c:ext xmlns:c16="http://schemas.microsoft.com/office/drawing/2014/chart" uri="{C3380CC4-5D6E-409C-BE32-E72D297353CC}">
              <c16:uniqueId val="{00000005-FFA0-4E3D-BC79-FB73A1EA0C07}"/>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1.1000000000000001</c:v>
                </c:pt>
                <c:pt idx="8">
                  <c:v>#N/A</c:v>
                </c:pt>
                <c:pt idx="9">
                  <c:v>1.44</c:v>
                </c:pt>
              </c:numCache>
            </c:numRef>
          </c:val>
          <c:extLst>
            <c:ext xmlns:c16="http://schemas.microsoft.com/office/drawing/2014/chart" uri="{C3380CC4-5D6E-409C-BE32-E72D297353CC}">
              <c16:uniqueId val="{00000006-FFA0-4E3D-BC79-FB73A1EA0C0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5.16</c:v>
                </c:pt>
                <c:pt idx="2">
                  <c:v>#N/A</c:v>
                </c:pt>
                <c:pt idx="3">
                  <c:v>5.07</c:v>
                </c:pt>
                <c:pt idx="4">
                  <c:v>#N/A</c:v>
                </c:pt>
                <c:pt idx="5">
                  <c:v>4.92</c:v>
                </c:pt>
                <c:pt idx="6">
                  <c:v>#N/A</c:v>
                </c:pt>
                <c:pt idx="7">
                  <c:v>5.21</c:v>
                </c:pt>
                <c:pt idx="8">
                  <c:v>#N/A</c:v>
                </c:pt>
                <c:pt idx="9">
                  <c:v>4.8600000000000003</c:v>
                </c:pt>
              </c:numCache>
            </c:numRef>
          </c:val>
          <c:extLst>
            <c:ext xmlns:c16="http://schemas.microsoft.com/office/drawing/2014/chart" uri="{C3380CC4-5D6E-409C-BE32-E72D297353CC}">
              <c16:uniqueId val="{00000007-FFA0-4E3D-BC79-FB73A1EA0C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5.81</c:v>
                </c:pt>
                <c:pt idx="2">
                  <c:v>#N/A</c:v>
                </c:pt>
                <c:pt idx="3">
                  <c:v>5.46</c:v>
                </c:pt>
                <c:pt idx="4">
                  <c:v>#N/A</c:v>
                </c:pt>
                <c:pt idx="5">
                  <c:v>8.6999999999999993</c:v>
                </c:pt>
                <c:pt idx="6">
                  <c:v>#N/A</c:v>
                </c:pt>
                <c:pt idx="7">
                  <c:v>6.39</c:v>
                </c:pt>
                <c:pt idx="8">
                  <c:v>#N/A</c:v>
                </c:pt>
                <c:pt idx="9">
                  <c:v>9.43</c:v>
                </c:pt>
              </c:numCache>
            </c:numRef>
          </c:val>
          <c:extLst>
            <c:ext xmlns:c16="http://schemas.microsoft.com/office/drawing/2014/chart" uri="{C3380CC4-5D6E-409C-BE32-E72D297353CC}">
              <c16:uniqueId val="{00000008-FFA0-4E3D-BC79-FB73A1EA0C0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10.72</c:v>
                </c:pt>
                <c:pt idx="2">
                  <c:v>#N/A</c:v>
                </c:pt>
                <c:pt idx="3">
                  <c:v>11.92</c:v>
                </c:pt>
                <c:pt idx="4">
                  <c:v>#N/A</c:v>
                </c:pt>
                <c:pt idx="5">
                  <c:v>12.52</c:v>
                </c:pt>
                <c:pt idx="6">
                  <c:v>#N/A</c:v>
                </c:pt>
                <c:pt idx="7">
                  <c:v>12.47</c:v>
                </c:pt>
                <c:pt idx="8">
                  <c:v>#N/A</c:v>
                </c:pt>
                <c:pt idx="9">
                  <c:v>12.09</c:v>
                </c:pt>
              </c:numCache>
            </c:numRef>
          </c:val>
          <c:extLst>
            <c:ext xmlns:c16="http://schemas.microsoft.com/office/drawing/2014/chart" uri="{C3380CC4-5D6E-409C-BE32-E72D297353CC}">
              <c16:uniqueId val="{00000009-FFA0-4E3D-BC79-FB73A1EA0C07}"/>
            </c:ext>
          </c:extLst>
        </c:ser>
        <c:dLbls>
          <c:showLegendKey val="0"/>
          <c:showVal val="0"/>
          <c:showCatName val="0"/>
          <c:showSerName val="0"/>
          <c:showPercent val="0"/>
          <c:showBubbleSize val="0"/>
        </c:dLbls>
        <c:gapWidth val="150"/>
        <c:overlap val="100"/>
        <c:axId val="738634000"/>
        <c:axId val="738628512"/>
      </c:barChart>
      <c:catAx>
        <c:axId val="73863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8628512"/>
        <c:crosses val="autoZero"/>
        <c:auto val="1"/>
        <c:lblAlgn val="ctr"/>
        <c:lblOffset val="100"/>
        <c:tickLblSkip val="1"/>
        <c:tickMarkSkip val="1"/>
        <c:noMultiLvlLbl val="0"/>
      </c:catAx>
      <c:valAx>
        <c:axId val="73862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863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3147</c:v>
                </c:pt>
                <c:pt idx="5">
                  <c:v>3072</c:v>
                </c:pt>
                <c:pt idx="8">
                  <c:v>3200</c:v>
                </c:pt>
                <c:pt idx="11">
                  <c:v>3483</c:v>
                </c:pt>
                <c:pt idx="14">
                  <c:v>3507</c:v>
                </c:pt>
              </c:numCache>
            </c:numRef>
          </c:val>
          <c:extLst>
            <c:ext xmlns:c16="http://schemas.microsoft.com/office/drawing/2014/chart" uri="{C3380CC4-5D6E-409C-BE32-E72D297353CC}">
              <c16:uniqueId val="{00000000-962E-485B-AEF1-38E13AE4F2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2E-485B-AEF1-38E13AE4F2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27</c:v>
                </c:pt>
                <c:pt idx="6">
                  <c:v>23</c:v>
                </c:pt>
                <c:pt idx="9">
                  <c:v>66</c:v>
                </c:pt>
                <c:pt idx="12">
                  <c:v>48</c:v>
                </c:pt>
              </c:numCache>
            </c:numRef>
          </c:val>
          <c:extLst>
            <c:ext xmlns:c16="http://schemas.microsoft.com/office/drawing/2014/chart" uri="{C3380CC4-5D6E-409C-BE32-E72D297353CC}">
              <c16:uniqueId val="{00000002-962E-485B-AEF1-38E13AE4F2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0</c:v>
                </c:pt>
                <c:pt idx="9">
                  <c:v>0</c:v>
                </c:pt>
                <c:pt idx="12">
                  <c:v>8</c:v>
                </c:pt>
              </c:numCache>
            </c:numRef>
          </c:val>
          <c:extLst>
            <c:ext xmlns:c16="http://schemas.microsoft.com/office/drawing/2014/chart" uri="{C3380CC4-5D6E-409C-BE32-E72D297353CC}">
              <c16:uniqueId val="{00000003-962E-485B-AEF1-38E13AE4F2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838</c:v>
                </c:pt>
                <c:pt idx="3">
                  <c:v>805</c:v>
                </c:pt>
                <c:pt idx="6">
                  <c:v>822</c:v>
                </c:pt>
                <c:pt idx="9">
                  <c:v>761</c:v>
                </c:pt>
                <c:pt idx="12">
                  <c:v>769</c:v>
                </c:pt>
              </c:numCache>
            </c:numRef>
          </c:val>
          <c:extLst>
            <c:ext xmlns:c16="http://schemas.microsoft.com/office/drawing/2014/chart" uri="{C3380CC4-5D6E-409C-BE32-E72D297353CC}">
              <c16:uniqueId val="{00000004-962E-485B-AEF1-38E13AE4F2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2E-485B-AEF1-38E13AE4F2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2E-485B-AEF1-38E13AE4F2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3404</c:v>
                </c:pt>
                <c:pt idx="3">
                  <c:v>3431</c:v>
                </c:pt>
                <c:pt idx="6">
                  <c:v>3629</c:v>
                </c:pt>
                <c:pt idx="9">
                  <c:v>4039</c:v>
                </c:pt>
                <c:pt idx="12">
                  <c:v>4295</c:v>
                </c:pt>
              </c:numCache>
            </c:numRef>
          </c:val>
          <c:extLst>
            <c:ext xmlns:c16="http://schemas.microsoft.com/office/drawing/2014/chart" uri="{C3380CC4-5D6E-409C-BE32-E72D297353CC}">
              <c16:uniqueId val="{00000007-962E-485B-AEF1-38E13AE4F2FC}"/>
            </c:ext>
          </c:extLst>
        </c:ser>
        <c:dLbls>
          <c:showLegendKey val="0"/>
          <c:showVal val="0"/>
          <c:showCatName val="0"/>
          <c:showSerName val="0"/>
          <c:showPercent val="0"/>
          <c:showBubbleSize val="0"/>
        </c:dLbls>
        <c:gapWidth val="100"/>
        <c:overlap val="100"/>
        <c:axId val="738624592"/>
        <c:axId val="738632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1123</c:v>
                </c:pt>
                <c:pt idx="2">
                  <c:v>#N/A</c:v>
                </c:pt>
                <c:pt idx="3">
                  <c:v>#N/A</c:v>
                </c:pt>
                <c:pt idx="4">
                  <c:v>1192</c:v>
                </c:pt>
                <c:pt idx="5">
                  <c:v>#N/A</c:v>
                </c:pt>
                <c:pt idx="6">
                  <c:v>#N/A</c:v>
                </c:pt>
                <c:pt idx="7">
                  <c:v>1274</c:v>
                </c:pt>
                <c:pt idx="8">
                  <c:v>#N/A</c:v>
                </c:pt>
                <c:pt idx="9">
                  <c:v>#N/A</c:v>
                </c:pt>
                <c:pt idx="10">
                  <c:v>1383</c:v>
                </c:pt>
                <c:pt idx="11">
                  <c:v>#N/A</c:v>
                </c:pt>
                <c:pt idx="12">
                  <c:v>#N/A</c:v>
                </c:pt>
                <c:pt idx="13">
                  <c:v>1613</c:v>
                </c:pt>
                <c:pt idx="14">
                  <c:v>#N/A</c:v>
                </c:pt>
              </c:numCache>
            </c:numRef>
          </c:val>
          <c:smooth val="0"/>
          <c:extLst>
            <c:ext xmlns:c16="http://schemas.microsoft.com/office/drawing/2014/chart" uri="{C3380CC4-5D6E-409C-BE32-E72D297353CC}">
              <c16:uniqueId val="{00000008-962E-485B-AEF1-38E13AE4F2FC}"/>
            </c:ext>
          </c:extLst>
        </c:ser>
        <c:dLbls>
          <c:showLegendKey val="0"/>
          <c:showVal val="0"/>
          <c:showCatName val="0"/>
          <c:showSerName val="0"/>
          <c:showPercent val="0"/>
          <c:showBubbleSize val="0"/>
        </c:dLbls>
        <c:marker val="1"/>
        <c:smooth val="0"/>
        <c:axId val="738624592"/>
        <c:axId val="738632040"/>
      </c:lineChart>
      <c:catAx>
        <c:axId val="73862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8632040"/>
        <c:crosses val="autoZero"/>
        <c:auto val="1"/>
        <c:lblAlgn val="ctr"/>
        <c:lblOffset val="100"/>
        <c:tickLblSkip val="1"/>
        <c:tickMarkSkip val="1"/>
        <c:noMultiLvlLbl val="0"/>
      </c:catAx>
      <c:valAx>
        <c:axId val="738632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862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33874</c:v>
                </c:pt>
                <c:pt idx="5">
                  <c:v>35188</c:v>
                </c:pt>
                <c:pt idx="8">
                  <c:v>35393</c:v>
                </c:pt>
                <c:pt idx="11">
                  <c:v>34522</c:v>
                </c:pt>
                <c:pt idx="14">
                  <c:v>33794</c:v>
                </c:pt>
              </c:numCache>
            </c:numRef>
          </c:val>
          <c:extLst>
            <c:ext xmlns:c16="http://schemas.microsoft.com/office/drawing/2014/chart" uri="{C3380CC4-5D6E-409C-BE32-E72D297353CC}">
              <c16:uniqueId val="{00000000-3CC0-4823-A590-DFE931CD1D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403</c:v>
                </c:pt>
                <c:pt idx="5">
                  <c:v>359</c:v>
                </c:pt>
                <c:pt idx="8">
                  <c:v>389</c:v>
                </c:pt>
                <c:pt idx="11">
                  <c:v>803</c:v>
                </c:pt>
                <c:pt idx="14">
                  <c:v>978</c:v>
                </c:pt>
              </c:numCache>
            </c:numRef>
          </c:val>
          <c:extLst>
            <c:ext xmlns:c16="http://schemas.microsoft.com/office/drawing/2014/chart" uri="{C3380CC4-5D6E-409C-BE32-E72D297353CC}">
              <c16:uniqueId val="{00000001-3CC0-4823-A590-DFE931CD1D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10584</c:v>
                </c:pt>
                <c:pt idx="5">
                  <c:v>9595</c:v>
                </c:pt>
                <c:pt idx="8">
                  <c:v>8630</c:v>
                </c:pt>
                <c:pt idx="11">
                  <c:v>8705</c:v>
                </c:pt>
                <c:pt idx="14">
                  <c:v>8724</c:v>
                </c:pt>
              </c:numCache>
            </c:numRef>
          </c:val>
          <c:extLst>
            <c:ext xmlns:c16="http://schemas.microsoft.com/office/drawing/2014/chart" uri="{C3380CC4-5D6E-409C-BE32-E72D297353CC}">
              <c16:uniqueId val="{00000002-3CC0-4823-A590-DFE931CD1D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C0-4823-A590-DFE931CD1D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C0-4823-A590-DFE931CD1D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83</c:v>
                </c:pt>
                <c:pt idx="3">
                  <c:v>70</c:v>
                </c:pt>
                <c:pt idx="6">
                  <c:v>43</c:v>
                </c:pt>
                <c:pt idx="9">
                  <c:v>41</c:v>
                </c:pt>
                <c:pt idx="12">
                  <c:v>9</c:v>
                </c:pt>
              </c:numCache>
            </c:numRef>
          </c:val>
          <c:extLst>
            <c:ext xmlns:c16="http://schemas.microsoft.com/office/drawing/2014/chart" uri="{C3380CC4-5D6E-409C-BE32-E72D297353CC}">
              <c16:uniqueId val="{00000005-3CC0-4823-A590-DFE931CD1D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3728</c:v>
                </c:pt>
                <c:pt idx="3">
                  <c:v>3335</c:v>
                </c:pt>
                <c:pt idx="6">
                  <c:v>3181</c:v>
                </c:pt>
                <c:pt idx="9">
                  <c:v>3219</c:v>
                </c:pt>
                <c:pt idx="12">
                  <c:v>3192</c:v>
                </c:pt>
              </c:numCache>
            </c:numRef>
          </c:val>
          <c:extLst>
            <c:ext xmlns:c16="http://schemas.microsoft.com/office/drawing/2014/chart" uri="{C3380CC4-5D6E-409C-BE32-E72D297353CC}">
              <c16:uniqueId val="{00000006-3CC0-4823-A590-DFE931CD1D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c:v>
                </c:pt>
                <c:pt idx="3">
                  <c:v>23</c:v>
                </c:pt>
                <c:pt idx="6">
                  <c:v>54</c:v>
                </c:pt>
                <c:pt idx="9">
                  <c:v>131</c:v>
                </c:pt>
                <c:pt idx="12">
                  <c:v>122</c:v>
                </c:pt>
              </c:numCache>
            </c:numRef>
          </c:val>
          <c:extLst>
            <c:ext xmlns:c16="http://schemas.microsoft.com/office/drawing/2014/chart" uri="{C3380CC4-5D6E-409C-BE32-E72D297353CC}">
              <c16:uniqueId val="{00000007-3CC0-4823-A590-DFE931CD1D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9606</c:v>
                </c:pt>
                <c:pt idx="3">
                  <c:v>9495</c:v>
                </c:pt>
                <c:pt idx="6">
                  <c:v>9580</c:v>
                </c:pt>
                <c:pt idx="9">
                  <c:v>9581</c:v>
                </c:pt>
                <c:pt idx="12">
                  <c:v>8738</c:v>
                </c:pt>
              </c:numCache>
            </c:numRef>
          </c:val>
          <c:extLst>
            <c:ext xmlns:c16="http://schemas.microsoft.com/office/drawing/2014/chart" uri="{C3380CC4-5D6E-409C-BE32-E72D297353CC}">
              <c16:uniqueId val="{00000008-3CC0-4823-A590-DFE931CD1D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117</c:v>
                </c:pt>
                <c:pt idx="3">
                  <c:v>92</c:v>
                </c:pt>
                <c:pt idx="6">
                  <c:v>75</c:v>
                </c:pt>
                <c:pt idx="9">
                  <c:v>58</c:v>
                </c:pt>
                <c:pt idx="12">
                  <c:v>43</c:v>
                </c:pt>
              </c:numCache>
            </c:numRef>
          </c:val>
          <c:extLst>
            <c:ext xmlns:c16="http://schemas.microsoft.com/office/drawing/2014/chart" uri="{C3380CC4-5D6E-409C-BE32-E72D297353CC}">
              <c16:uniqueId val="{00000009-3CC0-4823-A590-DFE931CD1D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37298</c:v>
                </c:pt>
                <c:pt idx="3">
                  <c:v>38543</c:v>
                </c:pt>
                <c:pt idx="6">
                  <c:v>40179</c:v>
                </c:pt>
                <c:pt idx="9">
                  <c:v>39916</c:v>
                </c:pt>
                <c:pt idx="12">
                  <c:v>39626</c:v>
                </c:pt>
              </c:numCache>
            </c:numRef>
          </c:val>
          <c:extLst>
            <c:ext xmlns:c16="http://schemas.microsoft.com/office/drawing/2014/chart" uri="{C3380CC4-5D6E-409C-BE32-E72D297353CC}">
              <c16:uniqueId val="{0000000A-3CC0-4823-A590-DFE931CD1DDD}"/>
            </c:ext>
          </c:extLst>
        </c:ser>
        <c:dLbls>
          <c:showLegendKey val="0"/>
          <c:showVal val="0"/>
          <c:showCatName val="0"/>
          <c:showSerName val="0"/>
          <c:showPercent val="0"/>
          <c:showBubbleSize val="0"/>
        </c:dLbls>
        <c:gapWidth val="100"/>
        <c:overlap val="100"/>
        <c:axId val="738624984"/>
        <c:axId val="738625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5983</c:v>
                </c:pt>
                <c:pt idx="2">
                  <c:v>#N/A</c:v>
                </c:pt>
                <c:pt idx="3">
                  <c:v>#N/A</c:v>
                </c:pt>
                <c:pt idx="4">
                  <c:v>6416</c:v>
                </c:pt>
                <c:pt idx="5">
                  <c:v>#N/A</c:v>
                </c:pt>
                <c:pt idx="6">
                  <c:v>#N/A</c:v>
                </c:pt>
                <c:pt idx="7">
                  <c:v>8699</c:v>
                </c:pt>
                <c:pt idx="8">
                  <c:v>#N/A</c:v>
                </c:pt>
                <c:pt idx="9">
                  <c:v>#N/A</c:v>
                </c:pt>
                <c:pt idx="10">
                  <c:v>8916</c:v>
                </c:pt>
                <c:pt idx="11">
                  <c:v>#N/A</c:v>
                </c:pt>
                <c:pt idx="12">
                  <c:v>#N/A</c:v>
                </c:pt>
                <c:pt idx="13">
                  <c:v>8234</c:v>
                </c:pt>
                <c:pt idx="14">
                  <c:v>#N/A</c:v>
                </c:pt>
              </c:numCache>
            </c:numRef>
          </c:val>
          <c:smooth val="0"/>
          <c:extLst>
            <c:ext xmlns:c16="http://schemas.microsoft.com/office/drawing/2014/chart" uri="{C3380CC4-5D6E-409C-BE32-E72D297353CC}">
              <c16:uniqueId val="{0000000B-3CC0-4823-A590-DFE931CD1DDD}"/>
            </c:ext>
          </c:extLst>
        </c:ser>
        <c:dLbls>
          <c:showLegendKey val="0"/>
          <c:showVal val="0"/>
          <c:showCatName val="0"/>
          <c:showSerName val="0"/>
          <c:showPercent val="0"/>
          <c:showBubbleSize val="0"/>
        </c:dLbls>
        <c:marker val="1"/>
        <c:smooth val="0"/>
        <c:axId val="738624984"/>
        <c:axId val="738625768"/>
      </c:lineChart>
      <c:catAx>
        <c:axId val="738624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8625768"/>
        <c:crosses val="autoZero"/>
        <c:auto val="1"/>
        <c:lblAlgn val="ctr"/>
        <c:lblOffset val="100"/>
        <c:tickLblSkip val="1"/>
        <c:tickMarkSkip val="1"/>
        <c:noMultiLvlLbl val="0"/>
      </c:catAx>
      <c:valAx>
        <c:axId val="738625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8624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2959</c:v>
                </c:pt>
                <c:pt idx="1">
                  <c:v>2649</c:v>
                </c:pt>
                <c:pt idx="2">
                  <c:v>2403</c:v>
                </c:pt>
              </c:numCache>
            </c:numRef>
          </c:val>
          <c:extLst>
            <c:ext xmlns:c16="http://schemas.microsoft.com/office/drawing/2014/chart" uri="{C3380CC4-5D6E-409C-BE32-E72D297353CC}">
              <c16:uniqueId val="{00000000-4A49-46AC-9C7D-17EB0F0AC9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1415</c:v>
                </c:pt>
                <c:pt idx="1">
                  <c:v>1115</c:v>
                </c:pt>
                <c:pt idx="2">
                  <c:v>1274</c:v>
                </c:pt>
              </c:numCache>
            </c:numRef>
          </c:val>
          <c:extLst>
            <c:ext xmlns:c16="http://schemas.microsoft.com/office/drawing/2014/chart" uri="{C3380CC4-5D6E-409C-BE32-E72D297353CC}">
              <c16:uniqueId val="{00000001-4A49-46AC-9C7D-17EB0F0AC9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6617</c:v>
                </c:pt>
                <c:pt idx="1">
                  <c:v>6492</c:v>
                </c:pt>
                <c:pt idx="2">
                  <c:v>6454</c:v>
                </c:pt>
              </c:numCache>
            </c:numRef>
          </c:val>
          <c:extLst>
            <c:ext xmlns:c16="http://schemas.microsoft.com/office/drawing/2014/chart" uri="{C3380CC4-5D6E-409C-BE32-E72D297353CC}">
              <c16:uniqueId val="{00000002-4A49-46AC-9C7D-17EB0F0AC951}"/>
            </c:ext>
          </c:extLst>
        </c:ser>
        <c:dLbls>
          <c:showLegendKey val="0"/>
          <c:showVal val="0"/>
          <c:showCatName val="0"/>
          <c:showSerName val="0"/>
          <c:showPercent val="0"/>
          <c:showBubbleSize val="0"/>
        </c:dLbls>
        <c:gapWidth val="120"/>
        <c:overlap val="100"/>
        <c:axId val="738628904"/>
        <c:axId val="738633608"/>
      </c:barChart>
      <c:catAx>
        <c:axId val="738628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8633608"/>
        <c:crosses val="autoZero"/>
        <c:auto val="1"/>
        <c:lblAlgn val="ctr"/>
        <c:lblOffset val="100"/>
        <c:tickLblSkip val="1"/>
        <c:tickMarkSkip val="1"/>
        <c:noMultiLvlLbl val="0"/>
      </c:catAx>
      <c:valAx>
        <c:axId val="738633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8628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{7F6A26BB-508D-4136-BFB2-1DC97633BD8A}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575-4771-BC27-F59584544C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{912598C4-CD51-47C8-AB9D-BC6904E5A53F}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75-4771-BC27-F59584544C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{95B2F2B0-7719-4B67-930E-D21D90E8A220}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75-4771-BC27-F59584544C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{552DED93-1AA7-449E-9B29-BB7CBAE4247A}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75-4771-BC27-F59584544C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{8AF6D294-4596-4A57-B623-ADBF3247E75C}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75-4771-BC27-F59584544C6F}"/>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{C4A2247C-9232-4A48-8BE1-FF714770695F}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575-4771-BC27-F59584544C6F}"/>
                </c:ext>
              </c:extLst>
            </c:dLbl>
            <c:dLbl>
              <c:idx val="16"/>
              <c:layout>
                <c:manualLayout>
                  <c:x val="0"/>
                  <c:y val="-1.684042782579906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{5E1BCF78-A21F-4627-B8B6-6DC5E9502F03}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575-4771-BC27-F59584544C6F}"/>
                </c:ext>
              </c:extLst>
            </c:dLbl>
            <c:dLbl>
              <c:idx val="24"/>
              <c:layout>
                <c:manualLayout>
                  <c:x val="0"/>
                  <c:y val="1.684042782579898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{E3585528-0FC3-4648-8148-B32B7F676A6C}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575-4771-BC27-F59584544C6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{33089C50-7D76-4671-8D7A-1BE0B7C506CD}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575-4771-BC27-F59584544C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56.9</c:v>
                </c:pt>
                <c:pt idx="16">
                  <c:v>56.8</c:v>
                </c:pt>
                <c:pt idx="24">
                  <c:v>56.8</c:v>
                </c:pt>
                <c:pt idx="32">
                  <c:v>57</c:v>
                </c:pt>
              </c:numCache>
            </c:numRef>
          </c:xVal>
          <c:yVal>
            <c:numRef>
              <c:f>公会計指標分析・財政指標組合せ分析表!$BP$51:$DC$51</c:f>
              <c:numCache>
                <c:formatCode>#,##0.0;"▲ "#,##0.0</c:formatCode>
                <c:ptCount val="40"/>
                <c:pt idx="0">
                  <c:v>47.6</c:v>
                </c:pt>
                <c:pt idx="8">
                  <c:v>52.1</c:v>
                </c:pt>
                <c:pt idx="16">
                  <c:v>72.400000000000006</c:v>
                </c:pt>
                <c:pt idx="24">
                  <c:v>72.900000000000006</c:v>
                </c:pt>
                <c:pt idx="32">
                  <c:v>64.099999999999994</c:v>
                </c:pt>
              </c:numCache>
            </c:numRef>
          </c:yVal>
          <c:smooth val="0"/>
          <c:extLst>
            <c:ext xmlns:c16="http://schemas.microsoft.com/office/drawing/2014/chart" uri="{C3380CC4-5D6E-409C-BE32-E72D297353CC}">
              <c16:uniqueId val="{00000009-3575-4771-BC27-F59584544C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{08992487-A3FB-4253-AD5A-3549251C6EBC}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575-4771-BC27-F59584544C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{8D37BAFF-8DD9-4603-980C-3402C403107D}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75-4771-BC27-F59584544C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{38CDD249-29D3-45F6-945E-67FA3FFE1A52}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75-4771-BC27-F59584544C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{FA36FFCF-D226-4B11-8F01-82AA8454D16B}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75-4771-BC27-F59584544C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{79BB3022-5F76-4FE5-8FEA-8673FE5D0DAC}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75-4771-BC27-F59584544C6F}"/>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{863DA020-74D3-4C7D-B367-B9C4D3B49737}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575-4771-BC27-F59584544C6F}"/>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{96037A8C-47BF-43E5-8FDE-E9E6BC952593}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575-4771-BC27-F59584544C6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{06A78C87-A68A-4865-9A29-54265E271AA9}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575-4771-BC27-F59584544C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{46E76D79-C3B9-435B-8689-A42443DD6AE5}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575-4771-BC27-F59584544C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575-4771-BC27-F59584544C6F}"/>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{8C16E1C8-B623-4D9C-BC66-B9E0FF6380B0}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1AD-49E4-8C0F-514D46EEC5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{35E11E90-C6D0-4932-909A-1D5898FDBE4C}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AD-49E4-8C0F-514D46EEC5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{88BFC218-37DF-4C24-B4CF-11E91390EBE2}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AD-49E4-8C0F-514D46EEC5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{A210EAB7-44D8-4F80-87D6-22D063339370}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AD-49E4-8C0F-514D46EEC5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{8D7A8F4B-163C-4418-8A97-F613B913B25D}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AD-49E4-8C0F-514D46EEC5E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{229F7000-E1A9-4E5C-81FA-4104C77EB10E}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1AD-49E4-8C0F-514D46EEC5E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{7B3BA412-7AF5-442F-B61B-7743532C75D4}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1AD-49E4-8C0F-514D46EEC5E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{7B4B8178-0169-4964-B280-EB17D234E3F7}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1AD-49E4-8C0F-514D46EEC5E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{44A05C1E-7B59-457E-B3E1-879158E20B13}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1AD-49E4-8C0F-514D46EEC5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8.8000000000000007</c:v>
                </c:pt>
                <c:pt idx="16">
                  <c:v>9.6999999999999993</c:v>
                </c:pt>
                <c:pt idx="24">
                  <c:v>10.5</c:v>
                </c:pt>
                <c:pt idx="32">
                  <c:v>11.4</c:v>
                </c:pt>
              </c:numCache>
            </c:numRef>
          </c:xVal>
          <c:yVal>
            <c:numRef>
              <c:f>公会計指標分析・財政指標組合せ分析表!$BP$73:$DC$73</c:f>
              <c:numCache>
                <c:formatCode>#,##0.0;"▲ "#,##0.0</c:formatCode>
                <c:ptCount val="40"/>
                <c:pt idx="0">
                  <c:v>47.6</c:v>
                </c:pt>
                <c:pt idx="8">
                  <c:v>52.1</c:v>
                </c:pt>
                <c:pt idx="16">
                  <c:v>72.400000000000006</c:v>
                </c:pt>
                <c:pt idx="24">
                  <c:v>72.900000000000006</c:v>
                </c:pt>
                <c:pt idx="32">
                  <c:v>64.099999999999994</c:v>
                </c:pt>
              </c:numCache>
            </c:numRef>
          </c:yVal>
          <c:smooth val="0"/>
          <c:extLst>
            <c:ext xmlns:c16="http://schemas.microsoft.com/office/drawing/2014/chart" uri="{C3380CC4-5D6E-409C-BE32-E72D297353CC}">
              <c16:uniqueId val="{00000009-D1AD-49E4-8C0F-514D46EEC5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{20CB552C-34C7-4DBF-8422-FA555670CB89}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1AD-49E4-8C0F-514D46EEC5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{7A135F9B-415A-4D53-A460-1F0FFE9EB152}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AD-49E4-8C0F-514D46EEC5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{95911E1C-3495-4F99-9EA7-6727BD203F23}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AD-49E4-8C0F-514D46EEC5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{6FE477F4-BCFF-4036-8129-53D5B2AFE57A}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AD-49E4-8C0F-514D46EEC5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{695A5DEE-67B9-4BCD-B97F-0469179831D6}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AD-49E4-8C0F-514D46EEC5E7}"/>
                </c:ext>
              </c:extLst>
            </c:dLbl>
            <c:dLbl>
              <c:idx val="8"/>
              <c:layout>
                <c:manualLayout>
                  <c:x val="-3.450231864380314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{D9ECDB15-B13A-4078-8F5A-5DDF6B710F37}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1AD-49E4-8C0F-514D46EEC5E7}"/>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{FB69825C-AC04-4243-867A-3F1932774980}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1AD-49E4-8C0F-514D46EEC5E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{F7F71CB3-4392-44F8-9838-39B46BC33957}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1AD-49E4-8C0F-514D46EEC5E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{CC1942FA-58A9-43D2-B9E6-89979B8CD359}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1AD-49E4-8C0F-514D46EEC5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D1AD-49E4-8C0F-514D46EEC5E7}"/>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一般単独災害復旧事業債及び緊急防災・減災事業債等の元金償還が開始となり、償還完了額に対し元金償還額が大幅な増となったこととによる。今後も元金償還額は高水準で推移し、算定分子は増加する見込みであるため、地方債の発行抑制等で、指標の増加を抑え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加算要因である公営企業債等繰入見込額については、公共下水道事業会計の一般会計繰入金の減、病院事業会計の平成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起債事業の償還開始等による地方債残高の減により減少となり、一般会計等に係る地方債の現在高についても元金償還額に比べ借入額が少なかったことにより減少となった。これらのことから算定分子の減となった。令和４年度からは</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よる債務負担行為に基づく支出予定額が大幅に増加し、今後も将来負担比率は増加する見込みであるため、引き続き行財政改革を推進し、投資的経費の抑制、地方債の計画管理による残高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年７月豪雨災害を受けた復旧・復興に要する経費、扶助費・公債費の増のほか、新型コロナウイルス感染症対応による収支バランスの調整を図るため財政調整基金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億円を取り崩したことの要因等により基金全体としては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えの影響による地方交付税の減少及び近年の大型事業の実施による地方債残高の増加に伴う公債費の増加により、収支の財源不足分を財政調整基金で補填するとともに、公債費の増加分について減債基金を償還財源とする傾向が続く見通しである。災害対応等に備え財政調整基金の確保維持が急務であり、歳入見合いの収支バランスに努めるととともに、長期的な対応となるが公債費の圧縮のため、令和７年度以降において市債の枠を設定するなどにより対応することを検討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令和５年度から開始する地域づくり活動センターの経費として地域振興基金を毎年度一定額を取り崩すこととしており、その他特定目的基金についても減少していく見込みである。中長期的な収支バランスによる財政改革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においては、災害対策、公共施設の整備など、特定の目的を計画的に達成するため、各種特定目的基金を設置している。主なものとして、市民の連帯の強化又は地域振興に要する経費の財源に充てる地域振興基金、災害の発生に際し、その復旧に要する経費の財源に充てる災害対策基金、公共施設の整備等に要する経費の財源に充てる公共施設整備基金、学校施設整備基金、庁舎建築事業基金等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特定目的基金全体の令和３年度末残高は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億円であり、前年度末と比較してほぼ同額となった。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うち地域振興基金については、令和５年度開始する地域づくり活動センターに関連する経費として今後継続的に取り崩す予定としているとともに、消防庁舎の大型建設事業等に関連し、公共施設整備基金・消防関連基金の取り崩しを計画しており、取り崩しが続くものと見込まれ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財政調整基金の令和３年度末残高は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減）となった。この要因として、平成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年７月豪雨災害を受けた復旧・復興に要する経費、扶助費・公債費の増のほか、新型コロナウイルス感染症対応による収支バランスの調整を図るため取り崩しを行ったものである。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当市の中長期的な財政見通しにおいて、財政調整基金は毎年度一定額取り崩す計画であるが、平成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対し半減している状況にあり、災害時における柔軟な財政出動に備え、一定程度の確保は必要な状況にある。また、今後も続く公債費の増加が財政を圧迫する状況にあるため歳出予算の全体的な削減に努め、収支バランスの適正化により財政調整基金の取り崩しを圧縮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減債基金の令和３年度末残高は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％増）となった。公債費の増加による償還財源として３億円を取り崩しているものの、交付税措置等による積立により増額となったものである。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当市の公債費については、近年の大型建設事業の実施により、令和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年度に償還のピークを迎える予定となっており、地方債残高の増加による公債費の増加が財政を圧迫する見通しである。今後も毎年度３億円程度を取り崩す計画としている。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514.34㎢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に及ぶ広範な区域に、旧５町ごとに目的が重複する施設等があり老朽化が著しいため、平成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施設の統廃合を検討し、施設の集約化・複合化や除却を進めている。令和３年度は老朽化した施設の除却等に努めたが、有形固定資産減価償却率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ポイント悪化した。有形固定資産減価償却率は類似団体平均と比較して下回っているが、年々悪化していくことが予想され、今後、個別計画を策定することで適正な施設マネジメントに努める。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12700</xdr:rowOff>
    </xdr:from>
    <xdr:to>
      <xdr:col>23</xdr:col>
      <xdr:colOff>136525</xdr:colOff>
      <xdr:row>30</xdr:row>
      <xdr:rowOff>114300</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35577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0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1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63500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203402"/>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9102</xdr:rowOff>
    </xdr:from>
    <xdr:to>
      <xdr:col>15</xdr:col>
      <xdr:colOff>187325</xdr:colOff>
      <xdr:row>30</xdr:row>
      <xdr:rowOff>110702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1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59902</xdr:rowOff>
    </xdr:from>
    <xdr:to>
      <xdr:col>19</xdr:col>
      <xdr:colOff>136525</xdr:colOff>
      <xdr:row>30</xdr:row>
      <xdr:rowOff>59902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20340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10901</xdr:rowOff>
    </xdr:from>
    <xdr:to>
      <xdr:col>11</xdr:col>
      <xdr:colOff>187325</xdr:colOff>
      <xdr:row>30</xdr:row>
      <xdr:rowOff>112501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1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59902</xdr:rowOff>
    </xdr:from>
    <xdr:to>
      <xdr:col>15</xdr:col>
      <xdr:colOff>136525</xdr:colOff>
      <xdr:row>30</xdr:row>
      <xdr:rowOff>61701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5203402"/>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162560</xdr:rowOff>
    </xdr:from>
    <xdr:to>
      <xdr:col>7</xdr:col>
      <xdr:colOff>187325</xdr:colOff>
      <xdr:row>30</xdr:row>
      <xdr:rowOff>92710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1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41910</xdr:rowOff>
    </xdr:from>
    <xdr:to>
      <xdr:col>11</xdr:col>
      <xdr:colOff>136525</xdr:colOff>
      <xdr:row>30</xdr:row>
      <xdr:rowOff>61701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185410"/>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3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492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492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129028</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492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債務償還比率は類似団体平均を上回っており、主な要因として本市は、収入のうち特に税収が乏しく財政基盤が脆弱である一方で、将来負担額のうち地方債残高は高い状況が続いている。特に平成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７月豪雨災害の復興経費や新型コロナウイルス感染症対策等の経費のため財政調整基金等を取り崩し、充当可能財源が減少している。令和３年度は地方債残高の減少等により改善傾向となったが、今後、大型事業等の実施により地方債残高は増加する見込みで、債務償還比率は上昇することが予想される。このため、行財政改革を推進し、地方債を財源とする投資的経費の抑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09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170035</xdr:rowOff>
    </xdr:from>
    <xdr:to>
      <xdr:col>76</xdr:col>
      <xdr:colOff>73025</xdr:colOff>
      <xdr:row>32</xdr:row>
      <xdr:rowOff>100185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148462</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46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64008</xdr:rowOff>
    </xdr:from>
    <xdr:to>
      <xdr:col>72</xdr:col>
      <xdr:colOff>123825</xdr:colOff>
      <xdr:row>33</xdr:row>
      <xdr:rowOff>165608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7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49385</xdr:rowOff>
    </xdr:from>
    <xdr:to>
      <xdr:col>76</xdr:col>
      <xdr:colOff>22225</xdr:colOff>
      <xdr:row>33</xdr:row>
      <xdr:rowOff>114808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535785"/>
          <a:ext cx="711200" cy="2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146204</xdr:rowOff>
    </xdr:from>
    <xdr:to>
      <xdr:col>68</xdr:col>
      <xdr:colOff>123825</xdr:colOff>
      <xdr:row>34</xdr:row>
      <xdr:rowOff>76354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80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114808</xdr:rowOff>
    </xdr:from>
    <xdr:to>
      <xdr:col>72</xdr:col>
      <xdr:colOff>73025</xdr:colOff>
      <xdr:row>34</xdr:row>
      <xdr:rowOff>25554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5772658"/>
          <a:ext cx="762000" cy="8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4790</xdr:rowOff>
    </xdr:from>
    <xdr:to>
      <xdr:col>64</xdr:col>
      <xdr:colOff>123825</xdr:colOff>
      <xdr:row>33</xdr:row>
      <xdr:rowOff>106390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6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55590</xdr:rowOff>
    </xdr:from>
    <xdr:to>
      <xdr:col>68</xdr:col>
      <xdr:colOff>73025</xdr:colOff>
      <xdr:row>34</xdr:row>
      <xdr:rowOff>25554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5713440"/>
          <a:ext cx="762000" cy="1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76155</xdr:rowOff>
    </xdr:from>
    <xdr:to>
      <xdr:col>60</xdr:col>
      <xdr:colOff>123825</xdr:colOff>
      <xdr:row>33</xdr:row>
      <xdr:rowOff>6305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5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126955</xdr:rowOff>
    </xdr:from>
    <xdr:to>
      <xdr:col>64</xdr:col>
      <xdr:colOff>73025</xdr:colOff>
      <xdr:row>33</xdr:row>
      <xdr:rowOff>55590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613355"/>
          <a:ext cx="762000" cy="10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24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28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26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156735</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67481</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89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97517</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75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168882</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65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80010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00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57150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760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126365</xdr:rowOff>
    </xdr:from>
    <xdr:to>
      <xdr:col>10</xdr:col>
      <xdr:colOff>165100</xdr:colOff>
      <xdr:row>37</xdr:row>
      <xdr:rowOff>56515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xdr:rowOff>
    </xdr:from>
    <xdr:to>
      <xdr:col>15</xdr:col>
      <xdr:colOff>50800</xdr:colOff>
      <xdr:row>37</xdr:row>
      <xdr:rowOff>32385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49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5715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398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99712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73042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63517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156862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67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139965</xdr:rowOff>
    </xdr:from>
    <xdr:to>
      <xdr:col>50</xdr:col>
      <xdr:colOff>165100</xdr:colOff>
      <xdr:row>40</xdr:row>
      <xdr:rowOff>70115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19315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871335"/>
          <a:ext cx="8382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144574</xdr:rowOff>
    </xdr:from>
    <xdr:to>
      <xdr:col>46</xdr:col>
      <xdr:colOff>38100</xdr:colOff>
      <xdr:row>40</xdr:row>
      <xdr:rowOff>74724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19315</xdr:rowOff>
    </xdr:from>
    <xdr:to>
      <xdr:col>50</xdr:col>
      <xdr:colOff>114300</xdr:colOff>
      <xdr:row>40</xdr:row>
      <xdr:rowOff>23924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877315"/>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150572</xdr:rowOff>
    </xdr:from>
    <xdr:to>
      <xdr:col>41</xdr:col>
      <xdr:colOff>101600</xdr:colOff>
      <xdr:row>40</xdr:row>
      <xdr:rowOff>80722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23924</xdr:rowOff>
    </xdr:from>
    <xdr:to>
      <xdr:col>45</xdr:col>
      <xdr:colOff>177800</xdr:colOff>
      <xdr:row>40</xdr:row>
      <xdr:rowOff>29922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881924"/>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157165</xdr:rowOff>
    </xdr:from>
    <xdr:to>
      <xdr:col>36</xdr:col>
      <xdr:colOff>165100</xdr:colOff>
      <xdr:row>40</xdr:row>
      <xdr:rowOff>87315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8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29922</xdr:rowOff>
    </xdr:from>
    <xdr:to>
      <xdr:col>41</xdr:col>
      <xdr:colOff>50800</xdr:colOff>
      <xdr:row>40</xdr:row>
      <xdr:rowOff>36515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887922"/>
          <a:ext cx="8890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86642</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60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91251</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60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97249</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6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103842</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6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21046</xdr:rowOff>
    </xdr:from>
    <xdr:to>
      <xdr:col>24</xdr:col>
      <xdr:colOff>114300</xdr:colOff>
      <xdr:row>61</xdr:row>
      <xdr:rowOff>122646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170923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62049</xdr:rowOff>
    </xdr:from>
    <xdr:to>
      <xdr:col>24</xdr:col>
      <xdr:colOff>63500</xdr:colOff>
      <xdr:row>61</xdr:row>
      <xdr:rowOff>71846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2049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62049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188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60416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4943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136978</xdr:rowOff>
    </xdr:from>
    <xdr:to>
      <xdr:col>6</xdr:col>
      <xdr:colOff>38100</xdr:colOff>
      <xdr:row>61</xdr:row>
      <xdr:rowOff>67128</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16328</xdr:rowOff>
    </xdr:from>
    <xdr:to>
      <xdr:col>10</xdr:col>
      <xdr:colOff>114300</xdr:colOff>
      <xdr:row>61</xdr:row>
      <xdr:rowOff>35923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747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103976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58255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108226</xdr:rowOff>
    </xdr:from>
    <xdr:to>
      <xdr:col>55</xdr:col>
      <xdr:colOff>50800</xdr:colOff>
      <xdr:row>64</xdr:row>
      <xdr:rowOff>38376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23153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2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110956</xdr:rowOff>
    </xdr:from>
    <xdr:to>
      <xdr:col>50</xdr:col>
      <xdr:colOff>165100</xdr:colOff>
      <xdr:row>64</xdr:row>
      <xdr:rowOff>41106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159026</xdr:rowOff>
    </xdr:from>
    <xdr:to>
      <xdr:col>55</xdr:col>
      <xdr:colOff>0</xdr:colOff>
      <xdr:row>63</xdr:row>
      <xdr:rowOff>161756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60376"/>
          <a:ext cx="8382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114015</xdr:rowOff>
    </xdr:from>
    <xdr:to>
      <xdr:col>46</xdr:col>
      <xdr:colOff>38100</xdr:colOff>
      <xdr:row>64</xdr:row>
      <xdr:rowOff>44165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161756</xdr:rowOff>
    </xdr:from>
    <xdr:to>
      <xdr:col>50</xdr:col>
      <xdr:colOff>114300</xdr:colOff>
      <xdr:row>63</xdr:row>
      <xdr:rowOff>164815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63106"/>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115690</xdr:rowOff>
    </xdr:from>
    <xdr:to>
      <xdr:col>41</xdr:col>
      <xdr:colOff>101600</xdr:colOff>
      <xdr:row>64</xdr:row>
      <xdr:rowOff>45840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164815</xdr:rowOff>
    </xdr:from>
    <xdr:to>
      <xdr:col>45</xdr:col>
      <xdr:colOff>177800</xdr:colOff>
      <xdr:row>63</xdr:row>
      <xdr:rowOff>166490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66165"/>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117956</xdr:rowOff>
    </xdr:from>
    <xdr:to>
      <xdr:col>36</xdr:col>
      <xdr:colOff>165100</xdr:colOff>
      <xdr:row>64</xdr:row>
      <xdr:rowOff>48106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1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166490</xdr:rowOff>
    </xdr:from>
    <xdr:to>
      <xdr:col>41</xdr:col>
      <xdr:colOff>50800</xdr:colOff>
      <xdr:row>63</xdr:row>
      <xdr:rowOff>168756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67840"/>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32233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100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35292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100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36967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100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39233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101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168291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05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95250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3797300" y="14255114"/>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84455</xdr:rowOff>
    </xdr:from>
    <xdr:to>
      <xdr:col>15</xdr:col>
      <xdr:colOff>101600</xdr:colOff>
      <xdr:row>84</xdr:row>
      <xdr:rowOff>14605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135255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2908300" y="143256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135255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3408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42545</xdr:rowOff>
    </xdr:from>
    <xdr:to>
      <xdr:col>6</xdr:col>
      <xdr:colOff>38100</xdr:colOff>
      <xdr:row>83</xdr:row>
      <xdr:rowOff>144145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93345</xdr:rowOff>
    </xdr:from>
    <xdr:to>
      <xdr:col>10</xdr:col>
      <xdr:colOff>114300</xdr:colOff>
      <xdr:row>83</xdr:row>
      <xdr:rowOff>110489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3236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135272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80158</xdr:rowOff>
    </xdr:from>
    <xdr:to>
      <xdr:col>55</xdr:col>
      <xdr:colOff>50800</xdr:colOff>
      <xdr:row>86</xdr:row>
      <xdr:rowOff>10308</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39535</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44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80752</xdr:rowOff>
    </xdr:from>
    <xdr:to>
      <xdr:col>50</xdr:col>
      <xdr:colOff>165100</xdr:colOff>
      <xdr:row>86</xdr:row>
      <xdr:rowOff>10902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130958</xdr:rowOff>
    </xdr:from>
    <xdr:to>
      <xdr:col>55</xdr:col>
      <xdr:colOff>0</xdr:colOff>
      <xdr:row>85</xdr:row>
      <xdr:rowOff>131552</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04208"/>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83632</xdr:rowOff>
    </xdr:from>
    <xdr:to>
      <xdr:col>46</xdr:col>
      <xdr:colOff>38100</xdr:colOff>
      <xdr:row>86</xdr:row>
      <xdr:rowOff>13782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131552</xdr:rowOff>
    </xdr:from>
    <xdr:to>
      <xdr:col>50</xdr:col>
      <xdr:colOff>114300</xdr:colOff>
      <xdr:row>85</xdr:row>
      <xdr:rowOff>134432</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70480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84866</xdr:rowOff>
    </xdr:from>
    <xdr:to>
      <xdr:col>41</xdr:col>
      <xdr:colOff>101600</xdr:colOff>
      <xdr:row>86</xdr:row>
      <xdr:rowOff>15016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134432</xdr:rowOff>
    </xdr:from>
    <xdr:to>
      <xdr:col>45</xdr:col>
      <xdr:colOff>177800</xdr:colOff>
      <xdr:row>85</xdr:row>
      <xdr:rowOff>135666</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707682"/>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87655</xdr:rowOff>
    </xdr:from>
    <xdr:to>
      <xdr:col>36</xdr:col>
      <xdr:colOff>165100</xdr:colOff>
      <xdr:row>86</xdr:row>
      <xdr:rowOff>17805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135666</xdr:rowOff>
    </xdr:from>
    <xdr:to>
      <xdr:col>41</xdr:col>
      <xdr:colOff>50800</xdr:colOff>
      <xdr:row>85</xdr:row>
      <xdr:rowOff>138455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0891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27429</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42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30309</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43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31543</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43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34332</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4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104139</xdr:rowOff>
    </xdr:from>
    <xdr:to>
      <xdr:col>24</xdr:col>
      <xdr:colOff>114300</xdr:colOff>
      <xdr:row>104</xdr:row>
      <xdr:rowOff>34289</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45847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127016</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100-00009F010000}"/>
            </a:ext>
          </a:extLst>
        </xdr:cNvPr>
        <xdr:cNvSpPr txBox="1"/>
      </xdr:nvSpPr>
      <xdr:spPr>
        <a:xfrm>
          <a:off x="4673600"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96520</xdr:rowOff>
    </xdr:from>
    <xdr:to>
      <xdr:col>20</xdr:col>
      <xdr:colOff>38100</xdr:colOff>
      <xdr:row>104</xdr:row>
      <xdr:rowOff>26670</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37465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147320</xdr:rowOff>
    </xdr:from>
    <xdr:to>
      <xdr:col>24</xdr:col>
      <xdr:colOff>63500</xdr:colOff>
      <xdr:row>103</xdr:row>
      <xdr:rowOff>154939</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3797300" y="17806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77470</xdr:rowOff>
    </xdr:from>
    <xdr:to>
      <xdr:col>15</xdr:col>
      <xdr:colOff>101600</xdr:colOff>
      <xdr:row>104</xdr:row>
      <xdr:rowOff>7620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8575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128270</xdr:rowOff>
    </xdr:from>
    <xdr:to>
      <xdr:col>19</xdr:col>
      <xdr:colOff>177800</xdr:colOff>
      <xdr:row>103</xdr:row>
      <xdr:rowOff>147320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908300" y="17787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63500</xdr:rowOff>
    </xdr:from>
    <xdr:to>
      <xdr:col>10</xdr:col>
      <xdr:colOff>165100</xdr:colOff>
      <xdr:row>103</xdr:row>
      <xdr:rowOff>165100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968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114300</xdr:rowOff>
    </xdr:from>
    <xdr:to>
      <xdr:col>15</xdr:col>
      <xdr:colOff>50800</xdr:colOff>
      <xdr:row>103</xdr:row>
      <xdr:rowOff>128270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019300" y="177736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43180</xdr:rowOff>
    </xdr:from>
    <xdr:to>
      <xdr:col>6</xdr:col>
      <xdr:colOff>38100</xdr:colOff>
      <xdr:row>103</xdr:row>
      <xdr:rowOff>144780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07950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93980</xdr:rowOff>
    </xdr:from>
    <xdr:to>
      <xdr:col>10</xdr:col>
      <xdr:colOff>114300</xdr:colOff>
      <xdr:row>103</xdr:row>
      <xdr:rowOff>114300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130300" y="177533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43197</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753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24147</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75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10177</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161307</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747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1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00000000-0008-0000-0100-0000C6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100-0000C8010000}"/>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100-0000CA010000}"/>
            </a:ext>
          </a:extLst>
        </xdr:cNvPr>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37378</xdr:rowOff>
    </xdr:from>
    <xdr:to>
      <xdr:col>55</xdr:col>
      <xdr:colOff>50800</xdr:colOff>
      <xdr:row>107</xdr:row>
      <xdr:rowOff>138978</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0426700" y="183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15805</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100-0000D6010000}"/>
            </a:ext>
          </a:extLst>
        </xdr:cNvPr>
        <xdr:cNvSpPr txBox="1"/>
      </xdr:nvSpPr>
      <xdr:spPr>
        <a:xfrm>
          <a:off x="10515600" y="1836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44430</xdr:rowOff>
    </xdr:from>
    <xdr:to>
      <xdr:col>50</xdr:col>
      <xdr:colOff>165100</xdr:colOff>
      <xdr:row>107</xdr:row>
      <xdr:rowOff>146030</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9588500" y="18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88178</xdr:rowOff>
    </xdr:from>
    <xdr:to>
      <xdr:col>55</xdr:col>
      <xdr:colOff>0</xdr:colOff>
      <xdr:row>107</xdr:row>
      <xdr:rowOff>95230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9639300" y="18433328"/>
          <a:ext cx="83820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48092</xdr:rowOff>
    </xdr:from>
    <xdr:to>
      <xdr:col>46</xdr:col>
      <xdr:colOff>38100</xdr:colOff>
      <xdr:row>107</xdr:row>
      <xdr:rowOff>149692</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8699500" y="183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95230</xdr:rowOff>
    </xdr:from>
    <xdr:to>
      <xdr:col>50</xdr:col>
      <xdr:colOff>114300</xdr:colOff>
      <xdr:row>107</xdr:row>
      <xdr:rowOff>98892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8750300" y="18440380"/>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53273</xdr:rowOff>
    </xdr:from>
    <xdr:to>
      <xdr:col>41</xdr:col>
      <xdr:colOff>101600</xdr:colOff>
      <xdr:row>107</xdr:row>
      <xdr:rowOff>154873</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7810500" y="183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98892</xdr:rowOff>
    </xdr:from>
    <xdr:to>
      <xdr:col>45</xdr:col>
      <xdr:colOff>177800</xdr:colOff>
      <xdr:row>107</xdr:row>
      <xdr:rowOff>104073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7861300" y="18444042"/>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57604</xdr:rowOff>
    </xdr:from>
    <xdr:to>
      <xdr:col>36</xdr:col>
      <xdr:colOff>165100</xdr:colOff>
      <xdr:row>107</xdr:row>
      <xdr:rowOff>159204</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6921500" y="184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104073</xdr:rowOff>
    </xdr:from>
    <xdr:to>
      <xdr:col>41</xdr:col>
      <xdr:colOff>50800</xdr:colOff>
      <xdr:row>107</xdr:row>
      <xdr:rowOff>108404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6972300" y="18449223"/>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137157</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48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140819</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48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146000</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49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150331</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49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1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100-0000F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100-000001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100-00000302000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163830</xdr:rowOff>
    </xdr:from>
    <xdr:to>
      <xdr:col>85</xdr:col>
      <xdr:colOff>177800</xdr:colOff>
      <xdr:row>36</xdr:row>
      <xdr:rowOff>93980</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62687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15257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100-00000F020000}"/>
            </a:ext>
          </a:extLst>
        </xdr:cNvPr>
        <xdr:cNvSpPr txBox="1"/>
      </xdr:nvSpPr>
      <xdr:spPr>
        <a:xfrm>
          <a:off x="16357600"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15240</xdr:rowOff>
    </xdr:from>
    <xdr:to>
      <xdr:col>81</xdr:col>
      <xdr:colOff>101600</xdr:colOff>
      <xdr:row>36</xdr:row>
      <xdr:rowOff>116840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43180</xdr:rowOff>
    </xdr:from>
    <xdr:to>
      <xdr:col>85</xdr:col>
      <xdr:colOff>127000</xdr:colOff>
      <xdr:row>36</xdr:row>
      <xdr:rowOff>66040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5481300" y="621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80010</xdr:rowOff>
    </xdr:from>
    <xdr:to>
      <xdr:col>76</xdr:col>
      <xdr:colOff>165100</xdr:colOff>
      <xdr:row>38</xdr:row>
      <xdr:rowOff>10160</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541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66040</xdr:rowOff>
    </xdr:from>
    <xdr:to>
      <xdr:col>81</xdr:col>
      <xdr:colOff>50800</xdr:colOff>
      <xdr:row>37</xdr:row>
      <xdr:rowOff>130810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4592300" y="62382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37</xdr:row>
      <xdr:rowOff>130810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3703300" y="642366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80010</xdr:rowOff>
    </xdr:from>
    <xdr:to>
      <xdr:col>71</xdr:col>
      <xdr:colOff>177800</xdr:colOff>
      <xdr:row>37</xdr:row>
      <xdr:rowOff>156210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2814300" y="6423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133367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1287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26687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00000000-0008-0000-01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00000000-0008-0000-0100-00003602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00000000-0008-0000-0100-00003802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00000000-0008-0000-0100-00003A020000}"/>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20828</xdr:rowOff>
    </xdr:from>
    <xdr:to>
      <xdr:col>116</xdr:col>
      <xdr:colOff>114300</xdr:colOff>
      <xdr:row>39</xdr:row>
      <xdr:rowOff>122428</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21107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170705</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00000000-0008-0000-0100-000046020000}"/>
            </a:ext>
          </a:extLst>
        </xdr:cNvPr>
        <xdr:cNvSpPr txBox="1"/>
      </xdr:nvSpPr>
      <xdr:spPr>
        <a:xfrm>
          <a:off x="22199600"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125984</xdr:rowOff>
    </xdr:from>
    <xdr:to>
      <xdr:col>112</xdr:col>
      <xdr:colOff>38100</xdr:colOff>
      <xdr:row>39</xdr:row>
      <xdr:rowOff>56134</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1272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xdr:rowOff>
    </xdr:from>
    <xdr:to>
      <xdr:col>116</xdr:col>
      <xdr:colOff>63500</xdr:colOff>
      <xdr:row>39</xdr:row>
      <xdr:rowOff>71628</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1323300" y="669188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41402</xdr:rowOff>
    </xdr:from>
    <xdr:to>
      <xdr:col>107</xdr:col>
      <xdr:colOff>101600</xdr:colOff>
      <xdr:row>39</xdr:row>
      <xdr:rowOff>143002</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0383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xdr:rowOff>
    </xdr:from>
    <xdr:to>
      <xdr:col>111</xdr:col>
      <xdr:colOff>177800</xdr:colOff>
      <xdr:row>39</xdr:row>
      <xdr:rowOff>92202</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0434300" y="66918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141986</xdr:rowOff>
    </xdr:from>
    <xdr:to>
      <xdr:col>102</xdr:col>
      <xdr:colOff>165100</xdr:colOff>
      <xdr:row>39</xdr:row>
      <xdr:rowOff>72136</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9494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21336</xdr:rowOff>
    </xdr:from>
    <xdr:to>
      <xdr:col>107</xdr:col>
      <xdr:colOff>50800</xdr:colOff>
      <xdr:row>39</xdr:row>
      <xdr:rowOff>92202</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9545300" y="670788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103124</xdr:rowOff>
    </xdr:from>
    <xdr:to>
      <xdr:col>98</xdr:col>
      <xdr:colOff>38100</xdr:colOff>
      <xdr:row>39</xdr:row>
      <xdr:rowOff>33274</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8605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153924</xdr:rowOff>
    </xdr:from>
    <xdr:to>
      <xdr:col>102</xdr:col>
      <xdr:colOff>114300</xdr:colOff>
      <xdr:row>39</xdr:row>
      <xdr:rowOff>21336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656300" y="66690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72661</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1075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134129</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0199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88663</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9310427"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49801</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8421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00000000-0008-0000-0100-00006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00000000-0008-0000-0100-00006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00000000-0008-0000-0100-00007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00000000-0008-0000-0100-00007202000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49784</xdr:rowOff>
    </xdr:from>
    <xdr:to>
      <xdr:col>85</xdr:col>
      <xdr:colOff>177800</xdr:colOff>
      <xdr:row>59</xdr:row>
      <xdr:rowOff>151384</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62687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28211</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00000000-0008-0000-0100-00007E020000}"/>
            </a:ext>
          </a:extLst>
        </xdr:cNvPr>
        <xdr:cNvSpPr txBox="1"/>
      </xdr:nvSpPr>
      <xdr:spPr>
        <a:xfrm>
          <a:off x="16357600"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xdr:rowOff>
    </xdr:from>
    <xdr:to>
      <xdr:col>81</xdr:col>
      <xdr:colOff>101600</xdr:colOff>
      <xdr:row>59</xdr:row>
      <xdr:rowOff>112522</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5430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61722</xdr:rowOff>
    </xdr:from>
    <xdr:to>
      <xdr:col>85</xdr:col>
      <xdr:colOff>127000</xdr:colOff>
      <xdr:row>59</xdr:row>
      <xdr:rowOff>100584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5481300" y="1017727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4541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50292</xdr:rowOff>
    </xdr:from>
    <xdr:to>
      <xdr:col>81</xdr:col>
      <xdr:colOff>50800</xdr:colOff>
      <xdr:row>59</xdr:row>
      <xdr:rowOff>61722</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4592300" y="101658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31496</xdr:rowOff>
    </xdr:from>
    <xdr:to>
      <xdr:col>72</xdr:col>
      <xdr:colOff>38100</xdr:colOff>
      <xdr:row>59</xdr:row>
      <xdr:rowOff>133096</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3652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50292</xdr:rowOff>
    </xdr:from>
    <xdr:to>
      <xdr:col>76</xdr:col>
      <xdr:colOff>114300</xdr:colOff>
      <xdr:row>59</xdr:row>
      <xdr:rowOff>82296</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13703300" y="101658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xdr:rowOff>
    </xdr:from>
    <xdr:to>
      <xdr:col>67</xdr:col>
      <xdr:colOff>101600</xdr:colOff>
      <xdr:row>59</xdr:row>
      <xdr:rowOff>103378</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2763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52578</xdr:rowOff>
    </xdr:from>
    <xdr:to>
      <xdr:col>71</xdr:col>
      <xdr:colOff>177800</xdr:colOff>
      <xdr:row>59</xdr:row>
      <xdr:rowOff>82296</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814300" y="101681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a:extLst>
            <a:ext uri="{FF2B5EF4-FFF2-40B4-BE49-F238E27FC236}">
              <a16:creationId xmlns:a16="http://schemas.microsoft.com/office/drawing/2014/main" id="{00000000-0008-0000-0100-000087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a:extLst>
            <a:ext uri="{FF2B5EF4-FFF2-40B4-BE49-F238E27FC236}">
              <a16:creationId xmlns:a16="http://schemas.microsoft.com/office/drawing/2014/main" id="{00000000-0008-0000-0100-000088020000}"/>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a:extLst>
            <a:ext uri="{FF2B5EF4-FFF2-40B4-BE49-F238E27FC236}">
              <a16:creationId xmlns:a16="http://schemas.microsoft.com/office/drawing/2014/main" id="{00000000-0008-0000-0100-00008902000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a:extLst>
            <a:ext uri="{FF2B5EF4-FFF2-40B4-BE49-F238E27FC236}">
              <a16:creationId xmlns:a16="http://schemas.microsoft.com/office/drawing/2014/main" id="{00000000-0008-0000-0100-00008A020000}"/>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103649</xdr:rowOff>
    </xdr:from>
    <xdr:ext cx="405111" cy="259045"/>
    <xdr:sp macro="" textlink="">
      <xdr:nvSpPr>
        <xdr:cNvPr id="651" name="n_1mainValue【学校施設】&#10;有形固定資産減価償却率">
          <a:extLst>
            <a:ext uri="{FF2B5EF4-FFF2-40B4-BE49-F238E27FC236}">
              <a16:creationId xmlns:a16="http://schemas.microsoft.com/office/drawing/2014/main" id="{00000000-0008-0000-0100-00008B020000}"/>
            </a:ext>
          </a:extLst>
        </xdr:cNvPr>
        <xdr:cNvSpPr txBox="1"/>
      </xdr:nvSpPr>
      <xdr:spPr>
        <a:xfrm>
          <a:off x="15266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92219</xdr:rowOff>
    </xdr:from>
    <xdr:ext cx="405111" cy="259045"/>
    <xdr:sp macro="" textlink="">
      <xdr:nvSpPr>
        <xdr:cNvPr id="652" name="n_2mainValue【学校施設】&#10;有形固定資産減価償却率">
          <a:extLst>
            <a:ext uri="{FF2B5EF4-FFF2-40B4-BE49-F238E27FC236}">
              <a16:creationId xmlns:a16="http://schemas.microsoft.com/office/drawing/2014/main" id="{00000000-0008-0000-0100-00008C020000}"/>
            </a:ext>
          </a:extLst>
        </xdr:cNvPr>
        <xdr:cNvSpPr txBox="1"/>
      </xdr:nvSpPr>
      <xdr:spPr>
        <a:xfrm>
          <a:off x="14389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124223</xdr:rowOff>
    </xdr:from>
    <xdr:ext cx="405111" cy="259045"/>
    <xdr:sp macro="" textlink="">
      <xdr:nvSpPr>
        <xdr:cNvPr id="653" name="n_3mainValue【学校施設】&#10;有形固定資産減価償却率">
          <a:extLst>
            <a:ext uri="{FF2B5EF4-FFF2-40B4-BE49-F238E27FC236}">
              <a16:creationId xmlns:a16="http://schemas.microsoft.com/office/drawing/2014/main" id="{00000000-0008-0000-0100-00008D020000}"/>
            </a:ext>
          </a:extLst>
        </xdr:cNvPr>
        <xdr:cNvSpPr txBox="1"/>
      </xdr:nvSpPr>
      <xdr:spPr>
        <a:xfrm>
          <a:off x="13500744"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94505</xdr:rowOff>
    </xdr:from>
    <xdr:ext cx="405111" cy="259045"/>
    <xdr:sp macro="" textlink="">
      <xdr:nvSpPr>
        <xdr:cNvPr id="654" name="n_4mainValue【学校施設】&#10;有形固定資産減価償却率">
          <a:extLst>
            <a:ext uri="{FF2B5EF4-FFF2-40B4-BE49-F238E27FC236}">
              <a16:creationId xmlns:a16="http://schemas.microsoft.com/office/drawing/2014/main" id="{00000000-0008-0000-0100-00008E020000}"/>
            </a:ext>
          </a:extLst>
        </xdr:cNvPr>
        <xdr:cNvSpPr txBox="1"/>
      </xdr:nvSpPr>
      <xdr:spPr>
        <a:xfrm>
          <a:off x="12611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00000000-0008-0000-0100-0000A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00000000-0008-0000-0100-0000A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00000000-0008-0000-0100-0000A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a:extLst>
            <a:ext uri="{FF2B5EF4-FFF2-40B4-BE49-F238E27FC236}">
              <a16:creationId xmlns:a16="http://schemas.microsoft.com/office/drawing/2014/main" id="{00000000-0008-0000-0100-0000AD02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54519</xdr:rowOff>
    </xdr:from>
    <xdr:to>
      <xdr:col>116</xdr:col>
      <xdr:colOff>114300</xdr:colOff>
      <xdr:row>62</xdr:row>
      <xdr:rowOff>156119</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22110700" y="106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32946</xdr:rowOff>
    </xdr:from>
    <xdr:ext cx="469744" cy="259045"/>
    <xdr:sp macro="" textlink="">
      <xdr:nvSpPr>
        <xdr:cNvPr id="697" name="【学校施設】&#10;一人当たり面積該当値テキスト">
          <a:extLst>
            <a:ext uri="{FF2B5EF4-FFF2-40B4-BE49-F238E27FC236}">
              <a16:creationId xmlns:a16="http://schemas.microsoft.com/office/drawing/2014/main" id="{00000000-0008-0000-0100-0000B9020000}"/>
            </a:ext>
          </a:extLst>
        </xdr:cNvPr>
        <xdr:cNvSpPr txBox="1"/>
      </xdr:nvSpPr>
      <xdr:spPr>
        <a:xfrm>
          <a:off x="22199600" y="1066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62030</xdr:rowOff>
    </xdr:from>
    <xdr:to>
      <xdr:col>112</xdr:col>
      <xdr:colOff>38100</xdr:colOff>
      <xdr:row>62</xdr:row>
      <xdr:rowOff>163630</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1272500" y="106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105319</xdr:rowOff>
    </xdr:from>
    <xdr:to>
      <xdr:col>116</xdr:col>
      <xdr:colOff>63500</xdr:colOff>
      <xdr:row>62</xdr:row>
      <xdr:rowOff>112830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21323300" y="10735219"/>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75583</xdr:rowOff>
    </xdr:from>
    <xdr:to>
      <xdr:col>107</xdr:col>
      <xdr:colOff>101600</xdr:colOff>
      <xdr:row>63</xdr:row>
      <xdr:rowOff>5733</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0383500" y="107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112830</xdr:rowOff>
    </xdr:from>
    <xdr:to>
      <xdr:col>111</xdr:col>
      <xdr:colOff>177800</xdr:colOff>
      <xdr:row>62</xdr:row>
      <xdr:rowOff>126383</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0434300" y="10742730"/>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82604</xdr:rowOff>
    </xdr:from>
    <xdr:to>
      <xdr:col>102</xdr:col>
      <xdr:colOff>165100</xdr:colOff>
      <xdr:row>63</xdr:row>
      <xdr:rowOff>12754</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9494500" y="107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126383</xdr:rowOff>
    </xdr:from>
    <xdr:to>
      <xdr:col>107</xdr:col>
      <xdr:colOff>50800</xdr:colOff>
      <xdr:row>62</xdr:row>
      <xdr:rowOff>133404</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9545300" y="10756283"/>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83584</xdr:rowOff>
    </xdr:from>
    <xdr:to>
      <xdr:col>98</xdr:col>
      <xdr:colOff>38100</xdr:colOff>
      <xdr:row>63</xdr:row>
      <xdr:rowOff>13734</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8605500" y="1071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133404</xdr:rowOff>
    </xdr:from>
    <xdr:to>
      <xdr:col>102</xdr:col>
      <xdr:colOff>114300</xdr:colOff>
      <xdr:row>62</xdr:row>
      <xdr:rowOff>134384</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8656300" y="1076330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706" name="n_1aveValue【学校施設】&#10;一人当たり面積">
          <a:extLst>
            <a:ext uri="{FF2B5EF4-FFF2-40B4-BE49-F238E27FC236}">
              <a16:creationId xmlns:a16="http://schemas.microsoft.com/office/drawing/2014/main" id="{00000000-0008-0000-0100-0000C2020000}"/>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707" name="n_2aveValue【学校施設】&#10;一人当たり面積">
          <a:extLst>
            <a:ext uri="{FF2B5EF4-FFF2-40B4-BE49-F238E27FC236}">
              <a16:creationId xmlns:a16="http://schemas.microsoft.com/office/drawing/2014/main" id="{00000000-0008-0000-0100-0000C302000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708" name="n_3aveValue【学校施設】&#10;一人当たり面積">
          <a:extLst>
            <a:ext uri="{FF2B5EF4-FFF2-40B4-BE49-F238E27FC236}">
              <a16:creationId xmlns:a16="http://schemas.microsoft.com/office/drawing/2014/main" id="{00000000-0008-0000-0100-0000C4020000}"/>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709" name="n_4aveValue【学校施設】&#10;一人当たり面積">
          <a:extLst>
            <a:ext uri="{FF2B5EF4-FFF2-40B4-BE49-F238E27FC236}">
              <a16:creationId xmlns:a16="http://schemas.microsoft.com/office/drawing/2014/main" id="{00000000-0008-0000-0100-0000C5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154757</xdr:rowOff>
    </xdr:from>
    <xdr:ext cx="469744" cy="259045"/>
    <xdr:sp macro="" textlink="">
      <xdr:nvSpPr>
        <xdr:cNvPr id="710" name="n_1mainValue【学校施設】&#10;一人当たり面積">
          <a:extLst>
            <a:ext uri="{FF2B5EF4-FFF2-40B4-BE49-F238E27FC236}">
              <a16:creationId xmlns:a16="http://schemas.microsoft.com/office/drawing/2014/main" id="{00000000-0008-0000-0100-0000C6020000}"/>
            </a:ext>
          </a:extLst>
        </xdr:cNvPr>
        <xdr:cNvSpPr txBox="1"/>
      </xdr:nvSpPr>
      <xdr:spPr>
        <a:xfrm>
          <a:off x="21075727" y="1078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168310</xdr:rowOff>
    </xdr:from>
    <xdr:ext cx="469744" cy="259045"/>
    <xdr:sp macro="" textlink="">
      <xdr:nvSpPr>
        <xdr:cNvPr id="711" name="n_2mainValue【学校施設】&#10;一人当たり面積">
          <a:extLst>
            <a:ext uri="{FF2B5EF4-FFF2-40B4-BE49-F238E27FC236}">
              <a16:creationId xmlns:a16="http://schemas.microsoft.com/office/drawing/2014/main" id="{00000000-0008-0000-0100-0000C7020000}"/>
            </a:ext>
          </a:extLst>
        </xdr:cNvPr>
        <xdr:cNvSpPr txBox="1"/>
      </xdr:nvSpPr>
      <xdr:spPr>
        <a:xfrm>
          <a:off x="20199427" y="1079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3881</xdr:rowOff>
    </xdr:from>
    <xdr:ext cx="469744" cy="259045"/>
    <xdr:sp macro="" textlink="">
      <xdr:nvSpPr>
        <xdr:cNvPr id="712" name="n_3mainValue【学校施設】&#10;一人当たり面積">
          <a:extLst>
            <a:ext uri="{FF2B5EF4-FFF2-40B4-BE49-F238E27FC236}">
              <a16:creationId xmlns:a16="http://schemas.microsoft.com/office/drawing/2014/main" id="{00000000-0008-0000-0100-0000C8020000}"/>
            </a:ext>
          </a:extLst>
        </xdr:cNvPr>
        <xdr:cNvSpPr txBox="1"/>
      </xdr:nvSpPr>
      <xdr:spPr>
        <a:xfrm>
          <a:off x="19310427" y="1080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4861</xdr:rowOff>
    </xdr:from>
    <xdr:ext cx="469744" cy="259045"/>
    <xdr:sp macro="" textlink="">
      <xdr:nvSpPr>
        <xdr:cNvPr id="713" name="n_4mainValue【学校施設】&#10;一人当たり面積">
          <a:extLst>
            <a:ext uri="{FF2B5EF4-FFF2-40B4-BE49-F238E27FC236}">
              <a16:creationId xmlns:a16="http://schemas.microsoft.com/office/drawing/2014/main" id="{00000000-0008-0000-0100-0000C9020000}"/>
            </a:ext>
          </a:extLst>
        </xdr:cNvPr>
        <xdr:cNvSpPr txBox="1"/>
      </xdr:nvSpPr>
      <xdr:spPr>
        <a:xfrm>
          <a:off x="18421427" y="1080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00000000-0008-0000-0100-0000E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id="{00000000-0008-0000-0100-0000E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a:extLst>
            <a:ext uri="{FF2B5EF4-FFF2-40B4-BE49-F238E27FC236}">
              <a16:creationId xmlns:a16="http://schemas.microsoft.com/office/drawing/2014/main" id="{00000000-0008-0000-0100-0000E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744" name="【児童館】&#10;有形固定資産減価償却率平均値テキスト">
          <a:extLst>
            <a:ext uri="{FF2B5EF4-FFF2-40B4-BE49-F238E27FC236}">
              <a16:creationId xmlns:a16="http://schemas.microsoft.com/office/drawing/2014/main" id="{00000000-0008-0000-0100-0000E8020000}"/>
            </a:ext>
          </a:extLst>
        </xdr:cNvPr>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50981</xdr:rowOff>
    </xdr:from>
    <xdr:to>
      <xdr:col>85</xdr:col>
      <xdr:colOff>177800</xdr:colOff>
      <xdr:row>81</xdr:row>
      <xdr:rowOff>152581</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62687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73858</xdr:rowOff>
    </xdr:from>
    <xdr:ext cx="405111" cy="259045"/>
    <xdr:sp macro="" textlink="">
      <xdr:nvSpPr>
        <xdr:cNvPr id="756" name="【児童館】&#10;有形固定資産減価償却率該当値テキスト">
          <a:extLst>
            <a:ext uri="{FF2B5EF4-FFF2-40B4-BE49-F238E27FC236}">
              <a16:creationId xmlns:a16="http://schemas.microsoft.com/office/drawing/2014/main" id="{00000000-0008-0000-0100-0000F4020000}"/>
            </a:ext>
          </a:extLst>
        </xdr:cNvPr>
        <xdr:cNvSpPr txBox="1"/>
      </xdr:nvSpPr>
      <xdr:spPr>
        <a:xfrm>
          <a:off x="16357600"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363</xdr:rowOff>
    </xdr:from>
    <xdr:to>
      <xdr:col>81</xdr:col>
      <xdr:colOff>101600</xdr:colOff>
      <xdr:row>81</xdr:row>
      <xdr:rowOff>101963</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5430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51163</xdr:rowOff>
    </xdr:from>
    <xdr:to>
      <xdr:col>85</xdr:col>
      <xdr:colOff>127000</xdr:colOff>
      <xdr:row>81</xdr:row>
      <xdr:rowOff>101781</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5481300" y="1393861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121194</xdr:rowOff>
    </xdr:from>
    <xdr:to>
      <xdr:col>76</xdr:col>
      <xdr:colOff>165100</xdr:colOff>
      <xdr:row>81</xdr:row>
      <xdr:rowOff>51344</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4541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xdr:rowOff>
    </xdr:from>
    <xdr:to>
      <xdr:col>81</xdr:col>
      <xdr:colOff>50800</xdr:colOff>
      <xdr:row>81</xdr:row>
      <xdr:rowOff>51163</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4592300" y="138879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68943</xdr:rowOff>
    </xdr:from>
    <xdr:to>
      <xdr:col>72</xdr:col>
      <xdr:colOff>38100</xdr:colOff>
      <xdr:row>80</xdr:row>
      <xdr:rowOff>170543</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3652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119743</xdr:rowOff>
    </xdr:from>
    <xdr:to>
      <xdr:col>76</xdr:col>
      <xdr:colOff>114300</xdr:colOff>
      <xdr:row>81</xdr:row>
      <xdr:rowOff>544</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3703300" y="138357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18324</xdr:rowOff>
    </xdr:from>
    <xdr:to>
      <xdr:col>67</xdr:col>
      <xdr:colOff>101600</xdr:colOff>
      <xdr:row>80</xdr:row>
      <xdr:rowOff>119924</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2763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69124</xdr:rowOff>
    </xdr:from>
    <xdr:to>
      <xdr:col>71</xdr:col>
      <xdr:colOff>177800</xdr:colOff>
      <xdr:row>80</xdr:row>
      <xdr:rowOff>119743</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814300" y="137851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765" name="n_1aveValue【児童館】&#10;有形固定資産減価償却率">
          <a:extLst>
            <a:ext uri="{FF2B5EF4-FFF2-40B4-BE49-F238E27FC236}">
              <a16:creationId xmlns:a16="http://schemas.microsoft.com/office/drawing/2014/main" id="{00000000-0008-0000-0100-0000FD020000}"/>
            </a:ext>
          </a:extLst>
        </xdr:cNvPr>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66" name="n_2aveValue【児童館】&#10;有形固定資産減価償却率">
          <a:extLst>
            <a:ext uri="{FF2B5EF4-FFF2-40B4-BE49-F238E27FC236}">
              <a16:creationId xmlns:a16="http://schemas.microsoft.com/office/drawing/2014/main" id="{00000000-0008-0000-0100-0000FE020000}"/>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67" name="n_3aveValue【児童館】&#10;有形固定資産減価償却率">
          <a:extLst>
            <a:ext uri="{FF2B5EF4-FFF2-40B4-BE49-F238E27FC236}">
              <a16:creationId xmlns:a16="http://schemas.microsoft.com/office/drawing/2014/main" id="{00000000-0008-0000-0100-0000FF02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768" name="n_4aveValue【児童館】&#10;有形固定資産減価償却率">
          <a:extLst>
            <a:ext uri="{FF2B5EF4-FFF2-40B4-BE49-F238E27FC236}">
              <a16:creationId xmlns:a16="http://schemas.microsoft.com/office/drawing/2014/main" id="{00000000-0008-0000-0100-000000030000}"/>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118490</xdr:rowOff>
    </xdr:from>
    <xdr:ext cx="405111" cy="259045"/>
    <xdr:sp macro="" textlink="">
      <xdr:nvSpPr>
        <xdr:cNvPr id="769" name="n_1mainValue【児童館】&#10;有形固定資産減価償却率">
          <a:extLst>
            <a:ext uri="{FF2B5EF4-FFF2-40B4-BE49-F238E27FC236}">
              <a16:creationId xmlns:a16="http://schemas.microsoft.com/office/drawing/2014/main" id="{00000000-0008-0000-0100-000001030000}"/>
            </a:ext>
          </a:extLst>
        </xdr:cNvPr>
        <xdr:cNvSpPr txBox="1"/>
      </xdr:nvSpPr>
      <xdr:spPr>
        <a:xfrm>
          <a:off x="152660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67871</xdr:rowOff>
    </xdr:from>
    <xdr:ext cx="405111" cy="259045"/>
    <xdr:sp macro="" textlink="">
      <xdr:nvSpPr>
        <xdr:cNvPr id="770" name="n_2mainValue【児童館】&#10;有形固定資産減価償却率">
          <a:extLst>
            <a:ext uri="{FF2B5EF4-FFF2-40B4-BE49-F238E27FC236}">
              <a16:creationId xmlns:a16="http://schemas.microsoft.com/office/drawing/2014/main" id="{00000000-0008-0000-0100-000002030000}"/>
            </a:ext>
          </a:extLst>
        </xdr:cNvPr>
        <xdr:cNvSpPr txBox="1"/>
      </xdr:nvSpPr>
      <xdr:spPr>
        <a:xfrm>
          <a:off x="14389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15620</xdr:rowOff>
    </xdr:from>
    <xdr:ext cx="405111" cy="259045"/>
    <xdr:sp macro="" textlink="">
      <xdr:nvSpPr>
        <xdr:cNvPr id="771" name="n_3mainValue【児童館】&#10;有形固定資産減価償却率">
          <a:extLst>
            <a:ext uri="{FF2B5EF4-FFF2-40B4-BE49-F238E27FC236}">
              <a16:creationId xmlns:a16="http://schemas.microsoft.com/office/drawing/2014/main" id="{00000000-0008-0000-0100-000003030000}"/>
            </a:ext>
          </a:extLst>
        </xdr:cNvPr>
        <xdr:cNvSpPr txBox="1"/>
      </xdr:nvSpPr>
      <xdr:spPr>
        <a:xfrm>
          <a:off x="13500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136451</xdr:rowOff>
    </xdr:from>
    <xdr:ext cx="405111" cy="259045"/>
    <xdr:sp macro="" textlink="">
      <xdr:nvSpPr>
        <xdr:cNvPr id="772" name="n_4mainValue【児童館】&#10;有形固定資産減価償却率">
          <a:extLst>
            <a:ext uri="{FF2B5EF4-FFF2-40B4-BE49-F238E27FC236}">
              <a16:creationId xmlns:a16="http://schemas.microsoft.com/office/drawing/2014/main" id="{00000000-0008-0000-0100-000004030000}"/>
            </a:ext>
          </a:extLst>
        </xdr:cNvPr>
        <xdr:cNvSpPr txBox="1"/>
      </xdr:nvSpPr>
      <xdr:spPr>
        <a:xfrm>
          <a:off x="12611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00000000-0008-0000-01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a:extLst>
            <a:ext uri="{FF2B5EF4-FFF2-40B4-BE49-F238E27FC236}">
              <a16:creationId xmlns:a16="http://schemas.microsoft.com/office/drawing/2014/main" id="{00000000-0008-0000-0100-00001F03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a:extLst>
            <a:ext uri="{FF2B5EF4-FFF2-40B4-BE49-F238E27FC236}">
              <a16:creationId xmlns:a16="http://schemas.microsoft.com/office/drawing/2014/main" id="{00000000-0008-0000-0100-00002103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803" name="【児童館】&#10;一人当たり面積平均値テキスト">
          <a:extLst>
            <a:ext uri="{FF2B5EF4-FFF2-40B4-BE49-F238E27FC236}">
              <a16:creationId xmlns:a16="http://schemas.microsoft.com/office/drawing/2014/main" id="{00000000-0008-0000-0100-000023030000}"/>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123371</xdr:rowOff>
    </xdr:from>
    <xdr:to>
      <xdr:col>116</xdr:col>
      <xdr:colOff>114300</xdr:colOff>
      <xdr:row>85</xdr:row>
      <xdr:rowOff>53521</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2110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146248</xdr:rowOff>
    </xdr:from>
    <xdr:ext cx="469744" cy="259045"/>
    <xdr:sp macro="" textlink="">
      <xdr:nvSpPr>
        <xdr:cNvPr id="815" name="【児童館】&#10;一人当たり面積該当値テキスト">
          <a:extLst>
            <a:ext uri="{FF2B5EF4-FFF2-40B4-BE49-F238E27FC236}">
              <a16:creationId xmlns:a16="http://schemas.microsoft.com/office/drawing/2014/main" id="{00000000-0008-0000-0100-00002F030000}"/>
            </a:ext>
          </a:extLst>
        </xdr:cNvPr>
        <xdr:cNvSpPr txBox="1"/>
      </xdr:nvSpPr>
      <xdr:spPr>
        <a:xfrm>
          <a:off x="22199600"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123371</xdr:rowOff>
    </xdr:from>
    <xdr:to>
      <xdr:col>112</xdr:col>
      <xdr:colOff>38100</xdr:colOff>
      <xdr:row>85</xdr:row>
      <xdr:rowOff>53521</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1272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2721</xdr:rowOff>
    </xdr:from>
    <xdr:to>
      <xdr:col>116</xdr:col>
      <xdr:colOff>63500</xdr:colOff>
      <xdr:row>85</xdr:row>
      <xdr:rowOff>2721</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21323300" y="14575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2721</xdr:rowOff>
    </xdr:from>
    <xdr:to>
      <xdr:col>111</xdr:col>
      <xdr:colOff>177800</xdr:colOff>
      <xdr:row>85</xdr:row>
      <xdr:rowOff>13607</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0434300" y="145759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145143</xdr:rowOff>
    </xdr:from>
    <xdr:to>
      <xdr:col>102</xdr:col>
      <xdr:colOff>165100</xdr:colOff>
      <xdr:row>85</xdr:row>
      <xdr:rowOff>75293</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9494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24493</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19545300" y="1458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145143</xdr:rowOff>
    </xdr:from>
    <xdr:to>
      <xdr:col>98</xdr:col>
      <xdr:colOff>38100</xdr:colOff>
      <xdr:row>85</xdr:row>
      <xdr:rowOff>75293</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8605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24493</xdr:rowOff>
    </xdr:from>
    <xdr:to>
      <xdr:col>102</xdr:col>
      <xdr:colOff>114300</xdr:colOff>
      <xdr:row>85</xdr:row>
      <xdr:rowOff>24493</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656300" y="1459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824" name="n_1aveValue【児童館】&#10;一人当たり面積">
          <a:extLst>
            <a:ext uri="{FF2B5EF4-FFF2-40B4-BE49-F238E27FC236}">
              <a16:creationId xmlns:a16="http://schemas.microsoft.com/office/drawing/2014/main" id="{00000000-0008-0000-0100-000038030000}"/>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5" name="n_2aveValue【児童館】&#10;一人当たり面積">
          <a:extLst>
            <a:ext uri="{FF2B5EF4-FFF2-40B4-BE49-F238E27FC236}">
              <a16:creationId xmlns:a16="http://schemas.microsoft.com/office/drawing/2014/main" id="{00000000-0008-0000-0100-000039030000}"/>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a:extLst>
            <a:ext uri="{FF2B5EF4-FFF2-40B4-BE49-F238E27FC236}">
              <a16:creationId xmlns:a16="http://schemas.microsoft.com/office/drawing/2014/main" id="{00000000-0008-0000-0100-00003A03000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a:extLst>
            <a:ext uri="{FF2B5EF4-FFF2-40B4-BE49-F238E27FC236}">
              <a16:creationId xmlns:a16="http://schemas.microsoft.com/office/drawing/2014/main" id="{00000000-0008-0000-0100-00003B030000}"/>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70048</xdr:rowOff>
    </xdr:from>
    <xdr:ext cx="469744" cy="259045"/>
    <xdr:sp macro="" textlink="">
      <xdr:nvSpPr>
        <xdr:cNvPr id="828" name="n_1mainValue【児童館】&#10;一人当たり面積">
          <a:extLst>
            <a:ext uri="{FF2B5EF4-FFF2-40B4-BE49-F238E27FC236}">
              <a16:creationId xmlns:a16="http://schemas.microsoft.com/office/drawing/2014/main" id="{00000000-0008-0000-0100-00003C030000}"/>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829" name="n_2mainValue【児童館】&#10;一人当たり面積">
          <a:extLst>
            <a:ext uri="{FF2B5EF4-FFF2-40B4-BE49-F238E27FC236}">
              <a16:creationId xmlns:a16="http://schemas.microsoft.com/office/drawing/2014/main" id="{00000000-0008-0000-0100-00003D030000}"/>
            </a:ext>
          </a:extLst>
        </xdr:cNvPr>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66420</xdr:rowOff>
    </xdr:from>
    <xdr:ext cx="469744" cy="259045"/>
    <xdr:sp macro="" textlink="">
      <xdr:nvSpPr>
        <xdr:cNvPr id="830" name="n_3mainValue【児童館】&#10;一人当たり面積">
          <a:extLst>
            <a:ext uri="{FF2B5EF4-FFF2-40B4-BE49-F238E27FC236}">
              <a16:creationId xmlns:a16="http://schemas.microsoft.com/office/drawing/2014/main" id="{00000000-0008-0000-0100-00003E030000}"/>
            </a:ext>
          </a:extLst>
        </xdr:cNvPr>
        <xdr:cNvSpPr txBox="1"/>
      </xdr:nvSpPr>
      <xdr:spPr>
        <a:xfrm>
          <a:off x="19310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66420</xdr:rowOff>
    </xdr:from>
    <xdr:ext cx="469744" cy="259045"/>
    <xdr:sp macro="" textlink="">
      <xdr:nvSpPr>
        <xdr:cNvPr id="831" name="n_4mainValue【児童館】&#10;一人当たり面積">
          <a:extLst>
            <a:ext uri="{FF2B5EF4-FFF2-40B4-BE49-F238E27FC236}">
              <a16:creationId xmlns:a16="http://schemas.microsoft.com/office/drawing/2014/main" id="{00000000-0008-0000-0100-00003F030000}"/>
            </a:ext>
          </a:extLst>
        </xdr:cNvPr>
        <xdr:cNvSpPr txBox="1"/>
      </xdr:nvSpPr>
      <xdr:spPr>
        <a:xfrm>
          <a:off x="18421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00000000-0008-0000-01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a:extLst>
            <a:ext uri="{FF2B5EF4-FFF2-40B4-BE49-F238E27FC236}">
              <a16:creationId xmlns:a16="http://schemas.microsoft.com/office/drawing/2014/main" id="{00000000-0008-0000-0100-000059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a:extLst>
            <a:ext uri="{FF2B5EF4-FFF2-40B4-BE49-F238E27FC236}">
              <a16:creationId xmlns:a16="http://schemas.microsoft.com/office/drawing/2014/main" id="{00000000-0008-0000-0100-00005B03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a:extLst>
            <a:ext uri="{FF2B5EF4-FFF2-40B4-BE49-F238E27FC236}">
              <a16:creationId xmlns:a16="http://schemas.microsoft.com/office/drawing/2014/main" id="{00000000-0008-0000-0100-00005D03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53975</xdr:rowOff>
    </xdr:from>
    <xdr:to>
      <xdr:col>85</xdr:col>
      <xdr:colOff>177800</xdr:colOff>
      <xdr:row>105</xdr:row>
      <xdr:rowOff>155575</xdr:rowOff>
    </xdr:to>
    <xdr:sp macro="" textlink="">
      <xdr:nvSpPr>
        <xdr:cNvPr id="872" name="楕円 871">
          <a:extLst>
            <a:ext uri="{FF2B5EF4-FFF2-40B4-BE49-F238E27FC236}">
              <a16:creationId xmlns:a16="http://schemas.microsoft.com/office/drawing/2014/main" id="{00000000-0008-0000-0100-000068030000}"/>
            </a:ext>
          </a:extLst>
        </xdr:cNvPr>
        <xdr:cNvSpPr/>
      </xdr:nvSpPr>
      <xdr:spPr>
        <a:xfrm>
          <a:off x="16268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32402</xdr:rowOff>
    </xdr:from>
    <xdr:ext cx="405111" cy="259045"/>
    <xdr:sp macro="" textlink="">
      <xdr:nvSpPr>
        <xdr:cNvPr id="873" name="【公民館】&#10;有形固定資産減価償却率該当値テキスト">
          <a:extLst>
            <a:ext uri="{FF2B5EF4-FFF2-40B4-BE49-F238E27FC236}">
              <a16:creationId xmlns:a16="http://schemas.microsoft.com/office/drawing/2014/main" id="{00000000-0008-0000-0100-000069030000}"/>
            </a:ext>
          </a:extLst>
        </xdr:cNvPr>
        <xdr:cNvSpPr txBox="1"/>
      </xdr:nvSpPr>
      <xdr:spPr>
        <a:xfrm>
          <a:off x="16357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21589</xdr:rowOff>
    </xdr:from>
    <xdr:to>
      <xdr:col>81</xdr:col>
      <xdr:colOff>101600</xdr:colOff>
      <xdr:row>105</xdr:row>
      <xdr:rowOff>123189</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1543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105</xdr:row>
      <xdr:rowOff>104775</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15481300" y="180746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4541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62864</xdr:rowOff>
    </xdr:from>
    <xdr:to>
      <xdr:col>81</xdr:col>
      <xdr:colOff>50800</xdr:colOff>
      <xdr:row>105</xdr:row>
      <xdr:rowOff>72389</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14592300" y="180651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365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62864</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3703300" y="180251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10161</xdr:rowOff>
    </xdr:from>
    <xdr:to>
      <xdr:col>67</xdr:col>
      <xdr:colOff>101600</xdr:colOff>
      <xdr:row>105</xdr:row>
      <xdr:rowOff>111761</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2763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22861</xdr:rowOff>
    </xdr:from>
    <xdr:to>
      <xdr:col>71</xdr:col>
      <xdr:colOff>177800</xdr:colOff>
      <xdr:row>105</xdr:row>
      <xdr:rowOff>60961</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flipV="1">
          <a:off x="12814300" y="1802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882" name="n_1aveValue【公民館】&#10;有形固定資産減価償却率">
          <a:extLst>
            <a:ext uri="{FF2B5EF4-FFF2-40B4-BE49-F238E27FC236}">
              <a16:creationId xmlns:a16="http://schemas.microsoft.com/office/drawing/2014/main" id="{00000000-0008-0000-0100-00007203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883" name="n_2aveValue【公民館】&#10;有形固定資産減価償却率">
          <a:extLst>
            <a:ext uri="{FF2B5EF4-FFF2-40B4-BE49-F238E27FC236}">
              <a16:creationId xmlns:a16="http://schemas.microsoft.com/office/drawing/2014/main" id="{00000000-0008-0000-0100-00007303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84" name="n_3aveValue【公民館】&#10;有形固定資産減価償却率">
          <a:extLst>
            <a:ext uri="{FF2B5EF4-FFF2-40B4-BE49-F238E27FC236}">
              <a16:creationId xmlns:a16="http://schemas.microsoft.com/office/drawing/2014/main" id="{00000000-0008-0000-0100-00007403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885" name="n_4aveValue【公民館】&#10;有形固定資産減価償却率">
          <a:extLst>
            <a:ext uri="{FF2B5EF4-FFF2-40B4-BE49-F238E27FC236}">
              <a16:creationId xmlns:a16="http://schemas.microsoft.com/office/drawing/2014/main" id="{00000000-0008-0000-0100-00007503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114316</xdr:rowOff>
    </xdr:from>
    <xdr:ext cx="405111" cy="259045"/>
    <xdr:sp macro="" textlink="">
      <xdr:nvSpPr>
        <xdr:cNvPr id="886" name="n_1mainValue【公民館】&#10;有形固定資産減価償却率">
          <a:extLst>
            <a:ext uri="{FF2B5EF4-FFF2-40B4-BE49-F238E27FC236}">
              <a16:creationId xmlns:a16="http://schemas.microsoft.com/office/drawing/2014/main" id="{00000000-0008-0000-0100-000076030000}"/>
            </a:ext>
          </a:extLst>
        </xdr:cNvPr>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887" name="n_2mainValue【公民館】&#10;有形固定資産減価償却率">
          <a:extLst>
            <a:ext uri="{FF2B5EF4-FFF2-40B4-BE49-F238E27FC236}">
              <a16:creationId xmlns:a16="http://schemas.microsoft.com/office/drawing/2014/main" id="{00000000-0008-0000-0100-000077030000}"/>
            </a:ext>
          </a:extLst>
        </xdr:cNvPr>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888" name="n_3mainValue【公民館】&#10;有形固定資産減価償却率">
          <a:extLst>
            <a:ext uri="{FF2B5EF4-FFF2-40B4-BE49-F238E27FC236}">
              <a16:creationId xmlns:a16="http://schemas.microsoft.com/office/drawing/2014/main" id="{00000000-0008-0000-0100-000078030000}"/>
            </a:ext>
          </a:extLst>
        </xdr:cNvPr>
        <xdr:cNvSpPr txBox="1"/>
      </xdr:nvSpPr>
      <xdr:spPr>
        <a:xfrm>
          <a:off x="13500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102888</xdr:rowOff>
    </xdr:from>
    <xdr:ext cx="405111" cy="259045"/>
    <xdr:sp macro="" textlink="">
      <xdr:nvSpPr>
        <xdr:cNvPr id="889" name="n_4mainValue【公民館】&#10;有形固定資産減価償却率">
          <a:extLst>
            <a:ext uri="{FF2B5EF4-FFF2-40B4-BE49-F238E27FC236}">
              <a16:creationId xmlns:a16="http://schemas.microsoft.com/office/drawing/2014/main" id="{00000000-0008-0000-0100-000079030000}"/>
            </a:ext>
          </a:extLst>
        </xdr:cNvPr>
        <xdr:cNvSpPr txBox="1"/>
      </xdr:nvSpPr>
      <xdr:spPr>
        <a:xfrm>
          <a:off x="12611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00000000-0008-0000-0100-00008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00000000-0008-0000-01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a:extLst>
            <a:ext uri="{FF2B5EF4-FFF2-40B4-BE49-F238E27FC236}">
              <a16:creationId xmlns:a16="http://schemas.microsoft.com/office/drawing/2014/main" id="{00000000-0008-0000-0100-000094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a:extLst>
            <a:ext uri="{FF2B5EF4-FFF2-40B4-BE49-F238E27FC236}">
              <a16:creationId xmlns:a16="http://schemas.microsoft.com/office/drawing/2014/main" id="{00000000-0008-0000-0100-00009603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920" name="【公民館】&#10;一人当たり面積平均値テキスト">
          <a:extLst>
            <a:ext uri="{FF2B5EF4-FFF2-40B4-BE49-F238E27FC236}">
              <a16:creationId xmlns:a16="http://schemas.microsoft.com/office/drawing/2014/main" id="{00000000-0008-0000-0100-000098030000}"/>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145143</xdr:rowOff>
    </xdr:from>
    <xdr:to>
      <xdr:col>116</xdr:col>
      <xdr:colOff>114300</xdr:colOff>
      <xdr:row>105</xdr:row>
      <xdr:rowOff>75293</xdr:rowOff>
    </xdr:to>
    <xdr:sp macro="" textlink="">
      <xdr:nvSpPr>
        <xdr:cNvPr id="931" name="楕円 930">
          <a:extLst>
            <a:ext uri="{FF2B5EF4-FFF2-40B4-BE49-F238E27FC236}">
              <a16:creationId xmlns:a16="http://schemas.microsoft.com/office/drawing/2014/main" id="{00000000-0008-0000-0100-0000A3030000}"/>
            </a:ext>
          </a:extLst>
        </xdr:cNvPr>
        <xdr:cNvSpPr/>
      </xdr:nvSpPr>
      <xdr:spPr>
        <a:xfrm>
          <a:off x="22110700" y="179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168020</xdr:rowOff>
    </xdr:from>
    <xdr:ext cx="469744" cy="259045"/>
    <xdr:sp macro="" textlink="">
      <xdr:nvSpPr>
        <xdr:cNvPr id="932" name="【公民館】&#10;一人当たり面積該当値テキスト">
          <a:extLst>
            <a:ext uri="{FF2B5EF4-FFF2-40B4-BE49-F238E27FC236}">
              <a16:creationId xmlns:a16="http://schemas.microsoft.com/office/drawing/2014/main" id="{00000000-0008-0000-0100-0000A4030000}"/>
            </a:ext>
          </a:extLst>
        </xdr:cNvPr>
        <xdr:cNvSpPr txBox="1"/>
      </xdr:nvSpPr>
      <xdr:spPr>
        <a:xfrm>
          <a:off x="22199600"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159294</xdr:rowOff>
    </xdr:from>
    <xdr:to>
      <xdr:col>112</xdr:col>
      <xdr:colOff>38100</xdr:colOff>
      <xdr:row>105</xdr:row>
      <xdr:rowOff>89444</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2127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24493</xdr:rowOff>
    </xdr:from>
    <xdr:to>
      <xdr:col>116</xdr:col>
      <xdr:colOff>63500</xdr:colOff>
      <xdr:row>105</xdr:row>
      <xdr:rowOff>38644</xdr:rowOff>
    </xdr:to>
    <xdr:cxnSp macro="">
      <xdr:nvCxnSpPr>
        <xdr:cNvPr id="934" name="直線コネクタ 933">
          <a:extLst>
            <a:ext uri="{FF2B5EF4-FFF2-40B4-BE49-F238E27FC236}">
              <a16:creationId xmlns:a16="http://schemas.microsoft.com/office/drawing/2014/main" id="{00000000-0008-0000-0100-0000A6030000}"/>
            </a:ext>
          </a:extLst>
        </xdr:cNvPr>
        <xdr:cNvCxnSpPr/>
      </xdr:nvCxnSpPr>
      <xdr:spPr>
        <a:xfrm flipV="1">
          <a:off x="21323300" y="18026743"/>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935" name="楕円 934">
          <a:extLst>
            <a:ext uri="{FF2B5EF4-FFF2-40B4-BE49-F238E27FC236}">
              <a16:creationId xmlns:a16="http://schemas.microsoft.com/office/drawing/2014/main" id="{00000000-0008-0000-0100-0000A7030000}"/>
            </a:ext>
          </a:extLst>
        </xdr:cNvPr>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38644</xdr:rowOff>
    </xdr:from>
    <xdr:to>
      <xdr:col>111</xdr:col>
      <xdr:colOff>177800</xdr:colOff>
      <xdr:row>105</xdr:row>
      <xdr:rowOff>49530</xdr:rowOff>
    </xdr:to>
    <xdr:cxnSp macro="">
      <xdr:nvCxnSpPr>
        <xdr:cNvPr id="936" name="直線コネクタ 935">
          <a:extLst>
            <a:ext uri="{FF2B5EF4-FFF2-40B4-BE49-F238E27FC236}">
              <a16:creationId xmlns:a16="http://schemas.microsoft.com/office/drawing/2014/main" id="{00000000-0008-0000-0100-0000A8030000}"/>
            </a:ext>
          </a:extLst>
        </xdr:cNvPr>
        <xdr:cNvCxnSpPr/>
      </xdr:nvCxnSpPr>
      <xdr:spPr>
        <a:xfrm flipV="1">
          <a:off x="20434300" y="1804089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12881</xdr:rowOff>
    </xdr:from>
    <xdr:to>
      <xdr:col>102</xdr:col>
      <xdr:colOff>165100</xdr:colOff>
      <xdr:row>105</xdr:row>
      <xdr:rowOff>114481</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19494500" y="180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49530</xdr:rowOff>
    </xdr:from>
    <xdr:to>
      <xdr:col>107</xdr:col>
      <xdr:colOff>50800</xdr:colOff>
      <xdr:row>105</xdr:row>
      <xdr:rowOff>63681</xdr:rowOff>
    </xdr:to>
    <xdr:cxnSp macro="">
      <xdr:nvCxnSpPr>
        <xdr:cNvPr id="938" name="直線コネクタ 937">
          <a:extLst>
            <a:ext uri="{FF2B5EF4-FFF2-40B4-BE49-F238E27FC236}">
              <a16:creationId xmlns:a16="http://schemas.microsoft.com/office/drawing/2014/main" id="{00000000-0008-0000-0100-0000AA030000}"/>
            </a:ext>
          </a:extLst>
        </xdr:cNvPr>
        <xdr:cNvCxnSpPr/>
      </xdr:nvCxnSpPr>
      <xdr:spPr>
        <a:xfrm flipV="1">
          <a:off x="19545300" y="1805178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28121</xdr:rowOff>
    </xdr:from>
    <xdr:to>
      <xdr:col>98</xdr:col>
      <xdr:colOff>38100</xdr:colOff>
      <xdr:row>105</xdr:row>
      <xdr:rowOff>129721</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18605500" y="180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63681</xdr:rowOff>
    </xdr:from>
    <xdr:to>
      <xdr:col>102</xdr:col>
      <xdr:colOff>114300</xdr:colOff>
      <xdr:row>105</xdr:row>
      <xdr:rowOff>78921</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flipV="1">
          <a:off x="18656300" y="1806593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941" name="n_1aveValue【公民館】&#10;一人当たり面積">
          <a:extLst>
            <a:ext uri="{FF2B5EF4-FFF2-40B4-BE49-F238E27FC236}">
              <a16:creationId xmlns:a16="http://schemas.microsoft.com/office/drawing/2014/main" id="{00000000-0008-0000-0100-0000AD03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942" name="n_2aveValue【公民館】&#10;一人当たり面積">
          <a:extLst>
            <a:ext uri="{FF2B5EF4-FFF2-40B4-BE49-F238E27FC236}">
              <a16:creationId xmlns:a16="http://schemas.microsoft.com/office/drawing/2014/main" id="{00000000-0008-0000-0100-0000AE030000}"/>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943" name="n_3aveValue【公民館】&#10;一人当たり面積">
          <a:extLst>
            <a:ext uri="{FF2B5EF4-FFF2-40B4-BE49-F238E27FC236}">
              <a16:creationId xmlns:a16="http://schemas.microsoft.com/office/drawing/2014/main" id="{00000000-0008-0000-0100-0000AF030000}"/>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944" name="n_4aveValue【公民館】&#10;一人当たり面積">
          <a:extLst>
            <a:ext uri="{FF2B5EF4-FFF2-40B4-BE49-F238E27FC236}">
              <a16:creationId xmlns:a16="http://schemas.microsoft.com/office/drawing/2014/main" id="{00000000-0008-0000-0100-0000B0030000}"/>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105971</xdr:rowOff>
    </xdr:from>
    <xdr:ext cx="469744" cy="259045"/>
    <xdr:sp macro="" textlink="">
      <xdr:nvSpPr>
        <xdr:cNvPr id="945" name="n_1mainValue【公民館】&#10;一人当たり面積">
          <a:extLst>
            <a:ext uri="{FF2B5EF4-FFF2-40B4-BE49-F238E27FC236}">
              <a16:creationId xmlns:a16="http://schemas.microsoft.com/office/drawing/2014/main" id="{00000000-0008-0000-0100-0000B1030000}"/>
            </a:ext>
          </a:extLst>
        </xdr:cNvPr>
        <xdr:cNvSpPr txBox="1"/>
      </xdr:nvSpPr>
      <xdr:spPr>
        <a:xfrm>
          <a:off x="210757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946" name="n_2mainValue【公民館】&#10;一人当たり面積">
          <a:extLst>
            <a:ext uri="{FF2B5EF4-FFF2-40B4-BE49-F238E27FC236}">
              <a16:creationId xmlns:a16="http://schemas.microsoft.com/office/drawing/2014/main" id="{00000000-0008-0000-0100-0000B2030000}"/>
            </a:ext>
          </a:extLst>
        </xdr:cNvPr>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131008</xdr:rowOff>
    </xdr:from>
    <xdr:ext cx="469744" cy="259045"/>
    <xdr:sp macro="" textlink="">
      <xdr:nvSpPr>
        <xdr:cNvPr id="947" name="n_3mainValue【公民館】&#10;一人当たり面積">
          <a:extLst>
            <a:ext uri="{FF2B5EF4-FFF2-40B4-BE49-F238E27FC236}">
              <a16:creationId xmlns:a16="http://schemas.microsoft.com/office/drawing/2014/main" id="{00000000-0008-0000-0100-0000B3030000}"/>
            </a:ext>
          </a:extLst>
        </xdr:cNvPr>
        <xdr:cNvSpPr txBox="1"/>
      </xdr:nvSpPr>
      <xdr:spPr>
        <a:xfrm>
          <a:off x="19310427" y="1779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146248</xdr:rowOff>
    </xdr:from>
    <xdr:ext cx="469744" cy="259045"/>
    <xdr:sp macro="" textlink="">
      <xdr:nvSpPr>
        <xdr:cNvPr id="948" name="n_4mainValue【公民館】&#10;一人当たり面積">
          <a:extLst>
            <a:ext uri="{FF2B5EF4-FFF2-40B4-BE49-F238E27FC236}">
              <a16:creationId xmlns:a16="http://schemas.microsoft.com/office/drawing/2014/main" id="{00000000-0008-0000-0100-0000B4030000}"/>
            </a:ext>
          </a:extLst>
        </xdr:cNvPr>
        <xdr:cNvSpPr txBox="1"/>
      </xdr:nvSpPr>
      <xdr:spPr>
        <a:xfrm>
          <a:off x="18421427"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1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1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類似団体と比較して有形固定資産減価償却率が特に高くなっている施設は、公民館、公営住宅であり、特に低くなっている施設は、認定こども園・幼稚園・保育所、児童館である。</a:t>
          </a:r>
        </a:p>
        <a:p>
          <a:r>
            <a:rPr kumimoji="1" lang="ja-JP" altLang="en-US" sz="1300">
              <a:latin typeface="ＭＳ Ｐゴシック" panose="020B0600070205080204" pitchFamily="50" charset="-128"/>
              <a:ea typeface="ＭＳ Ｐゴシック" panose="020B0600070205080204" pitchFamily="50" charset="-128"/>
            </a:rPr>
            <a:t>　公民館については、公民館施設で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施設、分館施設で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施設保有しており、経過年数により有形固定資産減価償却率は増加傾向であることや、本市は広範な区域に集落が点在することから、類似団体と比較して一人当たりの面積が非常に高くなっている。公営住宅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年４月時点で市営住宅が</a:t>
          </a:r>
          <a:r>
            <a:rPr kumimoji="1" lang="en-US" altLang="ja-JP" sz="1300">
              <a:latin typeface="ＭＳ Ｐゴシック" panose="020B0600070205080204" pitchFamily="50" charset="-128"/>
              <a:ea typeface="ＭＳ Ｐゴシック" panose="020B0600070205080204" pitchFamily="50" charset="-128"/>
            </a:rPr>
            <a:t>875</a:t>
          </a:r>
          <a:r>
            <a:rPr kumimoji="1" lang="ja-JP" altLang="en-US" sz="1300">
              <a:latin typeface="ＭＳ Ｐゴシック" panose="020B0600070205080204" pitchFamily="50" charset="-128"/>
              <a:ea typeface="ＭＳ Ｐゴシック" panose="020B0600070205080204" pitchFamily="50" charset="-128"/>
            </a:rPr>
            <a:t>戸あり、市公営住宅等長寿命化計画の期間内である令和５年までに用途廃止・集約を行い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戸の削減を検討しているが、平成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月豪雨災害に伴う災害公営住宅の建設もあり戸数が増加している（令和３年度末で計</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戸）。児童館については、２施設のうち１施設（野村児童館）が図書館施設と複合化していることで、有形固定資産減価償却率が抑えられている。保育所については、公立保育園の民営化及び統合を推進し、令和元年度に明浜地域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施設を民営化、令和２年度は平成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り被災した旧野村保育所の建替等、令和３年度は旧土居保育所の解体により減少している。いずれにしても旧５町ごとに目的が重複する施設等があるため、公共施設等総合管理計画に基づき、施設の統廃合を含め全体の見直しを行い、適正な施設運営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120106</xdr:rowOff>
    </xdr:from>
    <xdr:to>
      <xdr:col>24</xdr:col>
      <xdr:colOff>114300</xdr:colOff>
      <xdr:row>34</xdr:row>
      <xdr:rowOff>50256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142983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6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54792</xdr:rowOff>
    </xdr:from>
    <xdr:to>
      <xdr:col>20</xdr:col>
      <xdr:colOff>38100</xdr:colOff>
      <xdr:row>33</xdr:row>
      <xdr:rowOff>156392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105592</xdr:rowOff>
    </xdr:from>
    <xdr:to>
      <xdr:col>24</xdr:col>
      <xdr:colOff>63500</xdr:colOff>
      <xdr:row>33</xdr:row>
      <xdr:rowOff>170906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76344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160927</xdr:rowOff>
    </xdr:from>
    <xdr:to>
      <xdr:col>15</xdr:col>
      <xdr:colOff>101600</xdr:colOff>
      <xdr:row>33</xdr:row>
      <xdr:rowOff>91077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40277</xdr:rowOff>
    </xdr:from>
    <xdr:to>
      <xdr:col>19</xdr:col>
      <xdr:colOff>177800</xdr:colOff>
      <xdr:row>33</xdr:row>
      <xdr:rowOff>105592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6981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5806</xdr:rowOff>
    </xdr:from>
    <xdr:to>
      <xdr:col>10</xdr:col>
      <xdr:colOff>165100</xdr:colOff>
      <xdr:row>36</xdr:row>
      <xdr:rowOff>107406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40277</xdr:rowOff>
    </xdr:from>
    <xdr:to>
      <xdr:col>15</xdr:col>
      <xdr:colOff>50800</xdr:colOff>
      <xdr:row>36</xdr:row>
      <xdr:rowOff>56606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5698127"/>
          <a:ext cx="889000" cy="5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144599</xdr:rowOff>
    </xdr:from>
    <xdr:to>
      <xdr:col>6</xdr:col>
      <xdr:colOff>38100</xdr:colOff>
      <xdr:row>36</xdr:row>
      <xdr:rowOff>74749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23949</xdr:rowOff>
    </xdr:from>
    <xdr:to>
      <xdr:col>10</xdr:col>
      <xdr:colOff>114300</xdr:colOff>
      <xdr:row>36</xdr:row>
      <xdr:rowOff>56606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19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1469</xdr:rowOff>
    </xdr:from>
    <xdr:ext cx="340478"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614361" y="548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107604</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38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123933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91276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xdr:rowOff>
    </xdr:from>
    <xdr:to>
      <xdr:col>55</xdr:col>
      <xdr:colOff>50800</xdr:colOff>
      <xdr:row>40</xdr:row>
      <xdr:rowOff>111760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33037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17780</xdr:rowOff>
    </xdr:from>
    <xdr:to>
      <xdr:col>50</xdr:col>
      <xdr:colOff>165100</xdr:colOff>
      <xdr:row>40</xdr:row>
      <xdr:rowOff>119380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60960</xdr:rowOff>
    </xdr:from>
    <xdr:to>
      <xdr:col>55</xdr:col>
      <xdr:colOff>0</xdr:colOff>
      <xdr:row>40</xdr:row>
      <xdr:rowOff>68580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918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21590</xdr:rowOff>
    </xdr:from>
    <xdr:to>
      <xdr:col>46</xdr:col>
      <xdr:colOff>38100</xdr:colOff>
      <xdr:row>40</xdr:row>
      <xdr:rowOff>123190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68580</xdr:rowOff>
    </xdr:from>
    <xdr:to>
      <xdr:col>50</xdr:col>
      <xdr:colOff>114300</xdr:colOff>
      <xdr:row>40</xdr:row>
      <xdr:rowOff>72390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92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72390</xdr:rowOff>
    </xdr:from>
    <xdr:to>
      <xdr:col>45</xdr:col>
      <xdr:colOff>177800</xdr:colOff>
      <xdr:row>41</xdr:row>
      <xdr:rowOff>19050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93039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143510</xdr:rowOff>
    </xdr:from>
    <xdr:to>
      <xdr:col>36</xdr:col>
      <xdr:colOff>165100</xdr:colOff>
      <xdr:row>41</xdr:row>
      <xdr:rowOff>73660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22860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135907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139717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64787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62</xdr:row>
      <xdr:rowOff>130628</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3797300" y="107474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78196</xdr:rowOff>
    </xdr:from>
    <xdr:to>
      <xdr:col>15</xdr:col>
      <xdr:colOff>101600</xdr:colOff>
      <xdr:row>63</xdr:row>
      <xdr:rowOff>8346</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128996</xdr:rowOff>
    </xdr:from>
    <xdr:to>
      <xdr:col>19</xdr:col>
      <xdr:colOff>177800</xdr:colOff>
      <xdr:row>62</xdr:row>
      <xdr:rowOff>130628</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7588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58601</xdr:rowOff>
    </xdr:from>
    <xdr:to>
      <xdr:col>10</xdr:col>
      <xdr:colOff>165100</xdr:colOff>
      <xdr:row>62</xdr:row>
      <xdr:rowOff>160201</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109401</xdr:rowOff>
    </xdr:from>
    <xdr:to>
      <xdr:col>15</xdr:col>
      <xdr:colOff>50800</xdr:colOff>
      <xdr:row>62</xdr:row>
      <xdr:rowOff>128996</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7393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102870</xdr:rowOff>
    </xdr:from>
    <xdr:to>
      <xdr:col>10</xdr:col>
      <xdr:colOff>114300</xdr:colOff>
      <xdr:row>62</xdr:row>
      <xdr:rowOff>109401</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7327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170923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151328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98552</xdr:rowOff>
    </xdr:from>
    <xdr:to>
      <xdr:col>55</xdr:col>
      <xdr:colOff>50800</xdr:colOff>
      <xdr:row>63</xdr:row>
      <xdr:rowOff>28702</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121429</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5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79502</xdr:rowOff>
    </xdr:from>
    <xdr:to>
      <xdr:col>50</xdr:col>
      <xdr:colOff>165100</xdr:colOff>
      <xdr:row>63</xdr:row>
      <xdr:rowOff>9652</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130302</xdr:rowOff>
    </xdr:from>
    <xdr:to>
      <xdr:col>55</xdr:col>
      <xdr:colOff>0</xdr:colOff>
      <xdr:row>62</xdr:row>
      <xdr:rowOff>149352</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9639300" y="10760202"/>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71501</xdr:rowOff>
    </xdr:from>
    <xdr:to>
      <xdr:col>46</xdr:col>
      <xdr:colOff>38100</xdr:colOff>
      <xdr:row>63</xdr:row>
      <xdr:rowOff>1651</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7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122301</xdr:rowOff>
    </xdr:from>
    <xdr:to>
      <xdr:col>50</xdr:col>
      <xdr:colOff>114300</xdr:colOff>
      <xdr:row>62</xdr:row>
      <xdr:rowOff>130302</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075220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77597</xdr:rowOff>
    </xdr:from>
    <xdr:to>
      <xdr:col>41</xdr:col>
      <xdr:colOff>101600</xdr:colOff>
      <xdr:row>63</xdr:row>
      <xdr:rowOff>7747</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7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122301</xdr:rowOff>
    </xdr:from>
    <xdr:to>
      <xdr:col>45</xdr:col>
      <xdr:colOff>177800</xdr:colOff>
      <xdr:row>62</xdr:row>
      <xdr:rowOff>128397</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75220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87503</xdr:rowOff>
    </xdr:from>
    <xdr:to>
      <xdr:col>36</xdr:col>
      <xdr:colOff>165100</xdr:colOff>
      <xdr:row>63</xdr:row>
      <xdr:rowOff>17653</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7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128397</xdr:rowOff>
    </xdr:from>
    <xdr:to>
      <xdr:col>41</xdr:col>
      <xdr:colOff>50800</xdr:colOff>
      <xdr:row>62</xdr:row>
      <xdr:rowOff>138303</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75829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26179</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4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18178</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47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24274</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4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34180</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4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75474</xdr:rowOff>
    </xdr:from>
    <xdr:to>
      <xdr:col>24</xdr:col>
      <xdr:colOff>114300</xdr:colOff>
      <xdr:row>86</xdr:row>
      <xdr:rowOff>5624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53901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95069</xdr:rowOff>
    </xdr:from>
    <xdr:to>
      <xdr:col>20</xdr:col>
      <xdr:colOff>38100</xdr:colOff>
      <xdr:row>86</xdr:row>
      <xdr:rowOff>25219</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126274</xdr:rowOff>
    </xdr:from>
    <xdr:to>
      <xdr:col>24</xdr:col>
      <xdr:colOff>63500</xdr:colOff>
      <xdr:row>85</xdr:row>
      <xdr:rowOff>145869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3797300" y="1469952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72208</xdr:rowOff>
    </xdr:from>
    <xdr:to>
      <xdr:col>15</xdr:col>
      <xdr:colOff>101600</xdr:colOff>
      <xdr:row>86</xdr:row>
      <xdr:rowOff>2358</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123008</xdr:rowOff>
    </xdr:from>
    <xdr:to>
      <xdr:col>19</xdr:col>
      <xdr:colOff>177800</xdr:colOff>
      <xdr:row>85</xdr:row>
      <xdr:rowOff>145869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6962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50981</xdr:rowOff>
    </xdr:from>
    <xdr:to>
      <xdr:col>10</xdr:col>
      <xdr:colOff>165100</xdr:colOff>
      <xdr:row>85</xdr:row>
      <xdr:rowOff>152581</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101781</xdr:rowOff>
    </xdr:from>
    <xdr:to>
      <xdr:col>15</xdr:col>
      <xdr:colOff>50800</xdr:colOff>
      <xdr:row>85</xdr:row>
      <xdr:rowOff>123008</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6750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26488</xdr:rowOff>
    </xdr:from>
    <xdr:to>
      <xdr:col>6</xdr:col>
      <xdr:colOff>38100</xdr:colOff>
      <xdr:row>85</xdr:row>
      <xdr:rowOff>128088</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77288</xdr:rowOff>
    </xdr:from>
    <xdr:to>
      <xdr:col>10</xdr:col>
      <xdr:colOff>114300</xdr:colOff>
      <xdr:row>85</xdr:row>
      <xdr:rowOff>101781</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6505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16346</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164935</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143708</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119215</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23876</xdr:rowOff>
    </xdr:from>
    <xdr:to>
      <xdr:col>55</xdr:col>
      <xdr:colOff>50800</xdr:colOff>
      <xdr:row>84</xdr:row>
      <xdr:rowOff>125476</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2303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53594</xdr:rowOff>
    </xdr:from>
    <xdr:to>
      <xdr:col>50</xdr:col>
      <xdr:colOff>165100</xdr:colOff>
      <xdr:row>84</xdr:row>
      <xdr:rowOff>155194</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74676</xdr:rowOff>
    </xdr:from>
    <xdr:to>
      <xdr:col>55</xdr:col>
      <xdr:colOff>0</xdr:colOff>
      <xdr:row>84</xdr:row>
      <xdr:rowOff>104394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47647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58165</xdr:rowOff>
    </xdr:from>
    <xdr:to>
      <xdr:col>46</xdr:col>
      <xdr:colOff>38100</xdr:colOff>
      <xdr:row>84</xdr:row>
      <xdr:rowOff>159765</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104394</xdr:rowOff>
    </xdr:from>
    <xdr:to>
      <xdr:col>50</xdr:col>
      <xdr:colOff>114300</xdr:colOff>
      <xdr:row>84</xdr:row>
      <xdr:rowOff>108965</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5061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65024</xdr:rowOff>
    </xdr:from>
    <xdr:to>
      <xdr:col>41</xdr:col>
      <xdr:colOff>101600</xdr:colOff>
      <xdr:row>84</xdr:row>
      <xdr:rowOff>166624</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108965</xdr:rowOff>
    </xdr:from>
    <xdr:to>
      <xdr:col>45</xdr:col>
      <xdr:colOff>177800</xdr:colOff>
      <xdr:row>84</xdr:row>
      <xdr:rowOff>115824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5107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115824</xdr:rowOff>
    </xdr:from>
    <xdr:to>
      <xdr:col>41</xdr:col>
      <xdr:colOff>50800</xdr:colOff>
      <xdr:row>84</xdr:row>
      <xdr:rowOff>120396</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146321</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150892</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157751</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79284</xdr:rowOff>
    </xdr:from>
    <xdr:to>
      <xdr:col>24</xdr:col>
      <xdr:colOff>114300</xdr:colOff>
      <xdr:row>106</xdr:row>
      <xdr:rowOff>9434</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57711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41729</xdr:rowOff>
    </xdr:from>
    <xdr:to>
      <xdr:col>20</xdr:col>
      <xdr:colOff>38100</xdr:colOff>
      <xdr:row>105</xdr:row>
      <xdr:rowOff>143329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92529</xdr:rowOff>
    </xdr:from>
    <xdr:to>
      <xdr:col>24</xdr:col>
      <xdr:colOff>63500</xdr:colOff>
      <xdr:row>105</xdr:row>
      <xdr:rowOff>130084</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809477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40095</xdr:rowOff>
    </xdr:from>
    <xdr:to>
      <xdr:col>15</xdr:col>
      <xdr:colOff>101600</xdr:colOff>
      <xdr:row>105</xdr:row>
      <xdr:rowOff>141695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90895</xdr:rowOff>
    </xdr:from>
    <xdr:to>
      <xdr:col>19</xdr:col>
      <xdr:colOff>177800</xdr:colOff>
      <xdr:row>105</xdr:row>
      <xdr:rowOff>92529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80931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5806</xdr:rowOff>
    </xdr:from>
    <xdr:to>
      <xdr:col>10</xdr:col>
      <xdr:colOff>165100</xdr:colOff>
      <xdr:row>105</xdr:row>
      <xdr:rowOff>107406</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56606</xdr:rowOff>
    </xdr:from>
    <xdr:to>
      <xdr:col>15</xdr:col>
      <xdr:colOff>50800</xdr:colOff>
      <xdr:row>105</xdr:row>
      <xdr:rowOff>90895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80588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162561</xdr:rowOff>
    </xdr:from>
    <xdr:to>
      <xdr:col>6</xdr:col>
      <xdr:colOff>38100</xdr:colOff>
      <xdr:row>105</xdr:row>
      <xdr:rowOff>92711</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41911</xdr:rowOff>
    </xdr:from>
    <xdr:to>
      <xdr:col>10</xdr:col>
      <xdr:colOff>114300</xdr:colOff>
      <xdr:row>105</xdr:row>
      <xdr:rowOff>56606</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80441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134456</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132822</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98533</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83838</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15875</xdr:rowOff>
    </xdr:from>
    <xdr:to>
      <xdr:col>55</xdr:col>
      <xdr:colOff>50800</xdr:colOff>
      <xdr:row>106</xdr:row>
      <xdr:rowOff>117475</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38752</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66675</xdr:rowOff>
    </xdr:from>
    <xdr:to>
      <xdr:col>55</xdr:col>
      <xdr:colOff>0</xdr:colOff>
      <xdr:row>106</xdr:row>
      <xdr:rowOff>76200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8240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76200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750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166370</xdr:rowOff>
    </xdr:from>
    <xdr:to>
      <xdr:col>41</xdr:col>
      <xdr:colOff>101600</xdr:colOff>
      <xdr:row>106</xdr:row>
      <xdr:rowOff>96520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45720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821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6350</xdr:rowOff>
    </xdr:from>
    <xdr:to>
      <xdr:col>36</xdr:col>
      <xdr:colOff>165100</xdr:colOff>
      <xdr:row>106</xdr:row>
      <xdr:rowOff>107950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45720</xdr:rowOff>
    </xdr:from>
    <xdr:to>
      <xdr:col>41</xdr:col>
      <xdr:colOff>50800</xdr:colOff>
      <xdr:row>106</xdr:row>
      <xdr:rowOff>57150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8219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143527</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113047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124477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2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200-00000902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200-00000B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200-00000D02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62956</xdr:rowOff>
    </xdr:from>
    <xdr:to>
      <xdr:col>85</xdr:col>
      <xdr:colOff>177800</xdr:colOff>
      <xdr:row>36</xdr:row>
      <xdr:rowOff>164556</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62687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85833</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200-000019020000}"/>
            </a:ext>
          </a:extLst>
        </xdr:cNvPr>
        <xdr:cNvSpPr txBox="1"/>
      </xdr:nvSpPr>
      <xdr:spPr>
        <a:xfrm>
          <a:off x="16357600" y="608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36</xdr:row>
      <xdr:rowOff>113756</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5481300" y="624513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151130</xdr:rowOff>
    </xdr:from>
    <xdr:to>
      <xdr:col>76</xdr:col>
      <xdr:colOff>165100</xdr:colOff>
      <xdr:row>36</xdr:row>
      <xdr:rowOff>81280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4541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30480</xdr:rowOff>
    </xdr:from>
    <xdr:to>
      <xdr:col>81</xdr:col>
      <xdr:colOff>50800</xdr:colOff>
      <xdr:row>36</xdr:row>
      <xdr:rowOff>72934</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4592300" y="62026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110308</xdr:rowOff>
    </xdr:from>
    <xdr:to>
      <xdr:col>72</xdr:col>
      <xdr:colOff>38100</xdr:colOff>
      <xdr:row>36</xdr:row>
      <xdr:rowOff>40458</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3652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161108</xdr:rowOff>
    </xdr:from>
    <xdr:to>
      <xdr:col>76</xdr:col>
      <xdr:colOff>114300</xdr:colOff>
      <xdr:row>36</xdr:row>
      <xdr:rowOff>30480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3703300" y="61618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69487</xdr:rowOff>
    </xdr:from>
    <xdr:to>
      <xdr:col>67</xdr:col>
      <xdr:colOff>101600</xdr:colOff>
      <xdr:row>35</xdr:row>
      <xdr:rowOff>171087</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2763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120287</xdr:rowOff>
    </xdr:from>
    <xdr:to>
      <xdr:col>71</xdr:col>
      <xdr:colOff>177800</xdr:colOff>
      <xdr:row>35</xdr:row>
      <xdr:rowOff>161108</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814300" y="61210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97807</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4389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56985</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3500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162214</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2611744" y="616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0000000-0008-0000-02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00000000-0008-0000-0200-000040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00000000-0008-0000-0200-000042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00000000-0008-0000-0200-000044020000}"/>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95941</xdr:rowOff>
    </xdr:from>
    <xdr:to>
      <xdr:col>116</xdr:col>
      <xdr:colOff>114300</xdr:colOff>
      <xdr:row>39</xdr:row>
      <xdr:rowOff>26091</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2110700" y="66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74368</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00000000-0008-0000-0200-000050020000}"/>
            </a:ext>
          </a:extLst>
        </xdr:cNvPr>
        <xdr:cNvSpPr txBox="1"/>
      </xdr:nvSpPr>
      <xdr:spPr>
        <a:xfrm>
          <a:off x="22199600" y="658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106293</xdr:rowOff>
    </xdr:from>
    <xdr:to>
      <xdr:col>112</xdr:col>
      <xdr:colOff>38100</xdr:colOff>
      <xdr:row>39</xdr:row>
      <xdr:rowOff>36443</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1272500" y="66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146741</xdr:rowOff>
    </xdr:from>
    <xdr:to>
      <xdr:col>116</xdr:col>
      <xdr:colOff>63500</xdr:colOff>
      <xdr:row>38</xdr:row>
      <xdr:rowOff>157093</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1323300" y="6661841"/>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114394</xdr:rowOff>
    </xdr:from>
    <xdr:to>
      <xdr:col>107</xdr:col>
      <xdr:colOff>101600</xdr:colOff>
      <xdr:row>39</xdr:row>
      <xdr:rowOff>44544</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0383500" y="66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157093</xdr:rowOff>
    </xdr:from>
    <xdr:to>
      <xdr:col>111</xdr:col>
      <xdr:colOff>177800</xdr:colOff>
      <xdr:row>38</xdr:row>
      <xdr:rowOff>165194</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0434300" y="6672193"/>
          <a:ext cx="8890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124178</xdr:rowOff>
    </xdr:from>
    <xdr:to>
      <xdr:col>102</xdr:col>
      <xdr:colOff>165100</xdr:colOff>
      <xdr:row>39</xdr:row>
      <xdr:rowOff>54328</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94945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165194</xdr:rowOff>
    </xdr:from>
    <xdr:to>
      <xdr:col>107</xdr:col>
      <xdr:colOff>50800</xdr:colOff>
      <xdr:row>39</xdr:row>
      <xdr:rowOff>3528</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9545300" y="6680294"/>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135878</xdr:rowOff>
    </xdr:from>
    <xdr:to>
      <xdr:col>98</xdr:col>
      <xdr:colOff>38100</xdr:colOff>
      <xdr:row>39</xdr:row>
      <xdr:rowOff>66028</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8605500" y="66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3528</xdr:rowOff>
    </xdr:from>
    <xdr:to>
      <xdr:col>102</xdr:col>
      <xdr:colOff>114300</xdr:colOff>
      <xdr:row>39</xdr:row>
      <xdr:rowOff>15228</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8656300" y="6690078"/>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27570</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1011095" y="671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35671</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0134795" y="672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45455</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9245795" y="673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57155</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8356795" y="674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02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00000000-0008-0000-0200-00007B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0000000-0008-0000-0200-00007D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00000000-0008-0000-0200-00007F020000}"/>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0000000-0008-0000-0200-00008B020000}"/>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133713</xdr:rowOff>
    </xdr:from>
    <xdr:to>
      <xdr:col>81</xdr:col>
      <xdr:colOff>101600</xdr:colOff>
      <xdr:row>60</xdr:row>
      <xdr:rowOff>63863</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45720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5481300" y="103000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13063</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4592300" y="1026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3652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119199</xdr:rowOff>
    </xdr:from>
    <xdr:to>
      <xdr:col>76</xdr:col>
      <xdr:colOff>114300</xdr:colOff>
      <xdr:row>59</xdr:row>
      <xdr:rowOff>151856</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3703300" y="1023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17780</xdr:rowOff>
    </xdr:from>
    <xdr:to>
      <xdr:col>67</xdr:col>
      <xdr:colOff>101600</xdr:colOff>
      <xdr:row>59</xdr:row>
      <xdr:rowOff>119380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59</xdr:row>
      <xdr:rowOff>119199</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814300" y="1018413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54990</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2611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6367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62</xdr:row>
      <xdr:rowOff>34290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1323300" y="105613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59690</xdr:rowOff>
    </xdr:from>
    <xdr:to>
      <xdr:col>107</xdr:col>
      <xdr:colOff>101600</xdr:colOff>
      <xdr:row>61</xdr:row>
      <xdr:rowOff>161290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110490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20434300" y="1056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71120</xdr:rowOff>
    </xdr:from>
    <xdr:to>
      <xdr:col>102</xdr:col>
      <xdr:colOff>165100</xdr:colOff>
      <xdr:row>62</xdr:row>
      <xdr:rowOff>1270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110490</xdr:rowOff>
    </xdr:from>
    <xdr:to>
      <xdr:col>107</xdr:col>
      <xdr:colOff>50800</xdr:colOff>
      <xdr:row>61</xdr:row>
      <xdr:rowOff>121920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9545300" y="10568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82550</xdr:rowOff>
    </xdr:from>
    <xdr:to>
      <xdr:col>98</xdr:col>
      <xdr:colOff>38100</xdr:colOff>
      <xdr:row>62</xdr:row>
      <xdr:rowOff>12700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121920</xdr:rowOff>
    </xdr:from>
    <xdr:to>
      <xdr:col>102</xdr:col>
      <xdr:colOff>114300</xdr:colOff>
      <xdr:row>61</xdr:row>
      <xdr:rowOff>133350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8656300" y="10580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170197</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6367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17797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29227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2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00000000-0008-0000-0200-0000ED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00000000-0008-0000-0200-0000EF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200-0000F1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31750</xdr:rowOff>
    </xdr:from>
    <xdr:to>
      <xdr:col>85</xdr:col>
      <xdr:colOff>177800</xdr:colOff>
      <xdr:row>82</xdr:row>
      <xdr:rowOff>133350</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62687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10177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200-0000FD020000}"/>
            </a:ext>
          </a:extLst>
        </xdr:cNvPr>
        <xdr:cNvSpPr txBox="1"/>
      </xdr:nvSpPr>
      <xdr:spPr>
        <a:xfrm>
          <a:off x="163576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82550</xdr:rowOff>
    </xdr:from>
    <xdr:to>
      <xdr:col>85</xdr:col>
      <xdr:colOff>127000</xdr:colOff>
      <xdr:row>82</xdr:row>
      <xdr:rowOff>83820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flipV="1">
          <a:off x="15481300" y="141414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95250</xdr:rowOff>
    </xdr:from>
    <xdr:to>
      <xdr:col>76</xdr:col>
      <xdr:colOff>165100</xdr:colOff>
      <xdr:row>83</xdr:row>
      <xdr:rowOff>25400</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4541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146050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4592300" y="1414272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63500</xdr:rowOff>
    </xdr:from>
    <xdr:to>
      <xdr:col>72</xdr:col>
      <xdr:colOff>38100</xdr:colOff>
      <xdr:row>82</xdr:row>
      <xdr:rowOff>165100</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365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114300</xdr:rowOff>
    </xdr:from>
    <xdr:to>
      <xdr:col>76</xdr:col>
      <xdr:colOff>114300</xdr:colOff>
      <xdr:row>82</xdr:row>
      <xdr:rowOff>146050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3703300" y="141732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31750</xdr:rowOff>
    </xdr:from>
    <xdr:to>
      <xdr:col>67</xdr:col>
      <xdr:colOff>101600</xdr:colOff>
      <xdr:row>82</xdr:row>
      <xdr:rowOff>133350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27635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82550</xdr:rowOff>
    </xdr:from>
    <xdr:to>
      <xdr:col>71</xdr:col>
      <xdr:colOff>177800</xdr:colOff>
      <xdr:row>82</xdr:row>
      <xdr:rowOff>114300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814300" y="141414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200-000006030000}"/>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200-000007030000}"/>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200-000008030000}"/>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200-00000903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16527</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424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156227</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124477</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200-00002603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00000000-0008-0000-0200-00002803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200-00002A03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62810</xdr:rowOff>
    </xdr:from>
    <xdr:to>
      <xdr:col>116</xdr:col>
      <xdr:colOff>114300</xdr:colOff>
      <xdr:row>86</xdr:row>
      <xdr:rowOff>164410</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2110700" y="148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200-00003603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62810</xdr:rowOff>
    </xdr:from>
    <xdr:to>
      <xdr:col>112</xdr:col>
      <xdr:colOff>38100</xdr:colOff>
      <xdr:row>86</xdr:row>
      <xdr:rowOff>164410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1272500" y="148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113610</xdr:rowOff>
    </xdr:from>
    <xdr:to>
      <xdr:col>116</xdr:col>
      <xdr:colOff>63500</xdr:colOff>
      <xdr:row>86</xdr:row>
      <xdr:rowOff>113610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21323300" y="14858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62823</xdr:rowOff>
    </xdr:from>
    <xdr:to>
      <xdr:col>107</xdr:col>
      <xdr:colOff>101600</xdr:colOff>
      <xdr:row>86</xdr:row>
      <xdr:rowOff>164423</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0383500" y="148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113610</xdr:rowOff>
    </xdr:from>
    <xdr:to>
      <xdr:col>111</xdr:col>
      <xdr:colOff>177800</xdr:colOff>
      <xdr:row>86</xdr:row>
      <xdr:rowOff>113623</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0434300" y="14858310"/>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62836</xdr:rowOff>
    </xdr:from>
    <xdr:to>
      <xdr:col>102</xdr:col>
      <xdr:colOff>165100</xdr:colOff>
      <xdr:row>86</xdr:row>
      <xdr:rowOff>164436</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94500" y="148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113623</xdr:rowOff>
    </xdr:from>
    <xdr:to>
      <xdr:col>107</xdr:col>
      <xdr:colOff>50800</xdr:colOff>
      <xdr:row>86</xdr:row>
      <xdr:rowOff>113636</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9545300" y="1485832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62852</xdr:rowOff>
    </xdr:from>
    <xdr:to>
      <xdr:col>98</xdr:col>
      <xdr:colOff>38100</xdr:colOff>
      <xdr:row>86</xdr:row>
      <xdr:rowOff>164452</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605500" y="148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113636</xdr:rowOff>
    </xdr:from>
    <xdr:to>
      <xdr:col>102</xdr:col>
      <xdr:colOff>114300</xdr:colOff>
      <xdr:row>86</xdr:row>
      <xdr:rowOff>113652</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8656300" y="1485833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00000000-0008-0000-0200-00003F03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a:extLst>
            <a:ext uri="{FF2B5EF4-FFF2-40B4-BE49-F238E27FC236}">
              <a16:creationId xmlns:a16="http://schemas.microsoft.com/office/drawing/2014/main" id="{00000000-0008-0000-0200-000040030000}"/>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a:extLst>
            <a:ext uri="{FF2B5EF4-FFF2-40B4-BE49-F238E27FC236}">
              <a16:creationId xmlns:a16="http://schemas.microsoft.com/office/drawing/2014/main" id="{00000000-0008-0000-0200-000041030000}"/>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a:extLst>
            <a:ext uri="{FF2B5EF4-FFF2-40B4-BE49-F238E27FC236}">
              <a16:creationId xmlns:a16="http://schemas.microsoft.com/office/drawing/2014/main" id="{00000000-0008-0000-0200-000042030000}"/>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155537</xdr:rowOff>
    </xdr:from>
    <xdr:ext cx="469744" cy="259045"/>
    <xdr:sp macro="" textlink="">
      <xdr:nvSpPr>
        <xdr:cNvPr id="835" name="n_1mainValue【消防施設】&#10;一人当たり面積">
          <a:extLst>
            <a:ext uri="{FF2B5EF4-FFF2-40B4-BE49-F238E27FC236}">
              <a16:creationId xmlns:a16="http://schemas.microsoft.com/office/drawing/2014/main" id="{00000000-0008-0000-0200-000043030000}"/>
            </a:ext>
          </a:extLst>
        </xdr:cNvPr>
        <xdr:cNvSpPr txBox="1"/>
      </xdr:nvSpPr>
      <xdr:spPr>
        <a:xfrm>
          <a:off x="21075727" y="1490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9500</xdr:rowOff>
    </xdr:from>
    <xdr:ext cx="469744" cy="259045"/>
    <xdr:sp macro="" textlink="">
      <xdr:nvSpPr>
        <xdr:cNvPr id="836" name="n_2mainValue【消防施設】&#10;一人当たり面積">
          <a:extLst>
            <a:ext uri="{FF2B5EF4-FFF2-40B4-BE49-F238E27FC236}">
              <a16:creationId xmlns:a16="http://schemas.microsoft.com/office/drawing/2014/main" id="{00000000-0008-0000-0200-000044030000}"/>
            </a:ext>
          </a:extLst>
        </xdr:cNvPr>
        <xdr:cNvSpPr txBox="1"/>
      </xdr:nvSpPr>
      <xdr:spPr>
        <a:xfrm>
          <a:off x="20199427" y="14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9513</xdr:rowOff>
    </xdr:from>
    <xdr:ext cx="469744" cy="259045"/>
    <xdr:sp macro="" textlink="">
      <xdr:nvSpPr>
        <xdr:cNvPr id="837" name="n_3mainValue【消防施設】&#10;一人当たり面積">
          <a:extLst>
            <a:ext uri="{FF2B5EF4-FFF2-40B4-BE49-F238E27FC236}">
              <a16:creationId xmlns:a16="http://schemas.microsoft.com/office/drawing/2014/main" id="{00000000-0008-0000-0200-000045030000}"/>
            </a:ext>
          </a:extLst>
        </xdr:cNvPr>
        <xdr:cNvSpPr txBox="1"/>
      </xdr:nvSpPr>
      <xdr:spPr>
        <a:xfrm>
          <a:off x="19310427" y="1458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9529</xdr:rowOff>
    </xdr:from>
    <xdr:ext cx="469744" cy="259045"/>
    <xdr:sp macro="" textlink="">
      <xdr:nvSpPr>
        <xdr:cNvPr id="838" name="n_4mainValue【消防施設】&#10;一人当たり面積">
          <a:extLst>
            <a:ext uri="{FF2B5EF4-FFF2-40B4-BE49-F238E27FC236}">
              <a16:creationId xmlns:a16="http://schemas.microsoft.com/office/drawing/2014/main" id="{00000000-0008-0000-0200-000046030000}"/>
            </a:ext>
          </a:extLst>
        </xdr:cNvPr>
        <xdr:cNvSpPr txBox="1"/>
      </xdr:nvSpPr>
      <xdr:spPr>
        <a:xfrm>
          <a:off x="18421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0000000-0008-0000-0200-00006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200-000063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200-000065030000}"/>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62687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169108</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200-000071030000}"/>
            </a:ext>
          </a:extLst>
        </xdr:cNvPr>
        <xdr:cNvSpPr txBox="1"/>
      </xdr:nvSpPr>
      <xdr:spPr>
        <a:xfrm>
          <a:off x="16357600" y="1748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25581</xdr:rowOff>
    </xdr:from>
    <xdr:to>
      <xdr:col>85</xdr:col>
      <xdr:colOff>127000</xdr:colOff>
      <xdr:row>103</xdr:row>
      <xdr:rowOff>94162</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flipV="1">
          <a:off x="15481300" y="176849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xdr:rowOff>
    </xdr:from>
    <xdr:to>
      <xdr:col>76</xdr:col>
      <xdr:colOff>165100</xdr:colOff>
      <xdr:row>103</xdr:row>
      <xdr:rowOff>110671</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541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103</xdr:row>
      <xdr:rowOff>94162</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4592300" y="177192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59871</xdr:rowOff>
    </xdr:from>
    <xdr:to>
      <xdr:col>76</xdr:col>
      <xdr:colOff>114300</xdr:colOff>
      <xdr:row>104</xdr:row>
      <xdr:rowOff>61505</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13703300" y="17719221"/>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50074</xdr:rowOff>
    </xdr:from>
    <xdr:to>
      <xdr:col>71</xdr:col>
      <xdr:colOff>177800</xdr:colOff>
      <xdr:row>104</xdr:row>
      <xdr:rowOff>61505</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2814300" y="178808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200-00007A030000}"/>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200-00007B030000}"/>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200-00007C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200-00007D030000}"/>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161489</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200-00007E030000}"/>
            </a:ext>
          </a:extLst>
        </xdr:cNvPr>
        <xdr:cNvSpPr txBox="1"/>
      </xdr:nvSpPr>
      <xdr:spPr>
        <a:xfrm>
          <a:off x="15266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127198</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200-00007F030000}"/>
            </a:ext>
          </a:extLst>
        </xdr:cNvPr>
        <xdr:cNvSpPr txBox="1"/>
      </xdr:nvSpPr>
      <xdr:spPr>
        <a:xfrm>
          <a:off x="14389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200-000080030000}"/>
            </a:ext>
          </a:extLst>
        </xdr:cNvPr>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200-000081030000}"/>
            </a:ext>
          </a:extLst>
        </xdr:cNvPr>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2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00000000-0008-0000-0200-00009C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00000000-0008-0000-0200-00009E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a:extLst>
            <a:ext uri="{FF2B5EF4-FFF2-40B4-BE49-F238E27FC236}">
              <a16:creationId xmlns:a16="http://schemas.microsoft.com/office/drawing/2014/main" id="{00000000-0008-0000-0200-0000A0030000}"/>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4173</xdr:rowOff>
    </xdr:from>
    <xdr:to>
      <xdr:col>116</xdr:col>
      <xdr:colOff>114300</xdr:colOff>
      <xdr:row>104</xdr:row>
      <xdr:rowOff>105773</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2110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27050</xdr:rowOff>
    </xdr:from>
    <xdr:ext cx="469744" cy="259045"/>
    <xdr:sp macro="" textlink="">
      <xdr:nvSpPr>
        <xdr:cNvPr id="940" name="【庁舎】&#10;一人当たり面積該当値テキスト">
          <a:extLst>
            <a:ext uri="{FF2B5EF4-FFF2-40B4-BE49-F238E27FC236}">
              <a16:creationId xmlns:a16="http://schemas.microsoft.com/office/drawing/2014/main" id="{00000000-0008-0000-0200-0000AC030000}"/>
            </a:ext>
          </a:extLst>
        </xdr:cNvPr>
        <xdr:cNvSpPr txBox="1"/>
      </xdr:nvSpPr>
      <xdr:spPr>
        <a:xfrm>
          <a:off x="22199600" y="176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144599</xdr:rowOff>
    </xdr:from>
    <xdr:to>
      <xdr:col>112</xdr:col>
      <xdr:colOff>38100</xdr:colOff>
      <xdr:row>104</xdr:row>
      <xdr:rowOff>74749</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1272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23949</xdr:rowOff>
    </xdr:from>
    <xdr:to>
      <xdr:col>116</xdr:col>
      <xdr:colOff>63500</xdr:colOff>
      <xdr:row>104</xdr:row>
      <xdr:rowOff>54973</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a:off x="21323300" y="178547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157662</xdr:rowOff>
    </xdr:from>
    <xdr:to>
      <xdr:col>107</xdr:col>
      <xdr:colOff>101600</xdr:colOff>
      <xdr:row>104</xdr:row>
      <xdr:rowOff>87812</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0383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23949</xdr:rowOff>
    </xdr:from>
    <xdr:to>
      <xdr:col>111</xdr:col>
      <xdr:colOff>177800</xdr:colOff>
      <xdr:row>104</xdr:row>
      <xdr:rowOff>37012</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0434300" y="178547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169092</xdr:rowOff>
    </xdr:from>
    <xdr:to>
      <xdr:col>102</xdr:col>
      <xdr:colOff>165100</xdr:colOff>
      <xdr:row>104</xdr:row>
      <xdr:rowOff>99242</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19494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37012</xdr:rowOff>
    </xdr:from>
    <xdr:to>
      <xdr:col>107</xdr:col>
      <xdr:colOff>50800</xdr:colOff>
      <xdr:row>104</xdr:row>
      <xdr:rowOff>48442</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19545300" y="178678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2539</xdr:rowOff>
    </xdr:from>
    <xdr:to>
      <xdr:col>98</xdr:col>
      <xdr:colOff>38100</xdr:colOff>
      <xdr:row>104</xdr:row>
      <xdr:rowOff>104139</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8605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48442</xdr:rowOff>
    </xdr:from>
    <xdr:to>
      <xdr:col>102</xdr:col>
      <xdr:colOff>114300</xdr:colOff>
      <xdr:row>104</xdr:row>
      <xdr:rowOff>53339</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8656300" y="178792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a:extLst>
            <a:ext uri="{FF2B5EF4-FFF2-40B4-BE49-F238E27FC236}">
              <a16:creationId xmlns:a16="http://schemas.microsoft.com/office/drawing/2014/main" id="{00000000-0008-0000-0200-0000B5030000}"/>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a:extLst>
            <a:ext uri="{FF2B5EF4-FFF2-40B4-BE49-F238E27FC236}">
              <a16:creationId xmlns:a16="http://schemas.microsoft.com/office/drawing/2014/main" id="{00000000-0008-0000-0200-0000B603000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a:extLst>
            <a:ext uri="{FF2B5EF4-FFF2-40B4-BE49-F238E27FC236}">
              <a16:creationId xmlns:a16="http://schemas.microsoft.com/office/drawing/2014/main" id="{00000000-0008-0000-0200-0000B7030000}"/>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a:extLst>
            <a:ext uri="{FF2B5EF4-FFF2-40B4-BE49-F238E27FC236}">
              <a16:creationId xmlns:a16="http://schemas.microsoft.com/office/drawing/2014/main" id="{00000000-0008-0000-0200-0000B803000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91276</xdr:rowOff>
    </xdr:from>
    <xdr:ext cx="469744" cy="259045"/>
    <xdr:sp macro="" textlink="">
      <xdr:nvSpPr>
        <xdr:cNvPr id="953" name="n_1mainValue【庁舎】&#10;一人当たり面積">
          <a:extLst>
            <a:ext uri="{FF2B5EF4-FFF2-40B4-BE49-F238E27FC236}">
              <a16:creationId xmlns:a16="http://schemas.microsoft.com/office/drawing/2014/main" id="{00000000-0008-0000-0200-0000B9030000}"/>
            </a:ext>
          </a:extLst>
        </xdr:cNvPr>
        <xdr:cNvSpPr txBox="1"/>
      </xdr:nvSpPr>
      <xdr:spPr>
        <a:xfrm>
          <a:off x="210757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104339</xdr:rowOff>
    </xdr:from>
    <xdr:ext cx="469744" cy="259045"/>
    <xdr:sp macro="" textlink="">
      <xdr:nvSpPr>
        <xdr:cNvPr id="954" name="n_2mainValue【庁舎】&#10;一人当たり面積">
          <a:extLst>
            <a:ext uri="{FF2B5EF4-FFF2-40B4-BE49-F238E27FC236}">
              <a16:creationId xmlns:a16="http://schemas.microsoft.com/office/drawing/2014/main" id="{00000000-0008-0000-0200-0000BA030000}"/>
            </a:ext>
          </a:extLst>
        </xdr:cNvPr>
        <xdr:cNvSpPr txBox="1"/>
      </xdr:nvSpPr>
      <xdr:spPr>
        <a:xfrm>
          <a:off x="201994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115769</xdr:rowOff>
    </xdr:from>
    <xdr:ext cx="469744" cy="259045"/>
    <xdr:sp macro="" textlink="">
      <xdr:nvSpPr>
        <xdr:cNvPr id="955" name="n_3mainValue【庁舎】&#10;一人当たり面積">
          <a:extLst>
            <a:ext uri="{FF2B5EF4-FFF2-40B4-BE49-F238E27FC236}">
              <a16:creationId xmlns:a16="http://schemas.microsoft.com/office/drawing/2014/main" id="{00000000-0008-0000-0200-0000BB030000}"/>
            </a:ext>
          </a:extLst>
        </xdr:cNvPr>
        <xdr:cNvSpPr txBox="1"/>
      </xdr:nvSpPr>
      <xdr:spPr>
        <a:xfrm>
          <a:off x="1931042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120666</xdr:rowOff>
    </xdr:from>
    <xdr:ext cx="469744" cy="259045"/>
    <xdr:sp macro="" textlink="">
      <xdr:nvSpPr>
        <xdr:cNvPr id="956" name="n_4mainValue【庁舎】&#10;一人当たり面積">
          <a:extLst>
            <a:ext uri="{FF2B5EF4-FFF2-40B4-BE49-F238E27FC236}">
              <a16:creationId xmlns:a16="http://schemas.microsoft.com/office/drawing/2014/main" id="{00000000-0008-0000-0200-0000BC030000}"/>
            </a:ext>
          </a:extLst>
        </xdr:cNvPr>
        <xdr:cNvSpPr txBox="1"/>
      </xdr:nvSpPr>
      <xdr:spPr>
        <a:xfrm>
          <a:off x="18421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類似団体と比較して特に有形固定資産減価償却率が高くなっている施設は、体育館・プール、福祉施設であり、特に低くなっている施設は、図書館、一般廃棄物処理施設、庁舎である。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学校再編計画に基づいた統廃合により、廃校となった体育館を社会体育施設として管理しているため、有形固定資産減価償却率及び一人当たり面積ともに類似団体と比較して上回っている。高齢者福祉施設は、機能を他の施設に集約できるものについては統廃合を検討し、既に集会所としての活用が主な利用状況となっている場合は地区への譲渡も含め検討する。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施設を統合新設したことにより有形固定資産減価償却率が低くなっている。令和元年度より有形固定資産減価償却率が大幅に減少した図書館・庁舎については、令和元年度に西予市民図書館を解体し西予市図書交流館として移転新築によるもの、明浜支所の旧施設を解体し移転新築を行い消防出張所、金融機関の入った複合施設として市民の利便性を向上させた。また、本庁舎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建築され比較的新しい施設であるが、令和３年度に立体駐車場建築の為、庁舎第２別館の解体を行っていることや、本庁舎以外の４支所のうち、野村支所についても老朽化が著しく、今後、支所機能以外も兼ね備えた複合施設として改築を計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基盤は脆弱で自主財源が乏しく、類似団体平均を大きく下回っている。市内産業の低迷が続く中、市税収入の横ばいが続き、今後は人口減少による地方税減が想定される。令和３年度は国税収入の増額等による地方交付税の歳入増が見られ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かかる復旧経費も依然として最重要課題となっており、引き続き厳格な枠予算を徹底し、従来の行政評価等の手法の改善、事業の見直し・整理を行い、行政のスリム化、業務の効率化を図ることで、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68580</xdr:rowOff>
    </xdr:to>
    <xdr:cxnSp macro="">
      <xdr:nvCxnSpPr>
        <xdr:cNvPr id="67" name="直線コネクタ 66"/>
        <xdr:cNvCxnSpPr/>
      </xdr:nvCxnSpPr>
      <xdr:spPr>
        <a:xfrm>
          <a:off x="4114800" y="75882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68580</xdr:rowOff>
    </xdr:to>
    <xdr:cxnSp macro="">
      <xdr:nvCxnSpPr>
        <xdr:cNvPr id="76" name="直線コネクタ 75"/>
        <xdr:cNvCxnSpPr/>
      </xdr:nvCxnSpPr>
      <xdr:spPr>
        <a:xfrm flipV="1">
          <a:off x="1447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ポイント減少しており、これは地方交付税の歳入増加が要因となっている。類似団体と比較して人件費、公債費が多額となっているため類似団体平均値を上回り、また</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超の比率となっており、財政の硬直化が懸念される。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34925</xdr:rowOff>
    </xdr:from>
    <xdr:to>
      <xdr:col>23</xdr:col>
      <xdr:colOff>133350</xdr:colOff>
      <xdr:row>62</xdr:row>
      <xdr:rowOff>24342</xdr:rowOff>
    </xdr:to>
    <xdr:cxnSp macro="">
      <xdr:nvCxnSpPr>
        <xdr:cNvPr id="130" name="直線コネクタ 129"/>
        <xdr:cNvCxnSpPr/>
      </xdr:nvCxnSpPr>
      <xdr:spPr>
        <a:xfrm flipV="1">
          <a:off x="4114800" y="1049337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62</xdr:row>
      <xdr:rowOff>24342</xdr:rowOff>
    </xdr:to>
    <xdr:cxnSp macro="">
      <xdr:nvCxnSpPr>
        <xdr:cNvPr id="133" name="直線コネクタ 132"/>
        <xdr:cNvCxnSpPr/>
      </xdr:nvCxnSpPr>
      <xdr:spPr>
        <a:xfrm>
          <a:off x="3225800" y="10545656"/>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10795</xdr:rowOff>
    </xdr:from>
    <xdr:to>
      <xdr:col>15</xdr:col>
      <xdr:colOff>82550</xdr:colOff>
      <xdr:row>61</xdr:row>
      <xdr:rowOff>87206</xdr:rowOff>
    </xdr:to>
    <xdr:cxnSp macro="">
      <xdr:nvCxnSpPr>
        <xdr:cNvPr id="136" name="直線コネクタ 135"/>
        <xdr:cNvCxnSpPr/>
      </xdr:nvCxnSpPr>
      <xdr:spPr>
        <a:xfrm>
          <a:off x="2336800" y="1046924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10795</xdr:rowOff>
    </xdr:to>
    <xdr:cxnSp macro="">
      <xdr:nvCxnSpPr>
        <xdr:cNvPr id="139" name="直線コネクタ 138"/>
        <xdr:cNvCxnSpPr/>
      </xdr:nvCxnSpPr>
      <xdr:spPr>
        <a:xfrm>
          <a:off x="1447800" y="104089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155575</xdr:rowOff>
    </xdr:from>
    <xdr:to>
      <xdr:col>23</xdr:col>
      <xdr:colOff>184150</xdr:colOff>
      <xdr:row>61</xdr:row>
      <xdr:rowOff>85725</xdr:rowOff>
    </xdr:to>
    <xdr:sp macro="" textlink="">
      <xdr:nvSpPr>
        <xdr:cNvPr id="149" name="楕円 148"/>
        <xdr:cNvSpPr/>
      </xdr:nvSpPr>
      <xdr:spPr>
        <a:xfrm>
          <a:off x="4902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127652</xdr:rowOff>
    </xdr:from>
    <xdr:ext cx="762000" cy="259045"/>
    <xdr:sp macro="" textlink="">
      <xdr:nvSpPr>
        <xdr:cNvPr id="150" name="財政構造の弾力性該当値テキスト"/>
        <xdr:cNvSpPr txBox="1"/>
      </xdr:nvSpPr>
      <xdr:spPr>
        <a:xfrm>
          <a:off x="5041900" y="1041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1" name="楕円 150"/>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59919</xdr:rowOff>
    </xdr:from>
    <xdr:ext cx="736600" cy="259045"/>
    <xdr:sp macro="" textlink="">
      <xdr:nvSpPr>
        <xdr:cNvPr id="152" name="テキスト ボックス 151"/>
        <xdr:cNvSpPr txBox="1"/>
      </xdr:nvSpPr>
      <xdr:spPr>
        <a:xfrm>
          <a:off x="3733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3" name="楕円 152"/>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122783</xdr:rowOff>
    </xdr:from>
    <xdr:ext cx="762000" cy="259045"/>
    <xdr:sp macro="" textlink="">
      <xdr:nvSpPr>
        <xdr:cNvPr id="154" name="テキスト ボックス 153"/>
        <xdr:cNvSpPr txBox="1"/>
      </xdr:nvSpPr>
      <xdr:spPr>
        <a:xfrm>
          <a:off x="2844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131445</xdr:rowOff>
    </xdr:from>
    <xdr:to>
      <xdr:col>11</xdr:col>
      <xdr:colOff>82550</xdr:colOff>
      <xdr:row>61</xdr:row>
      <xdr:rowOff>61595</xdr:rowOff>
    </xdr:to>
    <xdr:sp macro="" textlink="">
      <xdr:nvSpPr>
        <xdr:cNvPr id="155" name="楕円 154"/>
        <xdr:cNvSpPr/>
      </xdr:nvSpPr>
      <xdr:spPr>
        <a:xfrm>
          <a:off x="2286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71772</xdr:rowOff>
    </xdr:from>
    <xdr:ext cx="762000" cy="259045"/>
    <xdr:sp macro="" textlink="">
      <xdr:nvSpPr>
        <xdr:cNvPr id="156" name="テキスト ボックス 155"/>
        <xdr:cNvSpPr txBox="1"/>
      </xdr:nvSpPr>
      <xdr:spPr>
        <a:xfrm>
          <a:off x="1955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7" name="楕円 156"/>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8" name="テキスト ボックス 157"/>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町の合併により</a:t>
          </a:r>
          <a:r>
            <a:rPr kumimoji="1" lang="en-US" altLang="ja-JP" sz="1300">
              <a:latin typeface="ＭＳ Ｐゴシック" panose="020B0600070205080204" pitchFamily="50" charset="-128"/>
              <a:ea typeface="ＭＳ Ｐゴシック" panose="020B0600070205080204" pitchFamily="50" charset="-128"/>
            </a:rPr>
            <a:t>514.34㎢</a:t>
          </a:r>
          <a:r>
            <a:rPr kumimoji="1" lang="ja-JP" altLang="en-US" sz="1300">
              <a:latin typeface="ＭＳ Ｐゴシック" panose="020B0600070205080204" pitchFamily="50" charset="-128"/>
              <a:ea typeface="ＭＳ Ｐゴシック" panose="020B0600070205080204" pitchFamily="50" charset="-128"/>
            </a:rPr>
            <a:t>と広範な区域に公共施設を有し、類似団体と比較して職員数が多いためである。平成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豪雨災害に係る人件費・物件費が大幅に増加し、その後は災害経費の減少によりやや減少したものの、新型コロナウイルス感染症に係る物件費の増加もあり、高水準で推移している。今後、オフィス改革、窓口改革、地域づくり活動センターへの移行による小規模多機能自治を推進し、組織のスリム化と業務の効率化を図り、さらなる定員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16886</xdr:rowOff>
    </xdr:from>
    <xdr:to>
      <xdr:col>23</xdr:col>
      <xdr:colOff>133350</xdr:colOff>
      <xdr:row>83</xdr:row>
      <xdr:rowOff>43138</xdr:rowOff>
    </xdr:to>
    <xdr:cxnSp macro="">
      <xdr:nvCxnSpPr>
        <xdr:cNvPr id="192" name="直線コネクタ 191"/>
        <xdr:cNvCxnSpPr/>
      </xdr:nvCxnSpPr>
      <xdr:spPr>
        <a:xfrm>
          <a:off x="4114800" y="14247236"/>
          <a:ext cx="838200" cy="2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4369</xdr:rowOff>
    </xdr:from>
    <xdr:to>
      <xdr:col>19</xdr:col>
      <xdr:colOff>133350</xdr:colOff>
      <xdr:row>83</xdr:row>
      <xdr:rowOff>16886</xdr:rowOff>
    </xdr:to>
    <xdr:cxnSp macro="">
      <xdr:nvCxnSpPr>
        <xdr:cNvPr id="195" name="直線コネクタ 194"/>
        <xdr:cNvCxnSpPr/>
      </xdr:nvCxnSpPr>
      <xdr:spPr>
        <a:xfrm>
          <a:off x="3225800" y="14234719"/>
          <a:ext cx="889000" cy="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4369</xdr:rowOff>
    </xdr:from>
    <xdr:to>
      <xdr:col>15</xdr:col>
      <xdr:colOff>82550</xdr:colOff>
      <xdr:row>83</xdr:row>
      <xdr:rowOff>22758</xdr:rowOff>
    </xdr:to>
    <xdr:cxnSp macro="">
      <xdr:nvCxnSpPr>
        <xdr:cNvPr id="198" name="直線コネクタ 197"/>
        <xdr:cNvCxnSpPr/>
      </xdr:nvCxnSpPr>
      <xdr:spPr>
        <a:xfrm flipV="1">
          <a:off x="2336800" y="14234719"/>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131127</xdr:rowOff>
    </xdr:from>
    <xdr:to>
      <xdr:col>11</xdr:col>
      <xdr:colOff>31750</xdr:colOff>
      <xdr:row>83</xdr:row>
      <xdr:rowOff>22758</xdr:rowOff>
    </xdr:to>
    <xdr:cxnSp macro="">
      <xdr:nvCxnSpPr>
        <xdr:cNvPr id="201" name="直線コネクタ 200"/>
        <xdr:cNvCxnSpPr/>
      </xdr:nvCxnSpPr>
      <xdr:spPr>
        <a:xfrm>
          <a:off x="1447800" y="14190027"/>
          <a:ext cx="889000" cy="6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163788</xdr:rowOff>
    </xdr:from>
    <xdr:to>
      <xdr:col>23</xdr:col>
      <xdr:colOff>184150</xdr:colOff>
      <xdr:row>83</xdr:row>
      <xdr:rowOff>93938</xdr:rowOff>
    </xdr:to>
    <xdr:sp macro="" textlink="">
      <xdr:nvSpPr>
        <xdr:cNvPr id="211" name="楕円 210"/>
        <xdr:cNvSpPr/>
      </xdr:nvSpPr>
      <xdr:spPr>
        <a:xfrm>
          <a:off x="4902200" y="142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135865</xdr:rowOff>
    </xdr:from>
    <xdr:ext cx="762000" cy="259045"/>
    <xdr:sp macro="" textlink="">
      <xdr:nvSpPr>
        <xdr:cNvPr id="212" name="人件費・物件費等の状況該当値テキスト"/>
        <xdr:cNvSpPr txBox="1"/>
      </xdr:nvSpPr>
      <xdr:spPr>
        <a:xfrm>
          <a:off x="5041900" y="1419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137536</xdr:rowOff>
    </xdr:from>
    <xdr:to>
      <xdr:col>19</xdr:col>
      <xdr:colOff>184150</xdr:colOff>
      <xdr:row>83</xdr:row>
      <xdr:rowOff>67686</xdr:rowOff>
    </xdr:to>
    <xdr:sp macro="" textlink="">
      <xdr:nvSpPr>
        <xdr:cNvPr id="213" name="楕円 212"/>
        <xdr:cNvSpPr/>
      </xdr:nvSpPr>
      <xdr:spPr>
        <a:xfrm>
          <a:off x="4064000" y="141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52463</xdr:rowOff>
    </xdr:from>
    <xdr:ext cx="736600" cy="259045"/>
    <xdr:sp macro="" textlink="">
      <xdr:nvSpPr>
        <xdr:cNvPr id="214" name="テキスト ボックス 213"/>
        <xdr:cNvSpPr txBox="1"/>
      </xdr:nvSpPr>
      <xdr:spPr>
        <a:xfrm>
          <a:off x="3733800" y="1428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125019</xdr:rowOff>
    </xdr:from>
    <xdr:to>
      <xdr:col>15</xdr:col>
      <xdr:colOff>133350</xdr:colOff>
      <xdr:row>83</xdr:row>
      <xdr:rowOff>55169</xdr:rowOff>
    </xdr:to>
    <xdr:sp macro="" textlink="">
      <xdr:nvSpPr>
        <xdr:cNvPr id="215" name="楕円 214"/>
        <xdr:cNvSpPr/>
      </xdr:nvSpPr>
      <xdr:spPr>
        <a:xfrm>
          <a:off x="3175000" y="1418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39946</xdr:rowOff>
    </xdr:from>
    <xdr:ext cx="762000" cy="259045"/>
    <xdr:sp macro="" textlink="">
      <xdr:nvSpPr>
        <xdr:cNvPr id="216" name="テキスト ボックス 215"/>
        <xdr:cNvSpPr txBox="1"/>
      </xdr:nvSpPr>
      <xdr:spPr>
        <a:xfrm>
          <a:off x="2844800" y="1427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143408</xdr:rowOff>
    </xdr:from>
    <xdr:to>
      <xdr:col>11</xdr:col>
      <xdr:colOff>82550</xdr:colOff>
      <xdr:row>83</xdr:row>
      <xdr:rowOff>73558</xdr:rowOff>
    </xdr:to>
    <xdr:sp macro="" textlink="">
      <xdr:nvSpPr>
        <xdr:cNvPr id="217" name="楕円 216"/>
        <xdr:cNvSpPr/>
      </xdr:nvSpPr>
      <xdr:spPr>
        <a:xfrm>
          <a:off x="2286000" y="1420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58335</xdr:rowOff>
    </xdr:from>
    <xdr:ext cx="762000" cy="259045"/>
    <xdr:sp macro="" textlink="">
      <xdr:nvSpPr>
        <xdr:cNvPr id="218" name="テキスト ボックス 217"/>
        <xdr:cNvSpPr txBox="1"/>
      </xdr:nvSpPr>
      <xdr:spPr>
        <a:xfrm>
          <a:off x="1955800" y="1428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80327</xdr:rowOff>
    </xdr:from>
    <xdr:to>
      <xdr:col>7</xdr:col>
      <xdr:colOff>31750</xdr:colOff>
      <xdr:row>83</xdr:row>
      <xdr:rowOff>10477</xdr:rowOff>
    </xdr:to>
    <xdr:sp macro="" textlink="">
      <xdr:nvSpPr>
        <xdr:cNvPr id="219" name="楕円 218"/>
        <xdr:cNvSpPr/>
      </xdr:nvSpPr>
      <xdr:spPr>
        <a:xfrm>
          <a:off x="1397000" y="141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166704</xdr:rowOff>
    </xdr:from>
    <xdr:ext cx="762000" cy="259045"/>
    <xdr:sp macro="" textlink="">
      <xdr:nvSpPr>
        <xdr:cNvPr id="220" name="テキスト ボックス 219"/>
        <xdr:cNvSpPr txBox="1"/>
      </xdr:nvSpPr>
      <xdr:spPr>
        <a:xfrm>
          <a:off x="1066800" y="1422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前年度と同等の指数であり、類似団体平均値よりも低い値になっている。今後も人事評価制度の運用により、給与水準の適正化に努める。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82</xdr:row>
      <xdr:rowOff>170745</xdr:rowOff>
    </xdr:to>
    <xdr:cxnSp macro="">
      <xdr:nvCxnSpPr>
        <xdr:cNvPr id="254" name="直線コネクタ 253"/>
        <xdr:cNvCxnSpPr/>
      </xdr:nvCxnSpPr>
      <xdr:spPr>
        <a:xfrm>
          <a:off x="16179800" y="14229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82</xdr:row>
      <xdr:rowOff>170745</xdr:rowOff>
    </xdr:to>
    <xdr:cxnSp macro="">
      <xdr:nvCxnSpPr>
        <xdr:cNvPr id="257" name="直線コネクタ 256"/>
        <xdr:cNvCxnSpPr/>
      </xdr:nvCxnSpPr>
      <xdr:spPr>
        <a:xfrm>
          <a:off x="15290800" y="142162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82</xdr:row>
      <xdr:rowOff>157339</xdr:rowOff>
    </xdr:to>
    <xdr:cxnSp macro="">
      <xdr:nvCxnSpPr>
        <xdr:cNvPr id="260" name="直線コネクタ 259"/>
        <xdr:cNvCxnSpPr/>
      </xdr:nvCxnSpPr>
      <xdr:spPr>
        <a:xfrm>
          <a:off x="14401800" y="141358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76905</xdr:rowOff>
    </xdr:from>
    <xdr:to>
      <xdr:col>68</xdr:col>
      <xdr:colOff>152400</xdr:colOff>
      <xdr:row>82</xdr:row>
      <xdr:rowOff>90311</xdr:rowOff>
    </xdr:to>
    <xdr:cxnSp macro="">
      <xdr:nvCxnSpPr>
        <xdr:cNvPr id="263" name="直線コネクタ 262"/>
        <xdr:cNvCxnSpPr/>
      </xdr:nvCxnSpPr>
      <xdr:spPr>
        <a:xfrm flipV="1">
          <a:off x="13512800" y="141358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3" name="楕円 272"/>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74" name="給与水準   （国との比較）該当値テキスト"/>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5" name="楕円 274"/>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76" name="テキスト ボックス 275"/>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77" name="楕円 276"/>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78" name="テキスト ボックス 277"/>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79" name="楕円 278"/>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0" name="テキスト ボックス 279"/>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1" name="楕円 280"/>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2" name="テキスト ボックス 281"/>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定員管理計画を基本に退職者補充調整や事務事業の抜本的な見直しを行い定員適正化を図り、一般職員等の職員数は旧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町合併後の平成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年４月１日の</a:t>
          </a:r>
          <a:r>
            <a:rPr kumimoji="1" lang="en-US" altLang="ja-JP" sz="1300">
              <a:latin typeface="ＭＳ Ｐゴシック" panose="020B0600070205080204" pitchFamily="50" charset="-128"/>
              <a:ea typeface="ＭＳ Ｐゴシック" panose="020B0600070205080204" pitchFamily="50" charset="-128"/>
            </a:rPr>
            <a:t>682</a:t>
          </a:r>
          <a:r>
            <a:rPr kumimoji="1" lang="ja-JP" altLang="en-US" sz="1300">
              <a:latin typeface="ＭＳ Ｐゴシック" panose="020B0600070205080204" pitchFamily="50" charset="-128"/>
              <a:ea typeface="ＭＳ Ｐゴシック" panose="020B0600070205080204" pitchFamily="50" charset="-128"/>
            </a:rPr>
            <a:t>人から今年度は</a:t>
          </a:r>
          <a:r>
            <a:rPr kumimoji="1" lang="en-US" altLang="ja-JP" sz="1300">
              <a:latin typeface="ＭＳ Ｐゴシック" panose="020B0600070205080204" pitchFamily="50" charset="-128"/>
              <a:ea typeface="ＭＳ Ｐゴシック" panose="020B0600070205080204" pitchFamily="50" charset="-128"/>
            </a:rPr>
            <a:t>522</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人減少しているが、現在も類似団体と比較して職員数が大幅に上回っている。今後は組織や機構、業務の見直しを行う西予市オフィス改革及び窓口改革を推進するとともに、令和５年度から公民館を地域づくり活動センターに移行することで小規模多機能自治の推進を図り、引き続き人員の適正配置、民間委託の推進、有能な人材の確保等により適切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117747</xdr:rowOff>
    </xdr:from>
    <xdr:to>
      <xdr:col>81</xdr:col>
      <xdr:colOff>44450</xdr:colOff>
      <xdr:row>63</xdr:row>
      <xdr:rowOff>152219</xdr:rowOff>
    </xdr:to>
    <xdr:cxnSp macro="">
      <xdr:nvCxnSpPr>
        <xdr:cNvPr id="319" name="直線コネクタ 318"/>
        <xdr:cNvCxnSpPr/>
      </xdr:nvCxnSpPr>
      <xdr:spPr>
        <a:xfrm>
          <a:off x="16179800" y="1091909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83276</xdr:rowOff>
    </xdr:from>
    <xdr:to>
      <xdr:col>77</xdr:col>
      <xdr:colOff>44450</xdr:colOff>
      <xdr:row>63</xdr:row>
      <xdr:rowOff>117747</xdr:rowOff>
    </xdr:to>
    <xdr:cxnSp macro="">
      <xdr:nvCxnSpPr>
        <xdr:cNvPr id="322" name="直線コネクタ 321"/>
        <xdr:cNvCxnSpPr/>
      </xdr:nvCxnSpPr>
      <xdr:spPr>
        <a:xfrm>
          <a:off x="15290800" y="108846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64891</xdr:rowOff>
    </xdr:from>
    <xdr:to>
      <xdr:col>72</xdr:col>
      <xdr:colOff>203200</xdr:colOff>
      <xdr:row>63</xdr:row>
      <xdr:rowOff>83276</xdr:rowOff>
    </xdr:to>
    <xdr:cxnSp macro="">
      <xdr:nvCxnSpPr>
        <xdr:cNvPr id="325" name="直線コネクタ 324"/>
        <xdr:cNvCxnSpPr/>
      </xdr:nvCxnSpPr>
      <xdr:spPr>
        <a:xfrm>
          <a:off x="14401800" y="1086624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64891</xdr:rowOff>
    </xdr:to>
    <xdr:cxnSp macro="">
      <xdr:nvCxnSpPr>
        <xdr:cNvPr id="328" name="直線コネクタ 327"/>
        <xdr:cNvCxnSpPr/>
      </xdr:nvCxnSpPr>
      <xdr:spPr>
        <a:xfrm>
          <a:off x="13512800" y="10819130"/>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101419</xdr:rowOff>
    </xdr:from>
    <xdr:to>
      <xdr:col>81</xdr:col>
      <xdr:colOff>95250</xdr:colOff>
      <xdr:row>64</xdr:row>
      <xdr:rowOff>31569</xdr:rowOff>
    </xdr:to>
    <xdr:sp macro="" textlink="">
      <xdr:nvSpPr>
        <xdr:cNvPr id="338" name="楕円 337"/>
        <xdr:cNvSpPr/>
      </xdr:nvSpPr>
      <xdr:spPr>
        <a:xfrm>
          <a:off x="16967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73496</xdr:rowOff>
    </xdr:from>
    <xdr:ext cx="762000" cy="259045"/>
    <xdr:sp macro="" textlink="">
      <xdr:nvSpPr>
        <xdr:cNvPr id="339" name="定員管理の状況該当値テキスト"/>
        <xdr:cNvSpPr txBox="1"/>
      </xdr:nvSpPr>
      <xdr:spPr>
        <a:xfrm>
          <a:off x="17106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66947</xdr:rowOff>
    </xdr:from>
    <xdr:to>
      <xdr:col>77</xdr:col>
      <xdr:colOff>95250</xdr:colOff>
      <xdr:row>63</xdr:row>
      <xdr:rowOff>168547</xdr:rowOff>
    </xdr:to>
    <xdr:sp macro="" textlink="">
      <xdr:nvSpPr>
        <xdr:cNvPr id="340" name="楕円 339"/>
        <xdr:cNvSpPr/>
      </xdr:nvSpPr>
      <xdr:spPr>
        <a:xfrm>
          <a:off x="16129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153324</xdr:rowOff>
    </xdr:from>
    <xdr:ext cx="736600" cy="259045"/>
    <xdr:sp macro="" textlink="">
      <xdr:nvSpPr>
        <xdr:cNvPr id="341" name="テキスト ボックス 340"/>
        <xdr:cNvSpPr txBox="1"/>
      </xdr:nvSpPr>
      <xdr:spPr>
        <a:xfrm>
          <a:off x="15798800" y="1095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32476</xdr:rowOff>
    </xdr:from>
    <xdr:to>
      <xdr:col>73</xdr:col>
      <xdr:colOff>44450</xdr:colOff>
      <xdr:row>63</xdr:row>
      <xdr:rowOff>134076</xdr:rowOff>
    </xdr:to>
    <xdr:sp macro="" textlink="">
      <xdr:nvSpPr>
        <xdr:cNvPr id="342" name="楕円 341"/>
        <xdr:cNvSpPr/>
      </xdr:nvSpPr>
      <xdr:spPr>
        <a:xfrm>
          <a:off x="15240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118853</xdr:rowOff>
    </xdr:from>
    <xdr:ext cx="762000" cy="259045"/>
    <xdr:sp macro="" textlink="">
      <xdr:nvSpPr>
        <xdr:cNvPr id="343" name="テキスト ボックス 342"/>
        <xdr:cNvSpPr txBox="1"/>
      </xdr:nvSpPr>
      <xdr:spPr>
        <a:xfrm>
          <a:off x="14909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14091</xdr:rowOff>
    </xdr:from>
    <xdr:to>
      <xdr:col>68</xdr:col>
      <xdr:colOff>203200</xdr:colOff>
      <xdr:row>63</xdr:row>
      <xdr:rowOff>115691</xdr:rowOff>
    </xdr:to>
    <xdr:sp macro="" textlink="">
      <xdr:nvSpPr>
        <xdr:cNvPr id="344" name="楕円 343"/>
        <xdr:cNvSpPr/>
      </xdr:nvSpPr>
      <xdr:spPr>
        <a:xfrm>
          <a:off x="143510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100468</xdr:rowOff>
    </xdr:from>
    <xdr:ext cx="762000" cy="259045"/>
    <xdr:sp macro="" textlink="">
      <xdr:nvSpPr>
        <xdr:cNvPr id="345" name="テキスト ボックス 344"/>
        <xdr:cNvSpPr txBox="1"/>
      </xdr:nvSpPr>
      <xdr:spPr>
        <a:xfrm>
          <a:off x="14020800" y="109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46" name="楕円 345"/>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47" name="テキスト ボックス 346"/>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起債事業（災害廃棄物等処理事業、防災行政無線デジタル整備事業等）の元金償還開始による元利償還金の増額のためである。今後も元利償還額等の増加により、実質公債費比率は増加する見込みであるため、引き続き、地方債の発行抑制、基準財政需要額への算入率を重視した起債を選択することで、指標の増加を抑えたい。</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48154</xdr:rowOff>
    </xdr:from>
    <xdr:to>
      <xdr:col>81</xdr:col>
      <xdr:colOff>44450</xdr:colOff>
      <xdr:row>37</xdr:row>
      <xdr:rowOff>66252</xdr:rowOff>
    </xdr:to>
    <xdr:cxnSp macro="">
      <xdr:nvCxnSpPr>
        <xdr:cNvPr id="381" name="直線コネクタ 380"/>
        <xdr:cNvCxnSpPr/>
      </xdr:nvCxnSpPr>
      <xdr:spPr>
        <a:xfrm>
          <a:off x="16179800" y="639180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32067</xdr:rowOff>
    </xdr:from>
    <xdr:to>
      <xdr:col>77</xdr:col>
      <xdr:colOff>44450</xdr:colOff>
      <xdr:row>37</xdr:row>
      <xdr:rowOff>48154</xdr:rowOff>
    </xdr:to>
    <xdr:cxnSp macro="">
      <xdr:nvCxnSpPr>
        <xdr:cNvPr id="384" name="直線コネクタ 383"/>
        <xdr:cNvCxnSpPr/>
      </xdr:nvCxnSpPr>
      <xdr:spPr>
        <a:xfrm>
          <a:off x="15290800" y="63757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13970</xdr:rowOff>
    </xdr:from>
    <xdr:to>
      <xdr:col>72</xdr:col>
      <xdr:colOff>203200</xdr:colOff>
      <xdr:row>37</xdr:row>
      <xdr:rowOff>32067</xdr:rowOff>
    </xdr:to>
    <xdr:cxnSp macro="">
      <xdr:nvCxnSpPr>
        <xdr:cNvPr id="387" name="直線コネクタ 386"/>
        <xdr:cNvCxnSpPr/>
      </xdr:nvCxnSpPr>
      <xdr:spPr>
        <a:xfrm>
          <a:off x="14401800" y="635762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13970</xdr:rowOff>
    </xdr:to>
    <xdr:cxnSp macro="">
      <xdr:nvCxnSpPr>
        <xdr:cNvPr id="390" name="直線コネクタ 389"/>
        <xdr:cNvCxnSpPr/>
      </xdr:nvCxnSpPr>
      <xdr:spPr>
        <a:xfrm>
          <a:off x="13512800" y="63515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15452</xdr:rowOff>
    </xdr:from>
    <xdr:to>
      <xdr:col>81</xdr:col>
      <xdr:colOff>95250</xdr:colOff>
      <xdr:row>37</xdr:row>
      <xdr:rowOff>117052</xdr:rowOff>
    </xdr:to>
    <xdr:sp macro="" textlink="">
      <xdr:nvSpPr>
        <xdr:cNvPr id="400" name="楕円 399"/>
        <xdr:cNvSpPr/>
      </xdr:nvSpPr>
      <xdr:spPr>
        <a:xfrm>
          <a:off x="169672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158979</xdr:rowOff>
    </xdr:from>
    <xdr:ext cx="762000" cy="259045"/>
    <xdr:sp macro="" textlink="">
      <xdr:nvSpPr>
        <xdr:cNvPr id="401" name="公債費負担の状況該当値テキスト"/>
        <xdr:cNvSpPr txBox="1"/>
      </xdr:nvSpPr>
      <xdr:spPr>
        <a:xfrm>
          <a:off x="17106900" y="633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168804</xdr:rowOff>
    </xdr:from>
    <xdr:to>
      <xdr:col>77</xdr:col>
      <xdr:colOff>95250</xdr:colOff>
      <xdr:row>37</xdr:row>
      <xdr:rowOff>98954</xdr:rowOff>
    </xdr:to>
    <xdr:sp macro="" textlink="">
      <xdr:nvSpPr>
        <xdr:cNvPr id="402" name="楕円 401"/>
        <xdr:cNvSpPr/>
      </xdr:nvSpPr>
      <xdr:spPr>
        <a:xfrm>
          <a:off x="16129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83731</xdr:rowOff>
    </xdr:from>
    <xdr:ext cx="736600" cy="259045"/>
    <xdr:sp macro="" textlink="">
      <xdr:nvSpPr>
        <xdr:cNvPr id="403" name="テキスト ボックス 402"/>
        <xdr:cNvSpPr txBox="1"/>
      </xdr:nvSpPr>
      <xdr:spPr>
        <a:xfrm>
          <a:off x="15798800" y="6427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152717</xdr:rowOff>
    </xdr:from>
    <xdr:to>
      <xdr:col>73</xdr:col>
      <xdr:colOff>44450</xdr:colOff>
      <xdr:row>37</xdr:row>
      <xdr:rowOff>82867</xdr:rowOff>
    </xdr:to>
    <xdr:sp macro="" textlink="">
      <xdr:nvSpPr>
        <xdr:cNvPr id="404" name="楕円 403"/>
        <xdr:cNvSpPr/>
      </xdr:nvSpPr>
      <xdr:spPr>
        <a:xfrm>
          <a:off x="15240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67644</xdr:rowOff>
    </xdr:from>
    <xdr:ext cx="762000" cy="259045"/>
    <xdr:sp macro="" textlink="">
      <xdr:nvSpPr>
        <xdr:cNvPr id="405" name="テキスト ボックス 404"/>
        <xdr:cNvSpPr txBox="1"/>
      </xdr:nvSpPr>
      <xdr:spPr>
        <a:xfrm>
          <a:off x="14909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06" name="楕円 405"/>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07" name="テキスト ボックス 406"/>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408" name="楕円 407"/>
        <xdr:cNvSpPr/>
      </xdr:nvSpPr>
      <xdr:spPr>
        <a:xfrm>
          <a:off x="13462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409" name="テキスト ボックス 408"/>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ポイント減となったが類似団体平均を大きく上回っている。令和元年度以降の大幅な増加の主な要因は、地方債現在高の大幅な増加（大型事業及び平成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おける復旧事業等）と、災害復旧経費に対応するため財政調整基金をはじめ特定目的基金を大幅に取崩したためである。令和３年度は地方債現在高の減等により改善がみられたが、大型事業による地方債現在高は増加し、将来負担比率は増加する見込みであり、引き続き投資的経費の抑制、地方債の計画的管理による残高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17247</xdr:rowOff>
    </xdr:from>
    <xdr:to>
      <xdr:col>81</xdr:col>
      <xdr:colOff>44450</xdr:colOff>
      <xdr:row>16</xdr:row>
      <xdr:rowOff>59715</xdr:rowOff>
    </xdr:to>
    <xdr:cxnSp macro="">
      <xdr:nvCxnSpPr>
        <xdr:cNvPr id="441" name="直線コネクタ 440"/>
        <xdr:cNvCxnSpPr/>
      </xdr:nvCxnSpPr>
      <xdr:spPr>
        <a:xfrm flipV="1">
          <a:off x="16179800" y="2760447"/>
          <a:ext cx="8382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57302</xdr:rowOff>
    </xdr:from>
    <xdr:to>
      <xdr:col>77</xdr:col>
      <xdr:colOff>44450</xdr:colOff>
      <xdr:row>16</xdr:row>
      <xdr:rowOff>59715</xdr:rowOff>
    </xdr:to>
    <xdr:cxnSp macro="">
      <xdr:nvCxnSpPr>
        <xdr:cNvPr id="444" name="直線コネクタ 443"/>
        <xdr:cNvCxnSpPr/>
      </xdr:nvCxnSpPr>
      <xdr:spPr>
        <a:xfrm>
          <a:off x="15290800" y="280050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130785</xdr:rowOff>
    </xdr:from>
    <xdr:to>
      <xdr:col>72</xdr:col>
      <xdr:colOff>203200</xdr:colOff>
      <xdr:row>16</xdr:row>
      <xdr:rowOff>57302</xdr:rowOff>
    </xdr:to>
    <xdr:cxnSp macro="">
      <xdr:nvCxnSpPr>
        <xdr:cNvPr id="447" name="直線コネクタ 446"/>
        <xdr:cNvCxnSpPr/>
      </xdr:nvCxnSpPr>
      <xdr:spPr>
        <a:xfrm>
          <a:off x="14401800" y="2702535"/>
          <a:ext cx="889000" cy="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109068</xdr:rowOff>
    </xdr:from>
    <xdr:to>
      <xdr:col>68</xdr:col>
      <xdr:colOff>152400</xdr:colOff>
      <xdr:row>15</xdr:row>
      <xdr:rowOff>130785</xdr:rowOff>
    </xdr:to>
    <xdr:cxnSp macro="">
      <xdr:nvCxnSpPr>
        <xdr:cNvPr id="450" name="直線コネクタ 449"/>
        <xdr:cNvCxnSpPr/>
      </xdr:nvCxnSpPr>
      <xdr:spPr>
        <a:xfrm>
          <a:off x="13512800" y="268081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137897</xdr:rowOff>
    </xdr:from>
    <xdr:to>
      <xdr:col>81</xdr:col>
      <xdr:colOff>95250</xdr:colOff>
      <xdr:row>16</xdr:row>
      <xdr:rowOff>68047</xdr:rowOff>
    </xdr:to>
    <xdr:sp macro="" textlink="">
      <xdr:nvSpPr>
        <xdr:cNvPr id="460" name="楕円 459"/>
        <xdr:cNvSpPr/>
      </xdr:nvSpPr>
      <xdr:spPr>
        <a:xfrm>
          <a:off x="16967200" y="27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109974</xdr:rowOff>
    </xdr:from>
    <xdr:ext cx="762000" cy="259045"/>
    <xdr:sp macro="" textlink="">
      <xdr:nvSpPr>
        <xdr:cNvPr id="461" name="将来負担の状況該当値テキスト"/>
        <xdr:cNvSpPr txBox="1"/>
      </xdr:nvSpPr>
      <xdr:spPr>
        <a:xfrm>
          <a:off x="17106900" y="268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8915</xdr:rowOff>
    </xdr:from>
    <xdr:to>
      <xdr:col>77</xdr:col>
      <xdr:colOff>95250</xdr:colOff>
      <xdr:row>16</xdr:row>
      <xdr:rowOff>110515</xdr:rowOff>
    </xdr:to>
    <xdr:sp macro="" textlink="">
      <xdr:nvSpPr>
        <xdr:cNvPr id="462" name="楕円 461"/>
        <xdr:cNvSpPr/>
      </xdr:nvSpPr>
      <xdr:spPr>
        <a:xfrm>
          <a:off x="16129000" y="27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95292</xdr:rowOff>
    </xdr:from>
    <xdr:ext cx="736600" cy="259045"/>
    <xdr:sp macro="" textlink="">
      <xdr:nvSpPr>
        <xdr:cNvPr id="463" name="テキスト ボックス 462"/>
        <xdr:cNvSpPr txBox="1"/>
      </xdr:nvSpPr>
      <xdr:spPr>
        <a:xfrm>
          <a:off x="15798800" y="2838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6502</xdr:rowOff>
    </xdr:from>
    <xdr:to>
      <xdr:col>73</xdr:col>
      <xdr:colOff>44450</xdr:colOff>
      <xdr:row>16</xdr:row>
      <xdr:rowOff>108102</xdr:rowOff>
    </xdr:to>
    <xdr:sp macro="" textlink="">
      <xdr:nvSpPr>
        <xdr:cNvPr id="464" name="楕円 463"/>
        <xdr:cNvSpPr/>
      </xdr:nvSpPr>
      <xdr:spPr>
        <a:xfrm>
          <a:off x="15240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92879</xdr:rowOff>
    </xdr:from>
    <xdr:ext cx="762000" cy="259045"/>
    <xdr:sp macro="" textlink="">
      <xdr:nvSpPr>
        <xdr:cNvPr id="465" name="テキスト ボックス 464"/>
        <xdr:cNvSpPr txBox="1"/>
      </xdr:nvSpPr>
      <xdr:spPr>
        <a:xfrm>
          <a:off x="14909800" y="283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79985</xdr:rowOff>
    </xdr:from>
    <xdr:to>
      <xdr:col>68</xdr:col>
      <xdr:colOff>203200</xdr:colOff>
      <xdr:row>16</xdr:row>
      <xdr:rowOff>10135</xdr:rowOff>
    </xdr:to>
    <xdr:sp macro="" textlink="">
      <xdr:nvSpPr>
        <xdr:cNvPr id="466" name="楕円 465"/>
        <xdr:cNvSpPr/>
      </xdr:nvSpPr>
      <xdr:spPr>
        <a:xfrm>
          <a:off x="14351000" y="26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166362</xdr:rowOff>
    </xdr:from>
    <xdr:ext cx="762000" cy="259045"/>
    <xdr:sp macro="" textlink="">
      <xdr:nvSpPr>
        <xdr:cNvPr id="467" name="テキスト ボックス 466"/>
        <xdr:cNvSpPr txBox="1"/>
      </xdr:nvSpPr>
      <xdr:spPr>
        <a:xfrm>
          <a:off x="14020800" y="273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58268</xdr:rowOff>
    </xdr:from>
    <xdr:to>
      <xdr:col>64</xdr:col>
      <xdr:colOff>152400</xdr:colOff>
      <xdr:row>15</xdr:row>
      <xdr:rowOff>159868</xdr:rowOff>
    </xdr:to>
    <xdr:sp macro="" textlink="">
      <xdr:nvSpPr>
        <xdr:cNvPr id="468" name="楕円 467"/>
        <xdr:cNvSpPr/>
      </xdr:nvSpPr>
      <xdr:spPr>
        <a:xfrm>
          <a:off x="134620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170045</xdr:rowOff>
    </xdr:from>
    <xdr:ext cx="762000" cy="259045"/>
    <xdr:sp macro="" textlink="">
      <xdr:nvSpPr>
        <xdr:cNvPr id="469" name="テキスト ボックス 468"/>
        <xdr:cNvSpPr txBox="1"/>
      </xdr:nvSpPr>
      <xdr:spPr>
        <a:xfrm>
          <a:off x="13131800" y="239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ポイント上回っている。これは、類似団体と比較し、給与等の水準は低いものの、職員数が多いことが要因となっている。</a:t>
          </a:r>
        </a:p>
        <a:p>
          <a:r>
            <a:rPr kumimoji="1" lang="ja-JP" altLang="en-US" sz="1300">
              <a:latin typeface="ＭＳ Ｐゴシック" panose="020B0600070205080204" pitchFamily="50" charset="-128"/>
              <a:ea typeface="ＭＳ Ｐゴシック" panose="020B0600070205080204" pitchFamily="50" charset="-128"/>
            </a:rPr>
            <a:t>　今後は、定員管理計画に基づき、組織の統廃合による組織のスリム化、民間委託等の推進、指定管理者制度の活用、行政事務の効率化などを図ることで、職員数の削減に努める。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12700</xdr:rowOff>
    </xdr:to>
    <xdr:cxnSp macro="">
      <xdr:nvCxnSpPr>
        <xdr:cNvPr id="66" name="直線コネクタ 65"/>
        <xdr:cNvCxnSpPr/>
      </xdr:nvCxnSpPr>
      <xdr:spPr>
        <a:xfrm flipV="1">
          <a:off x="3987800" y="6718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40</xdr:row>
      <xdr:rowOff>12700</xdr:rowOff>
    </xdr:to>
    <xdr:cxnSp macro="">
      <xdr:nvCxnSpPr>
        <xdr:cNvPr id="69" name="直線コネクタ 68"/>
        <xdr:cNvCxnSpPr/>
      </xdr:nvCxnSpPr>
      <xdr:spPr>
        <a:xfrm>
          <a:off x="3098800" y="66344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38</xdr:row>
      <xdr:rowOff>127000</xdr:rowOff>
    </xdr:to>
    <xdr:cxnSp macro="">
      <xdr:nvCxnSpPr>
        <xdr:cNvPr id="72" name="直線コネクタ 71"/>
        <xdr:cNvCxnSpPr/>
      </xdr:nvCxnSpPr>
      <xdr:spPr>
        <a:xfrm flipV="1">
          <a:off x="2209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127000</xdr:rowOff>
    </xdr:to>
    <xdr:cxnSp macro="">
      <xdr:nvCxnSpPr>
        <xdr:cNvPr id="75" name="直線コネクタ 74"/>
        <xdr:cNvCxnSpPr/>
      </xdr:nvCxnSpPr>
      <xdr:spPr>
        <a:xfrm>
          <a:off x="1320800" y="6543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ポイント、令和２年度を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物件費の内訳を見ると、施設の維持管理に係る委託料が大きな割合を占めていることから、公共施設等総合管理計画に基づき、施設の統廃合を含めた全体の見直しを行い、今後も行政コストの省力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17</xdr:row>
      <xdr:rowOff>19050</xdr:rowOff>
    </xdr:to>
    <xdr:cxnSp macro="">
      <xdr:nvCxnSpPr>
        <xdr:cNvPr id="127" name="直線コネクタ 126"/>
        <xdr:cNvCxnSpPr/>
      </xdr:nvCxnSpPr>
      <xdr:spPr>
        <a:xfrm flipV="1">
          <a:off x="15671800" y="2806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19</xdr:row>
      <xdr:rowOff>107950</xdr:rowOff>
    </xdr:to>
    <xdr:cxnSp macro="">
      <xdr:nvCxnSpPr>
        <xdr:cNvPr id="130" name="直線コネクタ 129"/>
        <xdr:cNvCxnSpPr/>
      </xdr:nvCxnSpPr>
      <xdr:spPr>
        <a:xfrm flipV="1">
          <a:off x="14782800" y="29337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107950</xdr:rowOff>
    </xdr:to>
    <xdr:cxnSp macro="">
      <xdr:nvCxnSpPr>
        <xdr:cNvPr id="133" name="直線コネクタ 132"/>
        <xdr:cNvCxnSpPr/>
      </xdr:nvCxnSpPr>
      <xdr:spPr>
        <a:xfrm>
          <a:off x="13893800" y="328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31750</xdr:rowOff>
    </xdr:to>
    <xdr:cxnSp macro="">
      <xdr:nvCxnSpPr>
        <xdr:cNvPr id="136" name="直線コネクタ 135"/>
        <xdr:cNvCxnSpPr/>
      </xdr:nvCxnSpPr>
      <xdr:spPr>
        <a:xfrm>
          <a:off x="13004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8" name="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49" name="テキスト ボックス 148"/>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ポイント下回っているが、全国平均を上回る高齢化率などの影響が懸念される。</a:t>
          </a:r>
        </a:p>
        <a:p>
          <a:r>
            <a:rPr kumimoji="1" lang="ja-JP" altLang="en-US" sz="1300">
              <a:latin typeface="ＭＳ Ｐゴシック" panose="020B0600070205080204" pitchFamily="50" charset="-128"/>
              <a:ea typeface="ＭＳ Ｐゴシック" panose="020B0600070205080204" pitchFamily="50" charset="-128"/>
            </a:rPr>
            <a:t>　当市の高齢化率は上昇傾向にあり、今後も、医療、介護事業等、扶助費の増加が見込まれるため、総合的な対策が必要である。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76200</xdr:rowOff>
    </xdr:to>
    <xdr:cxnSp macro="">
      <xdr:nvCxnSpPr>
        <xdr:cNvPr id="188" name="直線コネクタ 187"/>
        <xdr:cNvCxnSpPr/>
      </xdr:nvCxnSpPr>
      <xdr:spPr>
        <a:xfrm flipV="1">
          <a:off x="3987800" y="960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139700</xdr:rowOff>
    </xdr:to>
    <xdr:cxnSp macro="">
      <xdr:nvCxnSpPr>
        <xdr:cNvPr id="191" name="直線コネクタ 190"/>
        <xdr:cNvCxnSpPr/>
      </xdr:nvCxnSpPr>
      <xdr:spPr>
        <a:xfrm flipV="1">
          <a:off x="3098800" y="967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139700</xdr:rowOff>
    </xdr:to>
    <xdr:cxnSp macro="">
      <xdr:nvCxnSpPr>
        <xdr:cNvPr id="194" name="直線コネクタ 193"/>
        <xdr:cNvCxnSpPr/>
      </xdr:nvCxnSpPr>
      <xdr:spPr>
        <a:xfrm>
          <a:off x="2209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88900</xdr:rowOff>
    </xdr:to>
    <xdr:cxnSp macro="">
      <xdr:nvCxnSpPr>
        <xdr:cNvPr id="197" name="直線コネクタ 196"/>
        <xdr:cNvCxnSpPr/>
      </xdr:nvCxnSpPr>
      <xdr:spPr>
        <a:xfrm>
          <a:off x="1320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8"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9" name="楕円 208"/>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10" name="テキスト ボックス 209"/>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2" name="テキスト ボックス 211"/>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4" name="テキスト ボックス 213"/>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5" name="楕円 214"/>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6" name="テキスト ボックス 215"/>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ポイント、令和２年度を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ポイント下回っている。特別会計への繰出金が減少したことが主な要因であり、今後も計画的な繰出しとなるよう努める。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55</xdr:row>
      <xdr:rowOff>27396</xdr:rowOff>
    </xdr:to>
    <xdr:cxnSp macro="">
      <xdr:nvCxnSpPr>
        <xdr:cNvPr id="251" name="直線コネクタ 250"/>
        <xdr:cNvCxnSpPr/>
      </xdr:nvCxnSpPr>
      <xdr:spPr>
        <a:xfrm flipV="1">
          <a:off x="15671800" y="94048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27396</xdr:rowOff>
    </xdr:from>
    <xdr:to>
      <xdr:col>78</xdr:col>
      <xdr:colOff>69850</xdr:colOff>
      <xdr:row>55</xdr:row>
      <xdr:rowOff>46990</xdr:rowOff>
    </xdr:to>
    <xdr:cxnSp macro="">
      <xdr:nvCxnSpPr>
        <xdr:cNvPr id="254" name="直線コネクタ 253"/>
        <xdr:cNvCxnSpPr/>
      </xdr:nvCxnSpPr>
      <xdr:spPr>
        <a:xfrm flipV="1">
          <a:off x="14782800" y="9457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27396</xdr:rowOff>
    </xdr:from>
    <xdr:to>
      <xdr:col>73</xdr:col>
      <xdr:colOff>180975</xdr:colOff>
      <xdr:row>55</xdr:row>
      <xdr:rowOff>46990</xdr:rowOff>
    </xdr:to>
    <xdr:cxnSp macro="">
      <xdr:nvCxnSpPr>
        <xdr:cNvPr id="257" name="直線コネクタ 256"/>
        <xdr:cNvCxnSpPr/>
      </xdr:nvCxnSpPr>
      <xdr:spPr>
        <a:xfrm>
          <a:off x="13893800" y="9457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27396</xdr:rowOff>
    </xdr:from>
    <xdr:to>
      <xdr:col>69</xdr:col>
      <xdr:colOff>92075</xdr:colOff>
      <xdr:row>55</xdr:row>
      <xdr:rowOff>138430</xdr:rowOff>
    </xdr:to>
    <xdr:cxnSp macro="">
      <xdr:nvCxnSpPr>
        <xdr:cNvPr id="260" name="直線コネクタ 259"/>
        <xdr:cNvCxnSpPr/>
      </xdr:nvCxnSpPr>
      <xdr:spPr>
        <a:xfrm flipV="1">
          <a:off x="13004800" y="945714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70" name="楕円 269"/>
        <xdr:cNvSpPr/>
      </xdr:nvSpPr>
      <xdr:spPr>
        <a:xfrm>
          <a:off x="164592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71" name="その他該当値テキスト"/>
        <xdr:cNvSpPr txBox="1"/>
      </xdr:nvSpPr>
      <xdr:spPr>
        <a:xfrm>
          <a:off x="16598900" y="919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148046</xdr:rowOff>
    </xdr:from>
    <xdr:to>
      <xdr:col>78</xdr:col>
      <xdr:colOff>120650</xdr:colOff>
      <xdr:row>55</xdr:row>
      <xdr:rowOff>78196</xdr:rowOff>
    </xdr:to>
    <xdr:sp macro="" textlink="">
      <xdr:nvSpPr>
        <xdr:cNvPr id="272" name="楕円 271"/>
        <xdr:cNvSpPr/>
      </xdr:nvSpPr>
      <xdr:spPr>
        <a:xfrm>
          <a:off x="15621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88373</xdr:rowOff>
    </xdr:from>
    <xdr:ext cx="736600" cy="259045"/>
    <xdr:sp macro="" textlink="">
      <xdr:nvSpPr>
        <xdr:cNvPr id="273" name="テキスト ボックス 272"/>
        <xdr:cNvSpPr txBox="1"/>
      </xdr:nvSpPr>
      <xdr:spPr>
        <a:xfrm>
          <a:off x="15290800" y="917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4" name="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148046</xdr:rowOff>
    </xdr:from>
    <xdr:to>
      <xdr:col>69</xdr:col>
      <xdr:colOff>142875</xdr:colOff>
      <xdr:row>55</xdr:row>
      <xdr:rowOff>78196</xdr:rowOff>
    </xdr:to>
    <xdr:sp macro="" textlink="">
      <xdr:nvSpPr>
        <xdr:cNvPr id="276" name="楕円 275"/>
        <xdr:cNvSpPr/>
      </xdr:nvSpPr>
      <xdr:spPr>
        <a:xfrm>
          <a:off x="13843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88373</xdr:rowOff>
    </xdr:from>
    <xdr:ext cx="762000" cy="259045"/>
    <xdr:sp macro="" textlink="">
      <xdr:nvSpPr>
        <xdr:cNvPr id="277" name="テキスト ボックス 276"/>
        <xdr:cNvSpPr txBox="1"/>
      </xdr:nvSpPr>
      <xdr:spPr>
        <a:xfrm>
          <a:off x="13512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9" name="テキスト ボックス 27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ポイント下回っているが、令和２年度を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ポイント上回っており、上昇傾向にある。</a:t>
          </a:r>
        </a:p>
        <a:p>
          <a:r>
            <a:rPr kumimoji="1" lang="ja-JP" altLang="en-US" sz="1300">
              <a:latin typeface="ＭＳ Ｐゴシック" panose="020B0600070205080204" pitchFamily="50" charset="-128"/>
              <a:ea typeface="ＭＳ Ｐゴシック" panose="020B0600070205080204" pitchFamily="50" charset="-128"/>
            </a:rPr>
            <a:t>　当市の財政状況から、今後も同等の補助費等を維持することは難しく、補助金、負担金等の公費負担の在り方について、細部に渡り見直しが必要である。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161290</xdr:rowOff>
    </xdr:to>
    <xdr:cxnSp macro="">
      <xdr:nvCxnSpPr>
        <xdr:cNvPr id="309" name="直線コネクタ 308"/>
        <xdr:cNvCxnSpPr/>
      </xdr:nvCxnSpPr>
      <xdr:spPr>
        <a:xfrm>
          <a:off x="15671800" y="61437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143002</xdr:rowOff>
    </xdr:to>
    <xdr:cxnSp macro="">
      <xdr:nvCxnSpPr>
        <xdr:cNvPr id="312" name="直線コネクタ 311"/>
        <xdr:cNvCxnSpPr/>
      </xdr:nvCxnSpPr>
      <xdr:spPr>
        <a:xfrm>
          <a:off x="14782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124714</xdr:rowOff>
    </xdr:to>
    <xdr:cxnSp macro="">
      <xdr:nvCxnSpPr>
        <xdr:cNvPr id="315" name="直線コネクタ 314"/>
        <xdr:cNvCxnSpPr/>
      </xdr:nvCxnSpPr>
      <xdr:spPr>
        <a:xfrm>
          <a:off x="13893800" y="6098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97282</xdr:rowOff>
    </xdr:to>
    <xdr:cxnSp macro="">
      <xdr:nvCxnSpPr>
        <xdr:cNvPr id="318" name="直線コネクタ 317"/>
        <xdr:cNvCxnSpPr/>
      </xdr:nvCxnSpPr>
      <xdr:spPr>
        <a:xfrm>
          <a:off x="13004800" y="6056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8" name="楕円 327"/>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9"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0" name="楕円 329"/>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1" name="テキスト ボックス 330"/>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2" name="楕円 331"/>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3" name="テキスト ボックス 332"/>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4" name="楕円 33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5" name="テキスト ボックス 33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6" name="楕円 335"/>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7" name="テキスト ボックス 336"/>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ポイント上回っている。これは、地方債の元利償還金が膨らんでいることが要因となっている。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今後も公債費は、増加が見込まれ、非常に厳しい財政運営となることが予想されることから、予算編成時に起債の上限枠を設け、地方債総額の抑制に努める。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138430</xdr:rowOff>
    </xdr:to>
    <xdr:cxnSp macro="">
      <xdr:nvCxnSpPr>
        <xdr:cNvPr id="367" name="直線コネクタ 366"/>
        <xdr:cNvCxnSpPr/>
      </xdr:nvCxnSpPr>
      <xdr:spPr>
        <a:xfrm>
          <a:off x="3987800" y="13168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60706</xdr:rowOff>
    </xdr:from>
    <xdr:to>
      <xdr:col>19</xdr:col>
      <xdr:colOff>187325</xdr:colOff>
      <xdr:row>76</xdr:row>
      <xdr:rowOff>138430</xdr:rowOff>
    </xdr:to>
    <xdr:cxnSp macro="">
      <xdr:nvCxnSpPr>
        <xdr:cNvPr id="370" name="直線コネクタ 369"/>
        <xdr:cNvCxnSpPr/>
      </xdr:nvCxnSpPr>
      <xdr:spPr>
        <a:xfrm>
          <a:off x="3098800" y="130909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60706</xdr:rowOff>
    </xdr:to>
    <xdr:cxnSp macro="">
      <xdr:nvCxnSpPr>
        <xdr:cNvPr id="373" name="直線コネクタ 372"/>
        <xdr:cNvCxnSpPr/>
      </xdr:nvCxnSpPr>
      <xdr:spPr>
        <a:xfrm>
          <a:off x="2209800" y="13088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58420</xdr:rowOff>
    </xdr:to>
    <xdr:cxnSp macro="">
      <xdr:nvCxnSpPr>
        <xdr:cNvPr id="376" name="直線コネクタ 375"/>
        <xdr:cNvCxnSpPr/>
      </xdr:nvCxnSpPr>
      <xdr:spPr>
        <a:xfrm>
          <a:off x="1320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6" name="楕円 385"/>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7" name="公債費該当値テキスト"/>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88" name="楕円 387"/>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2557</xdr:rowOff>
    </xdr:from>
    <xdr:ext cx="736600" cy="259045"/>
    <xdr:sp macro="" textlink="">
      <xdr:nvSpPr>
        <xdr:cNvPr id="389" name="テキスト ボックス 388"/>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xdr:rowOff>
    </xdr:from>
    <xdr:to>
      <xdr:col>15</xdr:col>
      <xdr:colOff>149225</xdr:colOff>
      <xdr:row>76</xdr:row>
      <xdr:rowOff>111506</xdr:rowOff>
    </xdr:to>
    <xdr:sp macro="" textlink="">
      <xdr:nvSpPr>
        <xdr:cNvPr id="390" name="楕円 389"/>
        <xdr:cNvSpPr/>
      </xdr:nvSpPr>
      <xdr:spPr>
        <a:xfrm>
          <a:off x="3048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96283</xdr:rowOff>
    </xdr:from>
    <xdr:ext cx="762000" cy="259045"/>
    <xdr:sp macro="" textlink="">
      <xdr:nvSpPr>
        <xdr:cNvPr id="391" name="テキスト ボックス 390"/>
        <xdr:cNvSpPr txBox="1"/>
      </xdr:nvSpPr>
      <xdr:spPr>
        <a:xfrm>
          <a:off x="2717800" y="1312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2" name="楕円 391"/>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93" name="テキスト ボックス 392"/>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4" name="楕円 393"/>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75709</xdr:rowOff>
    </xdr:from>
    <xdr:ext cx="762000" cy="259045"/>
    <xdr:sp macro="" textlink="">
      <xdr:nvSpPr>
        <xdr:cNvPr id="395" name="テキスト ボックス 394"/>
        <xdr:cNvSpPr txBox="1"/>
      </xdr:nvSpPr>
      <xdr:spPr>
        <a:xfrm>
          <a:off x="939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ポイント下回っているものの、人件費の割合は、高い水準で推移している。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今後も高齢化率等の進展により、経常的な扶助費の増加が懸念されることから、定員の適正化による人件費の削減に努めるほか、その他事務事業の見直し等による経費の削減に努める。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79</xdr:row>
      <xdr:rowOff>1270</xdr:rowOff>
    </xdr:to>
    <xdr:cxnSp macro="">
      <xdr:nvCxnSpPr>
        <xdr:cNvPr id="426" name="直線コネクタ 425"/>
        <xdr:cNvCxnSpPr/>
      </xdr:nvCxnSpPr>
      <xdr:spPr>
        <a:xfrm flipV="1">
          <a:off x="15671800" y="133629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33274</xdr:rowOff>
    </xdr:to>
    <xdr:cxnSp macro="">
      <xdr:nvCxnSpPr>
        <xdr:cNvPr id="429" name="直線コネクタ 428"/>
        <xdr:cNvCxnSpPr/>
      </xdr:nvCxnSpPr>
      <xdr:spPr>
        <a:xfrm flipV="1">
          <a:off x="14782800" y="13545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79</xdr:row>
      <xdr:rowOff>33274</xdr:rowOff>
    </xdr:to>
    <xdr:cxnSp macro="">
      <xdr:nvCxnSpPr>
        <xdr:cNvPr id="432" name="直線コネクタ 431"/>
        <xdr:cNvCxnSpPr/>
      </xdr:nvCxnSpPr>
      <xdr:spPr>
        <a:xfrm>
          <a:off x="13893800" y="134955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122428</xdr:rowOff>
    </xdr:to>
    <xdr:cxnSp macro="">
      <xdr:nvCxnSpPr>
        <xdr:cNvPr id="435" name="直線コネクタ 434"/>
        <xdr:cNvCxnSpPr/>
      </xdr:nvCxnSpPr>
      <xdr:spPr>
        <a:xfrm>
          <a:off x="13004800" y="13463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5" name="楕円 444"/>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46" name="公債費以外該当値テキスト"/>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7" name="楕円 446"/>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48" name="テキスト ボックス 447"/>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49" name="楕円 448"/>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94251</xdr:rowOff>
    </xdr:from>
    <xdr:ext cx="762000" cy="259045"/>
    <xdr:sp macro="" textlink="">
      <xdr:nvSpPr>
        <xdr:cNvPr id="450" name="テキスト ボックス 449"/>
        <xdr:cNvSpPr txBox="1"/>
      </xdr:nvSpPr>
      <xdr:spPr>
        <a:xfrm>
          <a:off x="14401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1" name="楕円 450"/>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11955</xdr:rowOff>
    </xdr:from>
    <xdr:ext cx="762000" cy="259045"/>
    <xdr:sp macro="" textlink="">
      <xdr:nvSpPr>
        <xdr:cNvPr id="452" name="テキスト ボックス 451"/>
        <xdr:cNvSpPr txBox="1"/>
      </xdr:nvSpPr>
      <xdr:spPr>
        <a:xfrm>
          <a:off x="13512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53" name="楕円 452"/>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151401</xdr:rowOff>
    </xdr:from>
    <xdr:ext cx="762000" cy="259045"/>
    <xdr:sp macro="" textlink="">
      <xdr:nvSpPr>
        <xdr:cNvPr id="454" name="テキスト ボックス 453"/>
        <xdr:cNvSpPr txBox="1"/>
      </xdr:nvSpPr>
      <xdr:spPr>
        <a:xfrm>
          <a:off x="12623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57163</xdr:rowOff>
    </xdr:from>
    <xdr:to>
      <xdr:col>29</xdr:col>
      <xdr:colOff>127000</xdr:colOff>
      <xdr:row>13</xdr:row>
      <xdr:rowOff>106680</xdr:rowOff>
    </xdr:to>
    <xdr:cxnSp macro="">
      <xdr:nvCxnSpPr>
        <xdr:cNvPr id="50" name="直線コネクタ 49"/>
        <xdr:cNvCxnSpPr/>
      </xdr:nvCxnSpPr>
      <xdr:spPr bwMode="auto">
        <a:xfrm flipV="1">
          <a:off x="5003800" y="2333638"/>
          <a:ext cx="647700" cy="49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106680</xdr:rowOff>
    </xdr:from>
    <xdr:to>
      <xdr:col>26</xdr:col>
      <xdr:colOff>50800</xdr:colOff>
      <xdr:row>14</xdr:row>
      <xdr:rowOff>30036</xdr:rowOff>
    </xdr:to>
    <xdr:cxnSp macro="">
      <xdr:nvCxnSpPr>
        <xdr:cNvPr id="53" name="直線コネクタ 52"/>
        <xdr:cNvCxnSpPr/>
      </xdr:nvCxnSpPr>
      <xdr:spPr bwMode="auto">
        <a:xfrm flipV="1">
          <a:off x="4305300" y="2383155"/>
          <a:ext cx="698500" cy="9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30036</xdr:rowOff>
    </xdr:from>
    <xdr:to>
      <xdr:col>22</xdr:col>
      <xdr:colOff>114300</xdr:colOff>
      <xdr:row>14</xdr:row>
      <xdr:rowOff>50470</xdr:rowOff>
    </xdr:to>
    <xdr:cxnSp macro="">
      <xdr:nvCxnSpPr>
        <xdr:cNvPr id="56" name="直線コネクタ 55"/>
        <xdr:cNvCxnSpPr/>
      </xdr:nvCxnSpPr>
      <xdr:spPr bwMode="auto">
        <a:xfrm flipV="1">
          <a:off x="3606800" y="2477961"/>
          <a:ext cx="698500" cy="2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50470</xdr:rowOff>
    </xdr:from>
    <xdr:to>
      <xdr:col>18</xdr:col>
      <xdr:colOff>177800</xdr:colOff>
      <xdr:row>14</xdr:row>
      <xdr:rowOff>168808</xdr:rowOff>
    </xdr:to>
    <xdr:cxnSp macro="">
      <xdr:nvCxnSpPr>
        <xdr:cNvPr id="59" name="直線コネクタ 58"/>
        <xdr:cNvCxnSpPr/>
      </xdr:nvCxnSpPr>
      <xdr:spPr bwMode="auto">
        <a:xfrm flipV="1">
          <a:off x="2908300" y="2498395"/>
          <a:ext cx="698500" cy="11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6363</xdr:rowOff>
    </xdr:from>
    <xdr:to>
      <xdr:col>29</xdr:col>
      <xdr:colOff>177800</xdr:colOff>
      <xdr:row>13</xdr:row>
      <xdr:rowOff>107963</xdr:rowOff>
    </xdr:to>
    <xdr:sp macro="" textlink="">
      <xdr:nvSpPr>
        <xdr:cNvPr id="69" name="楕円 68"/>
        <xdr:cNvSpPr/>
      </xdr:nvSpPr>
      <xdr:spPr bwMode="auto">
        <a:xfrm>
          <a:off x="5600700" y="228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22890</xdr:rowOff>
    </xdr:from>
    <xdr:ext cx="762000" cy="259045"/>
    <xdr:sp macro="" textlink="">
      <xdr:nvSpPr>
        <xdr:cNvPr id="70" name="人口1人当たり決算額の推移該当値テキスト130"/>
        <xdr:cNvSpPr txBox="1"/>
      </xdr:nvSpPr>
      <xdr:spPr>
        <a:xfrm>
          <a:off x="5740400" y="212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55880</xdr:rowOff>
    </xdr:from>
    <xdr:to>
      <xdr:col>26</xdr:col>
      <xdr:colOff>101600</xdr:colOff>
      <xdr:row>13</xdr:row>
      <xdr:rowOff>157480</xdr:rowOff>
    </xdr:to>
    <xdr:sp macro="" textlink="">
      <xdr:nvSpPr>
        <xdr:cNvPr id="71" name="楕円 70"/>
        <xdr:cNvSpPr/>
      </xdr:nvSpPr>
      <xdr:spPr bwMode="auto">
        <a:xfrm>
          <a:off x="4953000" y="233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167657</xdr:rowOff>
    </xdr:from>
    <xdr:ext cx="736600" cy="259045"/>
    <xdr:sp macro="" textlink="">
      <xdr:nvSpPr>
        <xdr:cNvPr id="72" name="テキスト ボックス 71"/>
        <xdr:cNvSpPr txBox="1"/>
      </xdr:nvSpPr>
      <xdr:spPr>
        <a:xfrm>
          <a:off x="4622800" y="2101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150686</xdr:rowOff>
    </xdr:from>
    <xdr:to>
      <xdr:col>22</xdr:col>
      <xdr:colOff>165100</xdr:colOff>
      <xdr:row>14</xdr:row>
      <xdr:rowOff>80836</xdr:rowOff>
    </xdr:to>
    <xdr:sp macro="" textlink="">
      <xdr:nvSpPr>
        <xdr:cNvPr id="73" name="楕円 72"/>
        <xdr:cNvSpPr/>
      </xdr:nvSpPr>
      <xdr:spPr bwMode="auto">
        <a:xfrm>
          <a:off x="4254500" y="2427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91013</xdr:rowOff>
    </xdr:from>
    <xdr:ext cx="762000" cy="259045"/>
    <xdr:sp macro="" textlink="">
      <xdr:nvSpPr>
        <xdr:cNvPr id="74" name="テキスト ボックス 73"/>
        <xdr:cNvSpPr txBox="1"/>
      </xdr:nvSpPr>
      <xdr:spPr>
        <a:xfrm>
          <a:off x="3924300" y="219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171120</xdr:rowOff>
    </xdr:from>
    <xdr:to>
      <xdr:col>19</xdr:col>
      <xdr:colOff>38100</xdr:colOff>
      <xdr:row>14</xdr:row>
      <xdr:rowOff>101270</xdr:rowOff>
    </xdr:to>
    <xdr:sp macro="" textlink="">
      <xdr:nvSpPr>
        <xdr:cNvPr id="75" name="楕円 74"/>
        <xdr:cNvSpPr/>
      </xdr:nvSpPr>
      <xdr:spPr bwMode="auto">
        <a:xfrm>
          <a:off x="3556000" y="2447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111447</xdr:rowOff>
    </xdr:from>
    <xdr:ext cx="762000" cy="259045"/>
    <xdr:sp macro="" textlink="">
      <xdr:nvSpPr>
        <xdr:cNvPr id="76" name="テキスト ボックス 75"/>
        <xdr:cNvSpPr txBox="1"/>
      </xdr:nvSpPr>
      <xdr:spPr>
        <a:xfrm>
          <a:off x="3225800" y="221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118008</xdr:rowOff>
    </xdr:from>
    <xdr:to>
      <xdr:col>15</xdr:col>
      <xdr:colOff>101600</xdr:colOff>
      <xdr:row>15</xdr:row>
      <xdr:rowOff>48158</xdr:rowOff>
    </xdr:to>
    <xdr:sp macro="" textlink="">
      <xdr:nvSpPr>
        <xdr:cNvPr id="77" name="楕円 76"/>
        <xdr:cNvSpPr/>
      </xdr:nvSpPr>
      <xdr:spPr bwMode="auto">
        <a:xfrm>
          <a:off x="2857500" y="256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58335</xdr:rowOff>
    </xdr:from>
    <xdr:ext cx="762000" cy="259045"/>
    <xdr:sp macro="" textlink="">
      <xdr:nvSpPr>
        <xdr:cNvPr id="78" name="テキスト ボックス 77"/>
        <xdr:cNvSpPr txBox="1"/>
      </xdr:nvSpPr>
      <xdr:spPr>
        <a:xfrm>
          <a:off x="2527300" y="23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260586</xdr:rowOff>
    </xdr:from>
    <xdr:to>
      <xdr:col>29</xdr:col>
      <xdr:colOff>127000</xdr:colOff>
      <xdr:row>37</xdr:row>
      <xdr:rowOff>288049</xdr:rowOff>
    </xdr:to>
    <xdr:cxnSp macro="">
      <xdr:nvCxnSpPr>
        <xdr:cNvPr id="112" name="直線コネクタ 111"/>
        <xdr:cNvCxnSpPr/>
      </xdr:nvCxnSpPr>
      <xdr:spPr bwMode="auto">
        <a:xfrm flipV="1">
          <a:off x="5003800" y="7385286"/>
          <a:ext cx="647700" cy="27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251000</xdr:rowOff>
    </xdr:from>
    <xdr:ext cx="762000" cy="259045"/>
    <xdr:sp macro="" textlink="">
      <xdr:nvSpPr>
        <xdr:cNvPr id="113" name="人口1人当たり決算額の推移平均値テキスト445"/>
        <xdr:cNvSpPr txBox="1"/>
      </xdr:nvSpPr>
      <xdr:spPr>
        <a:xfrm>
          <a:off x="5740400" y="7375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288049</xdr:rowOff>
    </xdr:from>
    <xdr:to>
      <xdr:col>26</xdr:col>
      <xdr:colOff>50800</xdr:colOff>
      <xdr:row>37</xdr:row>
      <xdr:rowOff>301388</xdr:rowOff>
    </xdr:to>
    <xdr:cxnSp macro="">
      <xdr:nvCxnSpPr>
        <xdr:cNvPr id="115" name="直線コネクタ 114"/>
        <xdr:cNvCxnSpPr/>
      </xdr:nvCxnSpPr>
      <xdr:spPr bwMode="auto">
        <a:xfrm flipV="1">
          <a:off x="4305300" y="7412749"/>
          <a:ext cx="698500" cy="1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301388</xdr:rowOff>
    </xdr:from>
    <xdr:to>
      <xdr:col>22</xdr:col>
      <xdr:colOff>114300</xdr:colOff>
      <xdr:row>37</xdr:row>
      <xdr:rowOff>312071</xdr:rowOff>
    </xdr:to>
    <xdr:cxnSp macro="">
      <xdr:nvCxnSpPr>
        <xdr:cNvPr id="118" name="直線コネクタ 117"/>
        <xdr:cNvCxnSpPr/>
      </xdr:nvCxnSpPr>
      <xdr:spPr bwMode="auto">
        <a:xfrm flipV="1">
          <a:off x="3606800" y="7426088"/>
          <a:ext cx="698500" cy="1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312071</xdr:rowOff>
    </xdr:from>
    <xdr:to>
      <xdr:col>18</xdr:col>
      <xdr:colOff>177800</xdr:colOff>
      <xdr:row>37</xdr:row>
      <xdr:rowOff>321908</xdr:rowOff>
    </xdr:to>
    <xdr:cxnSp macro="">
      <xdr:nvCxnSpPr>
        <xdr:cNvPr id="121" name="直線コネクタ 120"/>
        <xdr:cNvCxnSpPr/>
      </xdr:nvCxnSpPr>
      <xdr:spPr bwMode="auto">
        <a:xfrm flipV="1">
          <a:off x="2908300" y="7436771"/>
          <a:ext cx="698500" cy="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209786</xdr:rowOff>
    </xdr:from>
    <xdr:to>
      <xdr:col>29</xdr:col>
      <xdr:colOff>177800</xdr:colOff>
      <xdr:row>37</xdr:row>
      <xdr:rowOff>311386</xdr:rowOff>
    </xdr:to>
    <xdr:sp macro="" textlink="">
      <xdr:nvSpPr>
        <xdr:cNvPr id="131" name="楕円 130"/>
        <xdr:cNvSpPr/>
      </xdr:nvSpPr>
      <xdr:spPr bwMode="auto">
        <a:xfrm>
          <a:off x="5600700" y="733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54863</xdr:rowOff>
    </xdr:from>
    <xdr:ext cx="762000" cy="259045"/>
    <xdr:sp macro="" textlink="">
      <xdr:nvSpPr>
        <xdr:cNvPr id="132" name="人口1人当たり決算額の推移該当値テキスト445"/>
        <xdr:cNvSpPr txBox="1"/>
      </xdr:nvSpPr>
      <xdr:spPr>
        <a:xfrm>
          <a:off x="5740400" y="717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237249</xdr:rowOff>
    </xdr:from>
    <xdr:to>
      <xdr:col>26</xdr:col>
      <xdr:colOff>101600</xdr:colOff>
      <xdr:row>37</xdr:row>
      <xdr:rowOff>338849</xdr:rowOff>
    </xdr:to>
    <xdr:sp macro="" textlink="">
      <xdr:nvSpPr>
        <xdr:cNvPr id="133" name="楕円 132"/>
        <xdr:cNvSpPr/>
      </xdr:nvSpPr>
      <xdr:spPr bwMode="auto">
        <a:xfrm>
          <a:off x="4953000" y="736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6126</xdr:rowOff>
    </xdr:from>
    <xdr:ext cx="736600" cy="259045"/>
    <xdr:sp macro="" textlink="">
      <xdr:nvSpPr>
        <xdr:cNvPr id="134" name="テキスト ボックス 133"/>
        <xdr:cNvSpPr txBox="1"/>
      </xdr:nvSpPr>
      <xdr:spPr>
        <a:xfrm>
          <a:off x="4622800" y="713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250588</xdr:rowOff>
    </xdr:from>
    <xdr:to>
      <xdr:col>22</xdr:col>
      <xdr:colOff>165100</xdr:colOff>
      <xdr:row>38</xdr:row>
      <xdr:rowOff>9288</xdr:rowOff>
    </xdr:to>
    <xdr:sp macro="" textlink="">
      <xdr:nvSpPr>
        <xdr:cNvPr id="135" name="楕円 134"/>
        <xdr:cNvSpPr/>
      </xdr:nvSpPr>
      <xdr:spPr bwMode="auto">
        <a:xfrm>
          <a:off x="4254500" y="737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19465</xdr:rowOff>
    </xdr:from>
    <xdr:ext cx="762000" cy="259045"/>
    <xdr:sp macro="" textlink="">
      <xdr:nvSpPr>
        <xdr:cNvPr id="136" name="テキスト ボックス 135"/>
        <xdr:cNvSpPr txBox="1"/>
      </xdr:nvSpPr>
      <xdr:spPr>
        <a:xfrm>
          <a:off x="3924300" y="714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261271</xdr:rowOff>
    </xdr:from>
    <xdr:to>
      <xdr:col>19</xdr:col>
      <xdr:colOff>38100</xdr:colOff>
      <xdr:row>38</xdr:row>
      <xdr:rowOff>19971</xdr:rowOff>
    </xdr:to>
    <xdr:sp macro="" textlink="">
      <xdr:nvSpPr>
        <xdr:cNvPr id="137" name="楕円 136"/>
        <xdr:cNvSpPr/>
      </xdr:nvSpPr>
      <xdr:spPr bwMode="auto">
        <a:xfrm>
          <a:off x="3556000" y="738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30148</xdr:rowOff>
    </xdr:from>
    <xdr:ext cx="762000" cy="259045"/>
    <xdr:sp macro="" textlink="">
      <xdr:nvSpPr>
        <xdr:cNvPr id="138" name="テキスト ボックス 137"/>
        <xdr:cNvSpPr txBox="1"/>
      </xdr:nvSpPr>
      <xdr:spPr>
        <a:xfrm>
          <a:off x="3225800" y="715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271108</xdr:rowOff>
    </xdr:from>
    <xdr:to>
      <xdr:col>15</xdr:col>
      <xdr:colOff>101600</xdr:colOff>
      <xdr:row>38</xdr:row>
      <xdr:rowOff>29808</xdr:rowOff>
    </xdr:to>
    <xdr:sp macro="" textlink="">
      <xdr:nvSpPr>
        <xdr:cNvPr id="139" name="楕円 138"/>
        <xdr:cNvSpPr/>
      </xdr:nvSpPr>
      <xdr:spPr bwMode="auto">
        <a:xfrm>
          <a:off x="2857500" y="739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39985</xdr:rowOff>
    </xdr:from>
    <xdr:ext cx="762000" cy="259045"/>
    <xdr:sp macro="" textlink="">
      <xdr:nvSpPr>
        <xdr:cNvPr id="140" name="テキスト ボックス 139"/>
        <xdr:cNvSpPr txBox="1"/>
      </xdr:nvSpPr>
      <xdr:spPr>
        <a:xfrm>
          <a:off x="2527300" y="716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71094</xdr:rowOff>
    </xdr:from>
    <xdr:to>
      <xdr:col>24</xdr:col>
      <xdr:colOff>63500</xdr:colOff>
      <xdr:row>33</xdr:row>
      <xdr:rowOff>86754</xdr:rowOff>
    </xdr:to>
    <xdr:cxnSp macro="">
      <xdr:nvCxnSpPr>
        <xdr:cNvPr id="61" name="直線コネクタ 60"/>
        <xdr:cNvCxnSpPr/>
      </xdr:nvCxnSpPr>
      <xdr:spPr>
        <a:xfrm flipV="1">
          <a:off x="3797300" y="5728944"/>
          <a:ext cx="8382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86754</xdr:rowOff>
    </xdr:from>
    <xdr:to>
      <xdr:col>19</xdr:col>
      <xdr:colOff>177800</xdr:colOff>
      <xdr:row>34</xdr:row>
      <xdr:rowOff>158610</xdr:rowOff>
    </xdr:to>
    <xdr:cxnSp macro="">
      <xdr:nvCxnSpPr>
        <xdr:cNvPr id="64" name="直線コネクタ 63"/>
        <xdr:cNvCxnSpPr/>
      </xdr:nvCxnSpPr>
      <xdr:spPr>
        <a:xfrm flipV="1">
          <a:off x="2908300" y="5744604"/>
          <a:ext cx="889000" cy="2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146469</xdr:rowOff>
    </xdr:from>
    <xdr:to>
      <xdr:col>15</xdr:col>
      <xdr:colOff>50800</xdr:colOff>
      <xdr:row>34</xdr:row>
      <xdr:rowOff>158610</xdr:rowOff>
    </xdr:to>
    <xdr:cxnSp macro="">
      <xdr:nvCxnSpPr>
        <xdr:cNvPr id="67" name="直線コネクタ 66"/>
        <xdr:cNvCxnSpPr/>
      </xdr:nvCxnSpPr>
      <xdr:spPr>
        <a:xfrm>
          <a:off x="2019300" y="5975769"/>
          <a:ext cx="8890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146469</xdr:rowOff>
    </xdr:from>
    <xdr:to>
      <xdr:col>10</xdr:col>
      <xdr:colOff>114300</xdr:colOff>
      <xdr:row>35</xdr:row>
      <xdr:rowOff>69329</xdr:rowOff>
    </xdr:to>
    <xdr:cxnSp macro="">
      <xdr:nvCxnSpPr>
        <xdr:cNvPr id="70" name="直線コネクタ 69"/>
        <xdr:cNvCxnSpPr/>
      </xdr:nvCxnSpPr>
      <xdr:spPr>
        <a:xfrm flipV="1">
          <a:off x="1130300" y="5975769"/>
          <a:ext cx="889000" cy="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20294</xdr:rowOff>
    </xdr:from>
    <xdr:to>
      <xdr:col>24</xdr:col>
      <xdr:colOff>114300</xdr:colOff>
      <xdr:row>33</xdr:row>
      <xdr:rowOff>121894</xdr:rowOff>
    </xdr:to>
    <xdr:sp macro="" textlink="">
      <xdr:nvSpPr>
        <xdr:cNvPr id="80" name="楕円 79"/>
        <xdr:cNvSpPr/>
      </xdr:nvSpPr>
      <xdr:spPr>
        <a:xfrm>
          <a:off x="4584700" y="56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43171</xdr:rowOff>
    </xdr:from>
    <xdr:ext cx="599010" cy="259045"/>
    <xdr:sp macro="" textlink="">
      <xdr:nvSpPr>
        <xdr:cNvPr id="81" name="人件費該当値テキスト"/>
        <xdr:cNvSpPr txBox="1"/>
      </xdr:nvSpPr>
      <xdr:spPr>
        <a:xfrm>
          <a:off x="4686300" y="552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35954</xdr:rowOff>
    </xdr:from>
    <xdr:to>
      <xdr:col>20</xdr:col>
      <xdr:colOff>38100</xdr:colOff>
      <xdr:row>33</xdr:row>
      <xdr:rowOff>137554</xdr:rowOff>
    </xdr:to>
    <xdr:sp macro="" textlink="">
      <xdr:nvSpPr>
        <xdr:cNvPr id="82" name="楕円 81"/>
        <xdr:cNvSpPr/>
      </xdr:nvSpPr>
      <xdr:spPr>
        <a:xfrm>
          <a:off x="3746500" y="56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154081</xdr:rowOff>
    </xdr:from>
    <xdr:ext cx="599010" cy="259045"/>
    <xdr:sp macro="" textlink="">
      <xdr:nvSpPr>
        <xdr:cNvPr id="83" name="テキスト ボックス 82"/>
        <xdr:cNvSpPr txBox="1"/>
      </xdr:nvSpPr>
      <xdr:spPr>
        <a:xfrm>
          <a:off x="3497795" y="546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107810</xdr:rowOff>
    </xdr:from>
    <xdr:to>
      <xdr:col>15</xdr:col>
      <xdr:colOff>101600</xdr:colOff>
      <xdr:row>35</xdr:row>
      <xdr:rowOff>37960</xdr:rowOff>
    </xdr:to>
    <xdr:sp macro="" textlink="">
      <xdr:nvSpPr>
        <xdr:cNvPr id="84" name="楕円 83"/>
        <xdr:cNvSpPr/>
      </xdr:nvSpPr>
      <xdr:spPr>
        <a:xfrm>
          <a:off x="2857500" y="59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54487</xdr:rowOff>
    </xdr:from>
    <xdr:ext cx="599010" cy="259045"/>
    <xdr:sp macro="" textlink="">
      <xdr:nvSpPr>
        <xdr:cNvPr id="85" name="テキスト ボックス 84"/>
        <xdr:cNvSpPr txBox="1"/>
      </xdr:nvSpPr>
      <xdr:spPr>
        <a:xfrm>
          <a:off x="2608795" y="571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95669</xdr:rowOff>
    </xdr:from>
    <xdr:to>
      <xdr:col>10</xdr:col>
      <xdr:colOff>165100</xdr:colOff>
      <xdr:row>35</xdr:row>
      <xdr:rowOff>25819</xdr:rowOff>
    </xdr:to>
    <xdr:sp macro="" textlink="">
      <xdr:nvSpPr>
        <xdr:cNvPr id="86" name="楕円 85"/>
        <xdr:cNvSpPr/>
      </xdr:nvSpPr>
      <xdr:spPr>
        <a:xfrm>
          <a:off x="1968500" y="59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42346</xdr:rowOff>
    </xdr:from>
    <xdr:ext cx="599010" cy="259045"/>
    <xdr:sp macro="" textlink="">
      <xdr:nvSpPr>
        <xdr:cNvPr id="87" name="テキスト ボックス 86"/>
        <xdr:cNvSpPr txBox="1"/>
      </xdr:nvSpPr>
      <xdr:spPr>
        <a:xfrm>
          <a:off x="1719795" y="570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18529</xdr:rowOff>
    </xdr:from>
    <xdr:to>
      <xdr:col>6</xdr:col>
      <xdr:colOff>38100</xdr:colOff>
      <xdr:row>35</xdr:row>
      <xdr:rowOff>120129</xdr:rowOff>
    </xdr:to>
    <xdr:sp macro="" textlink="">
      <xdr:nvSpPr>
        <xdr:cNvPr id="88" name="楕円 87"/>
        <xdr:cNvSpPr/>
      </xdr:nvSpPr>
      <xdr:spPr>
        <a:xfrm>
          <a:off x="1079500" y="60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136656</xdr:rowOff>
    </xdr:from>
    <xdr:ext cx="599010" cy="259045"/>
    <xdr:sp macro="" textlink="">
      <xdr:nvSpPr>
        <xdr:cNvPr id="89" name="テキスト ボックス 88"/>
        <xdr:cNvSpPr txBox="1"/>
      </xdr:nvSpPr>
      <xdr:spPr>
        <a:xfrm>
          <a:off x="830795" y="579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76721</xdr:rowOff>
    </xdr:from>
    <xdr:to>
      <xdr:col>24</xdr:col>
      <xdr:colOff>63500</xdr:colOff>
      <xdr:row>57</xdr:row>
      <xdr:rowOff>101700</xdr:rowOff>
    </xdr:to>
    <xdr:cxnSp macro="">
      <xdr:nvCxnSpPr>
        <xdr:cNvPr id="116" name="直線コネクタ 115"/>
        <xdr:cNvCxnSpPr/>
      </xdr:nvCxnSpPr>
      <xdr:spPr>
        <a:xfrm flipV="1">
          <a:off x="3797300" y="9849371"/>
          <a:ext cx="838200" cy="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65437</xdr:rowOff>
    </xdr:from>
    <xdr:to>
      <xdr:col>19</xdr:col>
      <xdr:colOff>177800</xdr:colOff>
      <xdr:row>57</xdr:row>
      <xdr:rowOff>101700</xdr:rowOff>
    </xdr:to>
    <xdr:cxnSp macro="">
      <xdr:nvCxnSpPr>
        <xdr:cNvPr id="119" name="直線コネクタ 118"/>
        <xdr:cNvCxnSpPr/>
      </xdr:nvCxnSpPr>
      <xdr:spPr>
        <a:xfrm>
          <a:off x="2908300" y="9838087"/>
          <a:ext cx="889000" cy="3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43158</xdr:rowOff>
    </xdr:from>
    <xdr:to>
      <xdr:col>15</xdr:col>
      <xdr:colOff>50800</xdr:colOff>
      <xdr:row>57</xdr:row>
      <xdr:rowOff>65437</xdr:rowOff>
    </xdr:to>
    <xdr:cxnSp macro="">
      <xdr:nvCxnSpPr>
        <xdr:cNvPr id="122" name="直線コネクタ 121"/>
        <xdr:cNvCxnSpPr/>
      </xdr:nvCxnSpPr>
      <xdr:spPr>
        <a:xfrm>
          <a:off x="2019300" y="9815808"/>
          <a:ext cx="889000" cy="2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43158</xdr:rowOff>
    </xdr:from>
    <xdr:to>
      <xdr:col>10</xdr:col>
      <xdr:colOff>114300</xdr:colOff>
      <xdr:row>57</xdr:row>
      <xdr:rowOff>97715</xdr:rowOff>
    </xdr:to>
    <xdr:cxnSp macro="">
      <xdr:nvCxnSpPr>
        <xdr:cNvPr id="125" name="直線コネクタ 124"/>
        <xdr:cNvCxnSpPr/>
      </xdr:nvCxnSpPr>
      <xdr:spPr>
        <a:xfrm flipV="1">
          <a:off x="1130300" y="9815808"/>
          <a:ext cx="889000" cy="5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25921</xdr:rowOff>
    </xdr:from>
    <xdr:to>
      <xdr:col>24</xdr:col>
      <xdr:colOff>114300</xdr:colOff>
      <xdr:row>57</xdr:row>
      <xdr:rowOff>127521</xdr:rowOff>
    </xdr:to>
    <xdr:sp macro="" textlink="">
      <xdr:nvSpPr>
        <xdr:cNvPr id="135" name="楕円 134"/>
        <xdr:cNvSpPr/>
      </xdr:nvSpPr>
      <xdr:spPr>
        <a:xfrm>
          <a:off x="4584700" y="97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156748</xdr:rowOff>
    </xdr:from>
    <xdr:ext cx="599010" cy="259045"/>
    <xdr:sp macro="" textlink="">
      <xdr:nvSpPr>
        <xdr:cNvPr id="136" name="物件費該当値テキスト"/>
        <xdr:cNvSpPr txBox="1"/>
      </xdr:nvSpPr>
      <xdr:spPr>
        <a:xfrm>
          <a:off x="4686300" y="958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50900</xdr:rowOff>
    </xdr:from>
    <xdr:to>
      <xdr:col>20</xdr:col>
      <xdr:colOff>38100</xdr:colOff>
      <xdr:row>57</xdr:row>
      <xdr:rowOff>152500</xdr:rowOff>
    </xdr:to>
    <xdr:sp macro="" textlink="">
      <xdr:nvSpPr>
        <xdr:cNvPr id="137" name="楕円 136"/>
        <xdr:cNvSpPr/>
      </xdr:nvSpPr>
      <xdr:spPr>
        <a:xfrm>
          <a:off x="3746500" y="98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169027</xdr:rowOff>
    </xdr:from>
    <xdr:ext cx="534377" cy="259045"/>
    <xdr:sp macro="" textlink="">
      <xdr:nvSpPr>
        <xdr:cNvPr id="138" name="テキスト ボックス 137"/>
        <xdr:cNvSpPr txBox="1"/>
      </xdr:nvSpPr>
      <xdr:spPr>
        <a:xfrm>
          <a:off x="3530111" y="95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14637</xdr:rowOff>
    </xdr:from>
    <xdr:to>
      <xdr:col>15</xdr:col>
      <xdr:colOff>101600</xdr:colOff>
      <xdr:row>57</xdr:row>
      <xdr:rowOff>116237</xdr:rowOff>
    </xdr:to>
    <xdr:sp macro="" textlink="">
      <xdr:nvSpPr>
        <xdr:cNvPr id="139" name="楕円 138"/>
        <xdr:cNvSpPr/>
      </xdr:nvSpPr>
      <xdr:spPr>
        <a:xfrm>
          <a:off x="2857500" y="97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132764</xdr:rowOff>
    </xdr:from>
    <xdr:ext cx="599010" cy="259045"/>
    <xdr:sp macro="" textlink="">
      <xdr:nvSpPr>
        <xdr:cNvPr id="140" name="テキスト ボックス 139"/>
        <xdr:cNvSpPr txBox="1"/>
      </xdr:nvSpPr>
      <xdr:spPr>
        <a:xfrm>
          <a:off x="2608795" y="956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163808</xdr:rowOff>
    </xdr:from>
    <xdr:to>
      <xdr:col>10</xdr:col>
      <xdr:colOff>165100</xdr:colOff>
      <xdr:row>57</xdr:row>
      <xdr:rowOff>93958</xdr:rowOff>
    </xdr:to>
    <xdr:sp macro="" textlink="">
      <xdr:nvSpPr>
        <xdr:cNvPr id="141" name="楕円 140"/>
        <xdr:cNvSpPr/>
      </xdr:nvSpPr>
      <xdr:spPr>
        <a:xfrm>
          <a:off x="1968500" y="97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110485</xdr:rowOff>
    </xdr:from>
    <xdr:ext cx="599010" cy="259045"/>
    <xdr:sp macro="" textlink="">
      <xdr:nvSpPr>
        <xdr:cNvPr id="142" name="テキスト ボックス 141"/>
        <xdr:cNvSpPr txBox="1"/>
      </xdr:nvSpPr>
      <xdr:spPr>
        <a:xfrm>
          <a:off x="1719795" y="954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46915</xdr:rowOff>
    </xdr:from>
    <xdr:to>
      <xdr:col>6</xdr:col>
      <xdr:colOff>38100</xdr:colOff>
      <xdr:row>57</xdr:row>
      <xdr:rowOff>148515</xdr:rowOff>
    </xdr:to>
    <xdr:sp macro="" textlink="">
      <xdr:nvSpPr>
        <xdr:cNvPr id="143" name="楕円 142"/>
        <xdr:cNvSpPr/>
      </xdr:nvSpPr>
      <xdr:spPr>
        <a:xfrm>
          <a:off x="1079500" y="98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165042</xdr:rowOff>
    </xdr:from>
    <xdr:ext cx="534377" cy="259045"/>
    <xdr:sp macro="" textlink="">
      <xdr:nvSpPr>
        <xdr:cNvPr id="144" name="テキスト ボックス 143"/>
        <xdr:cNvSpPr txBox="1"/>
      </xdr:nvSpPr>
      <xdr:spPr>
        <a:xfrm>
          <a:off x="863111" y="959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38153</xdr:rowOff>
    </xdr:from>
    <xdr:to>
      <xdr:col>24</xdr:col>
      <xdr:colOff>63500</xdr:colOff>
      <xdr:row>79</xdr:row>
      <xdr:rowOff>54580</xdr:rowOff>
    </xdr:to>
    <xdr:cxnSp macro="">
      <xdr:nvCxnSpPr>
        <xdr:cNvPr id="175" name="直線コネクタ 174"/>
        <xdr:cNvCxnSpPr/>
      </xdr:nvCxnSpPr>
      <xdr:spPr>
        <a:xfrm flipV="1">
          <a:off x="3797300" y="13582703"/>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54580</xdr:rowOff>
    </xdr:from>
    <xdr:to>
      <xdr:col>19</xdr:col>
      <xdr:colOff>177800</xdr:colOff>
      <xdr:row>79</xdr:row>
      <xdr:rowOff>56947</xdr:rowOff>
    </xdr:to>
    <xdr:cxnSp macro="">
      <xdr:nvCxnSpPr>
        <xdr:cNvPr id="178" name="直線コネクタ 177"/>
        <xdr:cNvCxnSpPr/>
      </xdr:nvCxnSpPr>
      <xdr:spPr>
        <a:xfrm flipV="1">
          <a:off x="2908300" y="13599130"/>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56947</xdr:rowOff>
    </xdr:from>
    <xdr:to>
      <xdr:col>15</xdr:col>
      <xdr:colOff>50800</xdr:colOff>
      <xdr:row>79</xdr:row>
      <xdr:rowOff>59902</xdr:rowOff>
    </xdr:to>
    <xdr:cxnSp macro="">
      <xdr:nvCxnSpPr>
        <xdr:cNvPr id="181" name="直線コネクタ 180"/>
        <xdr:cNvCxnSpPr/>
      </xdr:nvCxnSpPr>
      <xdr:spPr>
        <a:xfrm flipV="1">
          <a:off x="2019300" y="13601497"/>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59902</xdr:rowOff>
    </xdr:from>
    <xdr:to>
      <xdr:col>10</xdr:col>
      <xdr:colOff>114300</xdr:colOff>
      <xdr:row>79</xdr:row>
      <xdr:rowOff>70172</xdr:rowOff>
    </xdr:to>
    <xdr:cxnSp macro="">
      <xdr:nvCxnSpPr>
        <xdr:cNvPr id="184" name="直線コネクタ 183"/>
        <xdr:cNvCxnSpPr/>
      </xdr:nvCxnSpPr>
      <xdr:spPr>
        <a:xfrm flipV="1">
          <a:off x="1130300" y="13604452"/>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158803</xdr:rowOff>
    </xdr:from>
    <xdr:to>
      <xdr:col>24</xdr:col>
      <xdr:colOff>114300</xdr:colOff>
      <xdr:row>79</xdr:row>
      <xdr:rowOff>88953</xdr:rowOff>
    </xdr:to>
    <xdr:sp macro="" textlink="">
      <xdr:nvSpPr>
        <xdr:cNvPr id="194" name="楕円 193"/>
        <xdr:cNvSpPr/>
      </xdr:nvSpPr>
      <xdr:spPr>
        <a:xfrm>
          <a:off x="4584700" y="135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73730</xdr:rowOff>
    </xdr:from>
    <xdr:ext cx="469744" cy="259045"/>
    <xdr:sp macro="" textlink="">
      <xdr:nvSpPr>
        <xdr:cNvPr id="195" name="維持補修費該当値テキスト"/>
        <xdr:cNvSpPr txBox="1"/>
      </xdr:nvSpPr>
      <xdr:spPr>
        <a:xfrm>
          <a:off x="4686300" y="1344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3780</xdr:rowOff>
    </xdr:from>
    <xdr:to>
      <xdr:col>20</xdr:col>
      <xdr:colOff>38100</xdr:colOff>
      <xdr:row>79</xdr:row>
      <xdr:rowOff>105380</xdr:rowOff>
    </xdr:to>
    <xdr:sp macro="" textlink="">
      <xdr:nvSpPr>
        <xdr:cNvPr id="196" name="楕円 195"/>
        <xdr:cNvSpPr/>
      </xdr:nvSpPr>
      <xdr:spPr>
        <a:xfrm>
          <a:off x="3746500" y="135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96507</xdr:rowOff>
    </xdr:from>
    <xdr:ext cx="469744" cy="259045"/>
    <xdr:sp macro="" textlink="">
      <xdr:nvSpPr>
        <xdr:cNvPr id="197" name="テキスト ボックス 196"/>
        <xdr:cNvSpPr txBox="1"/>
      </xdr:nvSpPr>
      <xdr:spPr>
        <a:xfrm>
          <a:off x="3562428" y="1364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6147</xdr:rowOff>
    </xdr:from>
    <xdr:to>
      <xdr:col>15</xdr:col>
      <xdr:colOff>101600</xdr:colOff>
      <xdr:row>79</xdr:row>
      <xdr:rowOff>107747</xdr:rowOff>
    </xdr:to>
    <xdr:sp macro="" textlink="">
      <xdr:nvSpPr>
        <xdr:cNvPr id="198" name="楕円 197"/>
        <xdr:cNvSpPr/>
      </xdr:nvSpPr>
      <xdr:spPr>
        <a:xfrm>
          <a:off x="2857500" y="135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98874</xdr:rowOff>
    </xdr:from>
    <xdr:ext cx="469744" cy="259045"/>
    <xdr:sp macro="" textlink="">
      <xdr:nvSpPr>
        <xdr:cNvPr id="199" name="テキスト ボックス 198"/>
        <xdr:cNvSpPr txBox="1"/>
      </xdr:nvSpPr>
      <xdr:spPr>
        <a:xfrm>
          <a:off x="2673428" y="1364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9102</xdr:rowOff>
    </xdr:from>
    <xdr:to>
      <xdr:col>10</xdr:col>
      <xdr:colOff>165100</xdr:colOff>
      <xdr:row>79</xdr:row>
      <xdr:rowOff>110702</xdr:rowOff>
    </xdr:to>
    <xdr:sp macro="" textlink="">
      <xdr:nvSpPr>
        <xdr:cNvPr id="200" name="楕円 199"/>
        <xdr:cNvSpPr/>
      </xdr:nvSpPr>
      <xdr:spPr>
        <a:xfrm>
          <a:off x="1968500" y="135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101829</xdr:rowOff>
    </xdr:from>
    <xdr:ext cx="469744" cy="259045"/>
    <xdr:sp macro="" textlink="">
      <xdr:nvSpPr>
        <xdr:cNvPr id="201" name="テキスト ボックス 200"/>
        <xdr:cNvSpPr txBox="1"/>
      </xdr:nvSpPr>
      <xdr:spPr>
        <a:xfrm>
          <a:off x="1784428" y="136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19372</xdr:rowOff>
    </xdr:from>
    <xdr:to>
      <xdr:col>6</xdr:col>
      <xdr:colOff>38100</xdr:colOff>
      <xdr:row>79</xdr:row>
      <xdr:rowOff>120972</xdr:rowOff>
    </xdr:to>
    <xdr:sp macro="" textlink="">
      <xdr:nvSpPr>
        <xdr:cNvPr id="202" name="楕円 201"/>
        <xdr:cNvSpPr/>
      </xdr:nvSpPr>
      <xdr:spPr>
        <a:xfrm>
          <a:off x="1079500" y="13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112099</xdr:rowOff>
    </xdr:from>
    <xdr:ext cx="469744" cy="259045"/>
    <xdr:sp macro="" textlink="">
      <xdr:nvSpPr>
        <xdr:cNvPr id="203" name="テキスト ボックス 202"/>
        <xdr:cNvSpPr txBox="1"/>
      </xdr:nvSpPr>
      <xdr:spPr>
        <a:xfrm>
          <a:off x="895428" y="1365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118357</xdr:rowOff>
    </xdr:from>
    <xdr:to>
      <xdr:col>24</xdr:col>
      <xdr:colOff>63500</xdr:colOff>
      <xdr:row>97</xdr:row>
      <xdr:rowOff>7097</xdr:rowOff>
    </xdr:to>
    <xdr:cxnSp macro="">
      <xdr:nvCxnSpPr>
        <xdr:cNvPr id="233" name="直線コネクタ 232"/>
        <xdr:cNvCxnSpPr/>
      </xdr:nvCxnSpPr>
      <xdr:spPr>
        <a:xfrm flipV="1">
          <a:off x="3797300" y="16406107"/>
          <a:ext cx="838200" cy="23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7097</xdr:rowOff>
    </xdr:from>
    <xdr:to>
      <xdr:col>19</xdr:col>
      <xdr:colOff>177800</xdr:colOff>
      <xdr:row>97</xdr:row>
      <xdr:rowOff>33843</xdr:rowOff>
    </xdr:to>
    <xdr:cxnSp macro="">
      <xdr:nvCxnSpPr>
        <xdr:cNvPr id="236" name="直線コネクタ 235"/>
        <xdr:cNvCxnSpPr/>
      </xdr:nvCxnSpPr>
      <xdr:spPr>
        <a:xfrm flipV="1">
          <a:off x="2908300" y="16637747"/>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xdr:rowOff>
    </xdr:from>
    <xdr:to>
      <xdr:col>15</xdr:col>
      <xdr:colOff>50800</xdr:colOff>
      <xdr:row>97</xdr:row>
      <xdr:rowOff>33843</xdr:rowOff>
    </xdr:to>
    <xdr:cxnSp macro="">
      <xdr:nvCxnSpPr>
        <xdr:cNvPr id="239" name="直線コネクタ 238"/>
        <xdr:cNvCxnSpPr/>
      </xdr:nvCxnSpPr>
      <xdr:spPr>
        <a:xfrm>
          <a:off x="2019300" y="16630766"/>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xdr:rowOff>
    </xdr:from>
    <xdr:to>
      <xdr:col>10</xdr:col>
      <xdr:colOff>114300</xdr:colOff>
      <xdr:row>97</xdr:row>
      <xdr:rowOff>84843</xdr:rowOff>
    </xdr:to>
    <xdr:cxnSp macro="">
      <xdr:nvCxnSpPr>
        <xdr:cNvPr id="242" name="直線コネクタ 241"/>
        <xdr:cNvCxnSpPr/>
      </xdr:nvCxnSpPr>
      <xdr:spPr>
        <a:xfrm flipV="1">
          <a:off x="1130300" y="16630766"/>
          <a:ext cx="889000" cy="8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67557</xdr:rowOff>
    </xdr:from>
    <xdr:to>
      <xdr:col>24</xdr:col>
      <xdr:colOff>114300</xdr:colOff>
      <xdr:row>95</xdr:row>
      <xdr:rowOff>169157</xdr:rowOff>
    </xdr:to>
    <xdr:sp macro="" textlink="">
      <xdr:nvSpPr>
        <xdr:cNvPr id="252" name="楕円 251"/>
        <xdr:cNvSpPr/>
      </xdr:nvSpPr>
      <xdr:spPr>
        <a:xfrm>
          <a:off x="4584700" y="163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90434</xdr:rowOff>
    </xdr:from>
    <xdr:ext cx="599010" cy="259045"/>
    <xdr:sp macro="" textlink="">
      <xdr:nvSpPr>
        <xdr:cNvPr id="253" name="扶助費該当値テキスト"/>
        <xdr:cNvSpPr txBox="1"/>
      </xdr:nvSpPr>
      <xdr:spPr>
        <a:xfrm>
          <a:off x="4686300" y="1620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127747</xdr:rowOff>
    </xdr:from>
    <xdr:to>
      <xdr:col>20</xdr:col>
      <xdr:colOff>38100</xdr:colOff>
      <xdr:row>97</xdr:row>
      <xdr:rowOff>57897</xdr:rowOff>
    </xdr:to>
    <xdr:sp macro="" textlink="">
      <xdr:nvSpPr>
        <xdr:cNvPr id="254" name="楕円 253"/>
        <xdr:cNvSpPr/>
      </xdr:nvSpPr>
      <xdr:spPr>
        <a:xfrm>
          <a:off x="3746500" y="165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49024</xdr:rowOff>
    </xdr:from>
    <xdr:ext cx="534377" cy="259045"/>
    <xdr:sp macro="" textlink="">
      <xdr:nvSpPr>
        <xdr:cNvPr id="255" name="テキスト ボックス 254"/>
        <xdr:cNvSpPr txBox="1"/>
      </xdr:nvSpPr>
      <xdr:spPr>
        <a:xfrm>
          <a:off x="3530111" y="166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154493</xdr:rowOff>
    </xdr:from>
    <xdr:to>
      <xdr:col>15</xdr:col>
      <xdr:colOff>101600</xdr:colOff>
      <xdr:row>97</xdr:row>
      <xdr:rowOff>84643</xdr:rowOff>
    </xdr:to>
    <xdr:sp macro="" textlink="">
      <xdr:nvSpPr>
        <xdr:cNvPr id="256" name="楕円 255"/>
        <xdr:cNvSpPr/>
      </xdr:nvSpPr>
      <xdr:spPr>
        <a:xfrm>
          <a:off x="2857500" y="166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75770</xdr:rowOff>
    </xdr:from>
    <xdr:ext cx="534377" cy="259045"/>
    <xdr:sp macro="" textlink="">
      <xdr:nvSpPr>
        <xdr:cNvPr id="257" name="テキスト ボックス 256"/>
        <xdr:cNvSpPr txBox="1"/>
      </xdr:nvSpPr>
      <xdr:spPr>
        <a:xfrm>
          <a:off x="2641111" y="167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120766</xdr:rowOff>
    </xdr:from>
    <xdr:to>
      <xdr:col>10</xdr:col>
      <xdr:colOff>165100</xdr:colOff>
      <xdr:row>97</xdr:row>
      <xdr:rowOff>50916</xdr:rowOff>
    </xdr:to>
    <xdr:sp macro="" textlink="">
      <xdr:nvSpPr>
        <xdr:cNvPr id="258" name="楕円 257"/>
        <xdr:cNvSpPr/>
      </xdr:nvSpPr>
      <xdr:spPr>
        <a:xfrm>
          <a:off x="1968500" y="165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67443</xdr:rowOff>
    </xdr:from>
    <xdr:ext cx="599010" cy="259045"/>
    <xdr:sp macro="" textlink="">
      <xdr:nvSpPr>
        <xdr:cNvPr id="259" name="テキスト ボックス 258"/>
        <xdr:cNvSpPr txBox="1"/>
      </xdr:nvSpPr>
      <xdr:spPr>
        <a:xfrm>
          <a:off x="1719795" y="1635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34043</xdr:rowOff>
    </xdr:from>
    <xdr:to>
      <xdr:col>6</xdr:col>
      <xdr:colOff>38100</xdr:colOff>
      <xdr:row>97</xdr:row>
      <xdr:rowOff>135643</xdr:rowOff>
    </xdr:to>
    <xdr:sp macro="" textlink="">
      <xdr:nvSpPr>
        <xdr:cNvPr id="260" name="楕円 259"/>
        <xdr:cNvSpPr/>
      </xdr:nvSpPr>
      <xdr:spPr>
        <a:xfrm>
          <a:off x="1079500" y="166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126770</xdr:rowOff>
    </xdr:from>
    <xdr:ext cx="534377" cy="259045"/>
    <xdr:sp macro="" textlink="">
      <xdr:nvSpPr>
        <xdr:cNvPr id="261" name="テキスト ボックス 260"/>
        <xdr:cNvSpPr txBox="1"/>
      </xdr:nvSpPr>
      <xdr:spPr>
        <a:xfrm>
          <a:off x="863111" y="167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37904</xdr:rowOff>
    </xdr:from>
    <xdr:to>
      <xdr:col>55</xdr:col>
      <xdr:colOff>0</xdr:colOff>
      <xdr:row>36</xdr:row>
      <xdr:rowOff>134907</xdr:rowOff>
    </xdr:to>
    <xdr:cxnSp macro="">
      <xdr:nvCxnSpPr>
        <xdr:cNvPr id="290" name="直線コネクタ 289"/>
        <xdr:cNvCxnSpPr/>
      </xdr:nvCxnSpPr>
      <xdr:spPr>
        <a:xfrm>
          <a:off x="9639300" y="5867204"/>
          <a:ext cx="838200" cy="4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37904</xdr:rowOff>
    </xdr:from>
    <xdr:to>
      <xdr:col>50</xdr:col>
      <xdr:colOff>114300</xdr:colOff>
      <xdr:row>37</xdr:row>
      <xdr:rowOff>49487</xdr:rowOff>
    </xdr:to>
    <xdr:cxnSp macro="">
      <xdr:nvCxnSpPr>
        <xdr:cNvPr id="293" name="直線コネクタ 292"/>
        <xdr:cNvCxnSpPr/>
      </xdr:nvCxnSpPr>
      <xdr:spPr>
        <a:xfrm flipV="1">
          <a:off x="8750300" y="5867204"/>
          <a:ext cx="889000" cy="5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49487</xdr:rowOff>
    </xdr:from>
    <xdr:to>
      <xdr:col>45</xdr:col>
      <xdr:colOff>177800</xdr:colOff>
      <xdr:row>37</xdr:row>
      <xdr:rowOff>89084</xdr:rowOff>
    </xdr:to>
    <xdr:cxnSp macro="">
      <xdr:nvCxnSpPr>
        <xdr:cNvPr id="296" name="直線コネクタ 295"/>
        <xdr:cNvCxnSpPr/>
      </xdr:nvCxnSpPr>
      <xdr:spPr>
        <a:xfrm flipV="1">
          <a:off x="7861300" y="6393137"/>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77395</xdr:rowOff>
    </xdr:from>
    <xdr:to>
      <xdr:col>41</xdr:col>
      <xdr:colOff>50800</xdr:colOff>
      <xdr:row>37</xdr:row>
      <xdr:rowOff>89084</xdr:rowOff>
    </xdr:to>
    <xdr:cxnSp macro="">
      <xdr:nvCxnSpPr>
        <xdr:cNvPr id="299" name="直線コネクタ 298"/>
        <xdr:cNvCxnSpPr/>
      </xdr:nvCxnSpPr>
      <xdr:spPr>
        <a:xfrm>
          <a:off x="6972300" y="6421045"/>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84107</xdr:rowOff>
    </xdr:from>
    <xdr:to>
      <xdr:col>55</xdr:col>
      <xdr:colOff>50800</xdr:colOff>
      <xdr:row>37</xdr:row>
      <xdr:rowOff>14257</xdr:rowOff>
    </xdr:to>
    <xdr:sp macro="" textlink="">
      <xdr:nvSpPr>
        <xdr:cNvPr id="309" name="楕円 308"/>
        <xdr:cNvSpPr/>
      </xdr:nvSpPr>
      <xdr:spPr>
        <a:xfrm>
          <a:off x="10426700" y="62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106984</xdr:rowOff>
    </xdr:from>
    <xdr:ext cx="599010" cy="259045"/>
    <xdr:sp macro="" textlink="">
      <xdr:nvSpPr>
        <xdr:cNvPr id="310" name="補助費等該当値テキスト"/>
        <xdr:cNvSpPr txBox="1"/>
      </xdr:nvSpPr>
      <xdr:spPr>
        <a:xfrm>
          <a:off x="10528300" y="610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158554</xdr:rowOff>
    </xdr:from>
    <xdr:to>
      <xdr:col>50</xdr:col>
      <xdr:colOff>165100</xdr:colOff>
      <xdr:row>34</xdr:row>
      <xdr:rowOff>88704</xdr:rowOff>
    </xdr:to>
    <xdr:sp macro="" textlink="">
      <xdr:nvSpPr>
        <xdr:cNvPr id="311" name="楕円 310"/>
        <xdr:cNvSpPr/>
      </xdr:nvSpPr>
      <xdr:spPr>
        <a:xfrm>
          <a:off x="9588500" y="58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105231</xdr:rowOff>
    </xdr:from>
    <xdr:ext cx="599010" cy="259045"/>
    <xdr:sp macro="" textlink="">
      <xdr:nvSpPr>
        <xdr:cNvPr id="312" name="テキスト ボックス 311"/>
        <xdr:cNvSpPr txBox="1"/>
      </xdr:nvSpPr>
      <xdr:spPr>
        <a:xfrm>
          <a:off x="9339795" y="559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170137</xdr:rowOff>
    </xdr:from>
    <xdr:to>
      <xdr:col>46</xdr:col>
      <xdr:colOff>38100</xdr:colOff>
      <xdr:row>37</xdr:row>
      <xdr:rowOff>100287</xdr:rowOff>
    </xdr:to>
    <xdr:sp macro="" textlink="">
      <xdr:nvSpPr>
        <xdr:cNvPr id="313" name="楕円 312"/>
        <xdr:cNvSpPr/>
      </xdr:nvSpPr>
      <xdr:spPr>
        <a:xfrm>
          <a:off x="8699500" y="634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116814</xdr:rowOff>
    </xdr:from>
    <xdr:ext cx="534377" cy="259045"/>
    <xdr:sp macro="" textlink="">
      <xdr:nvSpPr>
        <xdr:cNvPr id="314" name="テキスト ボックス 313"/>
        <xdr:cNvSpPr txBox="1"/>
      </xdr:nvSpPr>
      <xdr:spPr>
        <a:xfrm>
          <a:off x="8483111" y="611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38284</xdr:rowOff>
    </xdr:from>
    <xdr:to>
      <xdr:col>41</xdr:col>
      <xdr:colOff>101600</xdr:colOff>
      <xdr:row>37</xdr:row>
      <xdr:rowOff>139884</xdr:rowOff>
    </xdr:to>
    <xdr:sp macro="" textlink="">
      <xdr:nvSpPr>
        <xdr:cNvPr id="315" name="楕円 314"/>
        <xdr:cNvSpPr/>
      </xdr:nvSpPr>
      <xdr:spPr>
        <a:xfrm>
          <a:off x="7810500" y="63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156411</xdr:rowOff>
    </xdr:from>
    <xdr:ext cx="534377" cy="259045"/>
    <xdr:sp macro="" textlink="">
      <xdr:nvSpPr>
        <xdr:cNvPr id="316" name="テキスト ボックス 315"/>
        <xdr:cNvSpPr txBox="1"/>
      </xdr:nvSpPr>
      <xdr:spPr>
        <a:xfrm>
          <a:off x="7594111" y="61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26595</xdr:rowOff>
    </xdr:from>
    <xdr:to>
      <xdr:col>36</xdr:col>
      <xdr:colOff>165100</xdr:colOff>
      <xdr:row>37</xdr:row>
      <xdr:rowOff>128195</xdr:rowOff>
    </xdr:to>
    <xdr:sp macro="" textlink="">
      <xdr:nvSpPr>
        <xdr:cNvPr id="317" name="楕円 316"/>
        <xdr:cNvSpPr/>
      </xdr:nvSpPr>
      <xdr:spPr>
        <a:xfrm>
          <a:off x="6921500" y="63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144722</xdr:rowOff>
    </xdr:from>
    <xdr:ext cx="534377" cy="259045"/>
    <xdr:sp macro="" textlink="">
      <xdr:nvSpPr>
        <xdr:cNvPr id="318" name="テキスト ボックス 317"/>
        <xdr:cNvSpPr txBox="1"/>
      </xdr:nvSpPr>
      <xdr:spPr>
        <a:xfrm>
          <a:off x="6705111" y="614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30315</xdr:rowOff>
    </xdr:from>
    <xdr:to>
      <xdr:col>55</xdr:col>
      <xdr:colOff>0</xdr:colOff>
      <xdr:row>55</xdr:row>
      <xdr:rowOff>44735</xdr:rowOff>
    </xdr:to>
    <xdr:cxnSp macro="">
      <xdr:nvCxnSpPr>
        <xdr:cNvPr id="345" name="直線コネクタ 344"/>
        <xdr:cNvCxnSpPr/>
      </xdr:nvCxnSpPr>
      <xdr:spPr>
        <a:xfrm flipV="1">
          <a:off x="9639300" y="9460065"/>
          <a:ext cx="8382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131964</xdr:rowOff>
    </xdr:from>
    <xdr:to>
      <xdr:col>50</xdr:col>
      <xdr:colOff>114300</xdr:colOff>
      <xdr:row>55</xdr:row>
      <xdr:rowOff>44735</xdr:rowOff>
    </xdr:to>
    <xdr:cxnSp macro="">
      <xdr:nvCxnSpPr>
        <xdr:cNvPr id="348" name="直線コネクタ 347"/>
        <xdr:cNvCxnSpPr/>
      </xdr:nvCxnSpPr>
      <xdr:spPr>
        <a:xfrm>
          <a:off x="8750300" y="9390264"/>
          <a:ext cx="889000" cy="8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131964</xdr:rowOff>
    </xdr:from>
    <xdr:to>
      <xdr:col>45</xdr:col>
      <xdr:colOff>177800</xdr:colOff>
      <xdr:row>55</xdr:row>
      <xdr:rowOff>9846</xdr:rowOff>
    </xdr:to>
    <xdr:cxnSp macro="">
      <xdr:nvCxnSpPr>
        <xdr:cNvPr id="351" name="直線コネクタ 350"/>
        <xdr:cNvCxnSpPr/>
      </xdr:nvCxnSpPr>
      <xdr:spPr>
        <a:xfrm flipV="1">
          <a:off x="7861300" y="9390264"/>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9846</xdr:rowOff>
    </xdr:from>
    <xdr:to>
      <xdr:col>41</xdr:col>
      <xdr:colOff>50800</xdr:colOff>
      <xdr:row>55</xdr:row>
      <xdr:rowOff>94634</xdr:rowOff>
    </xdr:to>
    <xdr:cxnSp macro="">
      <xdr:nvCxnSpPr>
        <xdr:cNvPr id="354" name="直線コネクタ 353"/>
        <xdr:cNvCxnSpPr/>
      </xdr:nvCxnSpPr>
      <xdr:spPr>
        <a:xfrm flipV="1">
          <a:off x="6972300" y="9439596"/>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150965</xdr:rowOff>
    </xdr:from>
    <xdr:to>
      <xdr:col>55</xdr:col>
      <xdr:colOff>50800</xdr:colOff>
      <xdr:row>55</xdr:row>
      <xdr:rowOff>81115</xdr:rowOff>
    </xdr:to>
    <xdr:sp macro="" textlink="">
      <xdr:nvSpPr>
        <xdr:cNvPr id="364" name="楕円 363"/>
        <xdr:cNvSpPr/>
      </xdr:nvSpPr>
      <xdr:spPr>
        <a:xfrm>
          <a:off x="10426700" y="94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2392</xdr:rowOff>
    </xdr:from>
    <xdr:ext cx="599010" cy="259045"/>
    <xdr:sp macro="" textlink="">
      <xdr:nvSpPr>
        <xdr:cNvPr id="365" name="普通建設事業費該当値テキスト"/>
        <xdr:cNvSpPr txBox="1"/>
      </xdr:nvSpPr>
      <xdr:spPr>
        <a:xfrm>
          <a:off x="10528300" y="926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165385</xdr:rowOff>
    </xdr:from>
    <xdr:to>
      <xdr:col>50</xdr:col>
      <xdr:colOff>165100</xdr:colOff>
      <xdr:row>55</xdr:row>
      <xdr:rowOff>95535</xdr:rowOff>
    </xdr:to>
    <xdr:sp macro="" textlink="">
      <xdr:nvSpPr>
        <xdr:cNvPr id="366" name="楕円 365"/>
        <xdr:cNvSpPr/>
      </xdr:nvSpPr>
      <xdr:spPr>
        <a:xfrm>
          <a:off x="9588500" y="94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112062</xdr:rowOff>
    </xdr:from>
    <xdr:ext cx="599010" cy="259045"/>
    <xdr:sp macro="" textlink="">
      <xdr:nvSpPr>
        <xdr:cNvPr id="367" name="テキスト ボックス 366"/>
        <xdr:cNvSpPr txBox="1"/>
      </xdr:nvSpPr>
      <xdr:spPr>
        <a:xfrm>
          <a:off x="9339795" y="919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81164</xdr:rowOff>
    </xdr:from>
    <xdr:to>
      <xdr:col>46</xdr:col>
      <xdr:colOff>38100</xdr:colOff>
      <xdr:row>55</xdr:row>
      <xdr:rowOff>11314</xdr:rowOff>
    </xdr:to>
    <xdr:sp macro="" textlink="">
      <xdr:nvSpPr>
        <xdr:cNvPr id="368" name="楕円 367"/>
        <xdr:cNvSpPr/>
      </xdr:nvSpPr>
      <xdr:spPr>
        <a:xfrm>
          <a:off x="8699500" y="93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27841</xdr:rowOff>
    </xdr:from>
    <xdr:ext cx="599010" cy="259045"/>
    <xdr:sp macro="" textlink="">
      <xdr:nvSpPr>
        <xdr:cNvPr id="369" name="テキスト ボックス 368"/>
        <xdr:cNvSpPr txBox="1"/>
      </xdr:nvSpPr>
      <xdr:spPr>
        <a:xfrm>
          <a:off x="8450795" y="911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130496</xdr:rowOff>
    </xdr:from>
    <xdr:to>
      <xdr:col>41</xdr:col>
      <xdr:colOff>101600</xdr:colOff>
      <xdr:row>55</xdr:row>
      <xdr:rowOff>60646</xdr:rowOff>
    </xdr:to>
    <xdr:sp macro="" textlink="">
      <xdr:nvSpPr>
        <xdr:cNvPr id="370" name="楕円 369"/>
        <xdr:cNvSpPr/>
      </xdr:nvSpPr>
      <xdr:spPr>
        <a:xfrm>
          <a:off x="7810500" y="93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77173</xdr:rowOff>
    </xdr:from>
    <xdr:ext cx="599010" cy="259045"/>
    <xdr:sp macro="" textlink="">
      <xdr:nvSpPr>
        <xdr:cNvPr id="371" name="テキスト ボックス 370"/>
        <xdr:cNvSpPr txBox="1"/>
      </xdr:nvSpPr>
      <xdr:spPr>
        <a:xfrm>
          <a:off x="7561795" y="91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43834</xdr:rowOff>
    </xdr:from>
    <xdr:to>
      <xdr:col>36</xdr:col>
      <xdr:colOff>165100</xdr:colOff>
      <xdr:row>55</xdr:row>
      <xdr:rowOff>145434</xdr:rowOff>
    </xdr:to>
    <xdr:sp macro="" textlink="">
      <xdr:nvSpPr>
        <xdr:cNvPr id="372" name="楕円 371"/>
        <xdr:cNvSpPr/>
      </xdr:nvSpPr>
      <xdr:spPr>
        <a:xfrm>
          <a:off x="6921500" y="94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161961</xdr:rowOff>
    </xdr:from>
    <xdr:ext cx="599010" cy="259045"/>
    <xdr:sp macro="" textlink="">
      <xdr:nvSpPr>
        <xdr:cNvPr id="373" name="テキスト ボックス 372"/>
        <xdr:cNvSpPr txBox="1"/>
      </xdr:nvSpPr>
      <xdr:spPr>
        <a:xfrm>
          <a:off x="6672795" y="924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21645</xdr:rowOff>
    </xdr:from>
    <xdr:to>
      <xdr:col>55</xdr:col>
      <xdr:colOff>0</xdr:colOff>
      <xdr:row>77</xdr:row>
      <xdr:rowOff>56553</xdr:rowOff>
    </xdr:to>
    <xdr:cxnSp macro="">
      <xdr:nvCxnSpPr>
        <xdr:cNvPr id="398" name="直線コネクタ 397"/>
        <xdr:cNvCxnSpPr/>
      </xdr:nvCxnSpPr>
      <xdr:spPr>
        <a:xfrm flipV="1">
          <a:off x="9639300" y="13223295"/>
          <a:ext cx="838200" cy="3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56553</xdr:rowOff>
    </xdr:from>
    <xdr:to>
      <xdr:col>50</xdr:col>
      <xdr:colOff>114300</xdr:colOff>
      <xdr:row>77</xdr:row>
      <xdr:rowOff>116303</xdr:rowOff>
    </xdr:to>
    <xdr:cxnSp macro="">
      <xdr:nvCxnSpPr>
        <xdr:cNvPr id="401" name="直線コネクタ 400"/>
        <xdr:cNvCxnSpPr/>
      </xdr:nvCxnSpPr>
      <xdr:spPr>
        <a:xfrm flipV="1">
          <a:off x="8750300" y="13258203"/>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67490</xdr:rowOff>
    </xdr:from>
    <xdr:to>
      <xdr:col>45</xdr:col>
      <xdr:colOff>177800</xdr:colOff>
      <xdr:row>77</xdr:row>
      <xdr:rowOff>116303</xdr:rowOff>
    </xdr:to>
    <xdr:cxnSp macro="">
      <xdr:nvCxnSpPr>
        <xdr:cNvPr id="404" name="直線コネクタ 403"/>
        <xdr:cNvCxnSpPr/>
      </xdr:nvCxnSpPr>
      <xdr:spPr>
        <a:xfrm>
          <a:off x="7861300" y="13097690"/>
          <a:ext cx="889000" cy="2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67490</xdr:rowOff>
    </xdr:from>
    <xdr:to>
      <xdr:col>41</xdr:col>
      <xdr:colOff>50800</xdr:colOff>
      <xdr:row>77</xdr:row>
      <xdr:rowOff>17154</xdr:rowOff>
    </xdr:to>
    <xdr:cxnSp macro="">
      <xdr:nvCxnSpPr>
        <xdr:cNvPr id="407" name="直線コネクタ 406"/>
        <xdr:cNvCxnSpPr/>
      </xdr:nvCxnSpPr>
      <xdr:spPr>
        <a:xfrm flipV="1">
          <a:off x="6972300" y="13097690"/>
          <a:ext cx="889000" cy="1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142295</xdr:rowOff>
    </xdr:from>
    <xdr:to>
      <xdr:col>55</xdr:col>
      <xdr:colOff>50800</xdr:colOff>
      <xdr:row>77</xdr:row>
      <xdr:rowOff>72445</xdr:rowOff>
    </xdr:to>
    <xdr:sp macro="" textlink="">
      <xdr:nvSpPr>
        <xdr:cNvPr id="417" name="楕円 416"/>
        <xdr:cNvSpPr/>
      </xdr:nvSpPr>
      <xdr:spPr>
        <a:xfrm>
          <a:off x="10426700" y="131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165172</xdr:rowOff>
    </xdr:from>
    <xdr:ext cx="534377" cy="259045"/>
    <xdr:sp macro="" textlink="">
      <xdr:nvSpPr>
        <xdr:cNvPr id="418" name="普通建設事業費 （ うち新規整備　）該当値テキスト"/>
        <xdr:cNvSpPr txBox="1"/>
      </xdr:nvSpPr>
      <xdr:spPr>
        <a:xfrm>
          <a:off x="10528300" y="1302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5753</xdr:rowOff>
    </xdr:from>
    <xdr:to>
      <xdr:col>50</xdr:col>
      <xdr:colOff>165100</xdr:colOff>
      <xdr:row>77</xdr:row>
      <xdr:rowOff>107353</xdr:rowOff>
    </xdr:to>
    <xdr:sp macro="" textlink="">
      <xdr:nvSpPr>
        <xdr:cNvPr id="419" name="楕円 418"/>
        <xdr:cNvSpPr/>
      </xdr:nvSpPr>
      <xdr:spPr>
        <a:xfrm>
          <a:off x="9588500" y="132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98480</xdr:rowOff>
    </xdr:from>
    <xdr:ext cx="534377" cy="259045"/>
    <xdr:sp macro="" textlink="">
      <xdr:nvSpPr>
        <xdr:cNvPr id="420" name="テキスト ボックス 419"/>
        <xdr:cNvSpPr txBox="1"/>
      </xdr:nvSpPr>
      <xdr:spPr>
        <a:xfrm>
          <a:off x="9372111" y="1330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65503</xdr:rowOff>
    </xdr:from>
    <xdr:to>
      <xdr:col>46</xdr:col>
      <xdr:colOff>38100</xdr:colOff>
      <xdr:row>77</xdr:row>
      <xdr:rowOff>167103</xdr:rowOff>
    </xdr:to>
    <xdr:sp macro="" textlink="">
      <xdr:nvSpPr>
        <xdr:cNvPr id="421" name="楕円 420"/>
        <xdr:cNvSpPr/>
      </xdr:nvSpPr>
      <xdr:spPr>
        <a:xfrm>
          <a:off x="8699500" y="132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158230</xdr:rowOff>
    </xdr:from>
    <xdr:ext cx="534377" cy="259045"/>
    <xdr:sp macro="" textlink="">
      <xdr:nvSpPr>
        <xdr:cNvPr id="422" name="テキスト ボックス 421"/>
        <xdr:cNvSpPr txBox="1"/>
      </xdr:nvSpPr>
      <xdr:spPr>
        <a:xfrm>
          <a:off x="8483111" y="133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16690</xdr:rowOff>
    </xdr:from>
    <xdr:to>
      <xdr:col>41</xdr:col>
      <xdr:colOff>101600</xdr:colOff>
      <xdr:row>76</xdr:row>
      <xdr:rowOff>118290</xdr:rowOff>
    </xdr:to>
    <xdr:sp macro="" textlink="">
      <xdr:nvSpPr>
        <xdr:cNvPr id="423" name="楕円 422"/>
        <xdr:cNvSpPr/>
      </xdr:nvSpPr>
      <xdr:spPr>
        <a:xfrm>
          <a:off x="7810500" y="130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134818</xdr:rowOff>
    </xdr:from>
    <xdr:ext cx="534377" cy="259045"/>
    <xdr:sp macro="" textlink="">
      <xdr:nvSpPr>
        <xdr:cNvPr id="424" name="テキスト ボックス 423"/>
        <xdr:cNvSpPr txBox="1"/>
      </xdr:nvSpPr>
      <xdr:spPr>
        <a:xfrm>
          <a:off x="7594111" y="128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137804</xdr:rowOff>
    </xdr:from>
    <xdr:to>
      <xdr:col>36</xdr:col>
      <xdr:colOff>165100</xdr:colOff>
      <xdr:row>77</xdr:row>
      <xdr:rowOff>67954</xdr:rowOff>
    </xdr:to>
    <xdr:sp macro="" textlink="">
      <xdr:nvSpPr>
        <xdr:cNvPr id="425" name="楕円 424"/>
        <xdr:cNvSpPr/>
      </xdr:nvSpPr>
      <xdr:spPr>
        <a:xfrm>
          <a:off x="6921500" y="131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84480</xdr:rowOff>
    </xdr:from>
    <xdr:ext cx="534377" cy="259045"/>
    <xdr:sp macro="" textlink="">
      <xdr:nvSpPr>
        <xdr:cNvPr id="426" name="テキスト ボックス 425"/>
        <xdr:cNvSpPr txBox="1"/>
      </xdr:nvSpPr>
      <xdr:spPr>
        <a:xfrm>
          <a:off x="6705111" y="1294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9353</xdr:rowOff>
    </xdr:from>
    <xdr:to>
      <xdr:col>55</xdr:col>
      <xdr:colOff>0</xdr:colOff>
      <xdr:row>96</xdr:row>
      <xdr:rowOff>17441</xdr:rowOff>
    </xdr:to>
    <xdr:cxnSp macro="">
      <xdr:nvCxnSpPr>
        <xdr:cNvPr id="453" name="直線コネクタ 452"/>
        <xdr:cNvCxnSpPr/>
      </xdr:nvCxnSpPr>
      <xdr:spPr>
        <a:xfrm>
          <a:off x="9639300" y="16468553"/>
          <a:ext cx="8382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78298</xdr:rowOff>
    </xdr:from>
    <xdr:to>
      <xdr:col>50</xdr:col>
      <xdr:colOff>114300</xdr:colOff>
      <xdr:row>96</xdr:row>
      <xdr:rowOff>9353</xdr:rowOff>
    </xdr:to>
    <xdr:cxnSp macro="">
      <xdr:nvCxnSpPr>
        <xdr:cNvPr id="456" name="直線コネクタ 455"/>
        <xdr:cNvCxnSpPr/>
      </xdr:nvCxnSpPr>
      <xdr:spPr>
        <a:xfrm>
          <a:off x="8750300" y="16366048"/>
          <a:ext cx="889000" cy="10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78298</xdr:rowOff>
    </xdr:from>
    <xdr:to>
      <xdr:col>45</xdr:col>
      <xdr:colOff>177800</xdr:colOff>
      <xdr:row>96</xdr:row>
      <xdr:rowOff>99471</xdr:rowOff>
    </xdr:to>
    <xdr:cxnSp macro="">
      <xdr:nvCxnSpPr>
        <xdr:cNvPr id="459" name="直線コネクタ 458"/>
        <xdr:cNvCxnSpPr/>
      </xdr:nvCxnSpPr>
      <xdr:spPr>
        <a:xfrm flipV="1">
          <a:off x="7861300" y="16366048"/>
          <a:ext cx="889000" cy="19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98850</xdr:rowOff>
    </xdr:from>
    <xdr:to>
      <xdr:col>41</xdr:col>
      <xdr:colOff>50800</xdr:colOff>
      <xdr:row>96</xdr:row>
      <xdr:rowOff>99471</xdr:rowOff>
    </xdr:to>
    <xdr:cxnSp macro="">
      <xdr:nvCxnSpPr>
        <xdr:cNvPr id="462" name="直線コネクタ 461"/>
        <xdr:cNvCxnSpPr/>
      </xdr:nvCxnSpPr>
      <xdr:spPr>
        <a:xfrm>
          <a:off x="6972300" y="16558050"/>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138091</xdr:rowOff>
    </xdr:from>
    <xdr:to>
      <xdr:col>55</xdr:col>
      <xdr:colOff>50800</xdr:colOff>
      <xdr:row>96</xdr:row>
      <xdr:rowOff>68241</xdr:rowOff>
    </xdr:to>
    <xdr:sp macro="" textlink="">
      <xdr:nvSpPr>
        <xdr:cNvPr id="472" name="楕円 471"/>
        <xdr:cNvSpPr/>
      </xdr:nvSpPr>
      <xdr:spPr>
        <a:xfrm>
          <a:off x="10426700" y="164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160968</xdr:rowOff>
    </xdr:from>
    <xdr:ext cx="599010" cy="259045"/>
    <xdr:sp macro="" textlink="">
      <xdr:nvSpPr>
        <xdr:cNvPr id="473" name="普通建設事業費 （ うち更新整備　）該当値テキスト"/>
        <xdr:cNvSpPr txBox="1"/>
      </xdr:nvSpPr>
      <xdr:spPr>
        <a:xfrm>
          <a:off x="10528300" y="162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130003</xdr:rowOff>
    </xdr:from>
    <xdr:to>
      <xdr:col>50</xdr:col>
      <xdr:colOff>165100</xdr:colOff>
      <xdr:row>96</xdr:row>
      <xdr:rowOff>60153</xdr:rowOff>
    </xdr:to>
    <xdr:sp macro="" textlink="">
      <xdr:nvSpPr>
        <xdr:cNvPr id="474" name="楕円 473"/>
        <xdr:cNvSpPr/>
      </xdr:nvSpPr>
      <xdr:spPr>
        <a:xfrm>
          <a:off x="9588500" y="164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76680</xdr:rowOff>
    </xdr:from>
    <xdr:ext cx="599010" cy="259045"/>
    <xdr:sp macro="" textlink="">
      <xdr:nvSpPr>
        <xdr:cNvPr id="475" name="テキスト ボックス 474"/>
        <xdr:cNvSpPr txBox="1"/>
      </xdr:nvSpPr>
      <xdr:spPr>
        <a:xfrm>
          <a:off x="9339795" y="1619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27498</xdr:rowOff>
    </xdr:from>
    <xdr:to>
      <xdr:col>46</xdr:col>
      <xdr:colOff>38100</xdr:colOff>
      <xdr:row>95</xdr:row>
      <xdr:rowOff>129098</xdr:rowOff>
    </xdr:to>
    <xdr:sp macro="" textlink="">
      <xdr:nvSpPr>
        <xdr:cNvPr id="476" name="楕円 475"/>
        <xdr:cNvSpPr/>
      </xdr:nvSpPr>
      <xdr:spPr>
        <a:xfrm>
          <a:off x="8699500" y="163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145625</xdr:rowOff>
    </xdr:from>
    <xdr:ext cx="599010" cy="259045"/>
    <xdr:sp macro="" textlink="">
      <xdr:nvSpPr>
        <xdr:cNvPr id="477" name="テキスト ボックス 476"/>
        <xdr:cNvSpPr txBox="1"/>
      </xdr:nvSpPr>
      <xdr:spPr>
        <a:xfrm>
          <a:off x="8450795" y="1609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48671</xdr:rowOff>
    </xdr:from>
    <xdr:to>
      <xdr:col>41</xdr:col>
      <xdr:colOff>101600</xdr:colOff>
      <xdr:row>96</xdr:row>
      <xdr:rowOff>150271</xdr:rowOff>
    </xdr:to>
    <xdr:sp macro="" textlink="">
      <xdr:nvSpPr>
        <xdr:cNvPr id="478" name="楕円 477"/>
        <xdr:cNvSpPr/>
      </xdr:nvSpPr>
      <xdr:spPr>
        <a:xfrm>
          <a:off x="7810500" y="165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166798</xdr:rowOff>
    </xdr:from>
    <xdr:ext cx="534377" cy="259045"/>
    <xdr:sp macro="" textlink="">
      <xdr:nvSpPr>
        <xdr:cNvPr id="479" name="テキスト ボックス 478"/>
        <xdr:cNvSpPr txBox="1"/>
      </xdr:nvSpPr>
      <xdr:spPr>
        <a:xfrm>
          <a:off x="7594111" y="1628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48050</xdr:rowOff>
    </xdr:from>
    <xdr:to>
      <xdr:col>36</xdr:col>
      <xdr:colOff>165100</xdr:colOff>
      <xdr:row>96</xdr:row>
      <xdr:rowOff>149650</xdr:rowOff>
    </xdr:to>
    <xdr:sp macro="" textlink="">
      <xdr:nvSpPr>
        <xdr:cNvPr id="480" name="楕円 479"/>
        <xdr:cNvSpPr/>
      </xdr:nvSpPr>
      <xdr:spPr>
        <a:xfrm>
          <a:off x="6921500" y="165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166177</xdr:rowOff>
    </xdr:from>
    <xdr:ext cx="534377" cy="259045"/>
    <xdr:sp macro="" textlink="">
      <xdr:nvSpPr>
        <xdr:cNvPr id="481" name="テキスト ボックス 480"/>
        <xdr:cNvSpPr txBox="1"/>
      </xdr:nvSpPr>
      <xdr:spPr>
        <a:xfrm>
          <a:off x="6705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72086</xdr:rowOff>
    </xdr:from>
    <xdr:to>
      <xdr:col>85</xdr:col>
      <xdr:colOff>127000</xdr:colOff>
      <xdr:row>37</xdr:row>
      <xdr:rowOff>15587</xdr:rowOff>
    </xdr:to>
    <xdr:cxnSp macro="">
      <xdr:nvCxnSpPr>
        <xdr:cNvPr id="506" name="直線コネクタ 505"/>
        <xdr:cNvCxnSpPr/>
      </xdr:nvCxnSpPr>
      <xdr:spPr>
        <a:xfrm>
          <a:off x="15481300" y="6244286"/>
          <a:ext cx="838200" cy="1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94043</xdr:rowOff>
    </xdr:from>
    <xdr:to>
      <xdr:col>81</xdr:col>
      <xdr:colOff>50800</xdr:colOff>
      <xdr:row>36</xdr:row>
      <xdr:rowOff>72086</xdr:rowOff>
    </xdr:to>
    <xdr:cxnSp macro="">
      <xdr:nvCxnSpPr>
        <xdr:cNvPr id="509" name="直線コネクタ 508"/>
        <xdr:cNvCxnSpPr/>
      </xdr:nvCxnSpPr>
      <xdr:spPr>
        <a:xfrm>
          <a:off x="14592300" y="6094793"/>
          <a:ext cx="889000" cy="1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94043</xdr:rowOff>
    </xdr:from>
    <xdr:to>
      <xdr:col>76</xdr:col>
      <xdr:colOff>114300</xdr:colOff>
      <xdr:row>36</xdr:row>
      <xdr:rowOff>153873</xdr:rowOff>
    </xdr:to>
    <xdr:cxnSp macro="">
      <xdr:nvCxnSpPr>
        <xdr:cNvPr id="512" name="直線コネクタ 511"/>
        <xdr:cNvCxnSpPr/>
      </xdr:nvCxnSpPr>
      <xdr:spPr>
        <a:xfrm flipV="1">
          <a:off x="13703300" y="6094793"/>
          <a:ext cx="889000" cy="2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153873</xdr:rowOff>
    </xdr:from>
    <xdr:to>
      <xdr:col>71</xdr:col>
      <xdr:colOff>177800</xdr:colOff>
      <xdr:row>37</xdr:row>
      <xdr:rowOff>159177</xdr:rowOff>
    </xdr:to>
    <xdr:cxnSp macro="">
      <xdr:nvCxnSpPr>
        <xdr:cNvPr id="515" name="直線コネクタ 514"/>
        <xdr:cNvCxnSpPr/>
      </xdr:nvCxnSpPr>
      <xdr:spPr>
        <a:xfrm flipV="1">
          <a:off x="12814300" y="6326073"/>
          <a:ext cx="889000" cy="17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136237</xdr:rowOff>
    </xdr:from>
    <xdr:to>
      <xdr:col>85</xdr:col>
      <xdr:colOff>177800</xdr:colOff>
      <xdr:row>37</xdr:row>
      <xdr:rowOff>66387</xdr:rowOff>
    </xdr:to>
    <xdr:sp macro="" textlink="">
      <xdr:nvSpPr>
        <xdr:cNvPr id="525" name="楕円 524"/>
        <xdr:cNvSpPr/>
      </xdr:nvSpPr>
      <xdr:spPr>
        <a:xfrm>
          <a:off x="16268700" y="63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159114</xdr:rowOff>
    </xdr:from>
    <xdr:ext cx="534377" cy="259045"/>
    <xdr:sp macro="" textlink="">
      <xdr:nvSpPr>
        <xdr:cNvPr id="526" name="災害復旧事業費該当値テキスト"/>
        <xdr:cNvSpPr txBox="1"/>
      </xdr:nvSpPr>
      <xdr:spPr>
        <a:xfrm>
          <a:off x="16370300" y="615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21286</xdr:rowOff>
    </xdr:from>
    <xdr:to>
      <xdr:col>81</xdr:col>
      <xdr:colOff>101600</xdr:colOff>
      <xdr:row>36</xdr:row>
      <xdr:rowOff>122886</xdr:rowOff>
    </xdr:to>
    <xdr:sp macro="" textlink="">
      <xdr:nvSpPr>
        <xdr:cNvPr id="527" name="楕円 526"/>
        <xdr:cNvSpPr/>
      </xdr:nvSpPr>
      <xdr:spPr>
        <a:xfrm>
          <a:off x="15430500" y="619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139413</xdr:rowOff>
    </xdr:from>
    <xdr:ext cx="534377" cy="259045"/>
    <xdr:sp macro="" textlink="">
      <xdr:nvSpPr>
        <xdr:cNvPr id="528" name="テキスト ボックス 527"/>
        <xdr:cNvSpPr txBox="1"/>
      </xdr:nvSpPr>
      <xdr:spPr>
        <a:xfrm>
          <a:off x="15214111" y="596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43243</xdr:rowOff>
    </xdr:from>
    <xdr:to>
      <xdr:col>76</xdr:col>
      <xdr:colOff>165100</xdr:colOff>
      <xdr:row>35</xdr:row>
      <xdr:rowOff>144843</xdr:rowOff>
    </xdr:to>
    <xdr:sp macro="" textlink="">
      <xdr:nvSpPr>
        <xdr:cNvPr id="529" name="楕円 528"/>
        <xdr:cNvSpPr/>
      </xdr:nvSpPr>
      <xdr:spPr>
        <a:xfrm>
          <a:off x="14541500" y="60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161370</xdr:rowOff>
    </xdr:from>
    <xdr:ext cx="534377" cy="259045"/>
    <xdr:sp macro="" textlink="">
      <xdr:nvSpPr>
        <xdr:cNvPr id="530" name="テキスト ボックス 529"/>
        <xdr:cNvSpPr txBox="1"/>
      </xdr:nvSpPr>
      <xdr:spPr>
        <a:xfrm>
          <a:off x="14325111" y="581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103073</xdr:rowOff>
    </xdr:from>
    <xdr:to>
      <xdr:col>72</xdr:col>
      <xdr:colOff>38100</xdr:colOff>
      <xdr:row>37</xdr:row>
      <xdr:rowOff>33223</xdr:rowOff>
    </xdr:to>
    <xdr:sp macro="" textlink="">
      <xdr:nvSpPr>
        <xdr:cNvPr id="531" name="楕円 530"/>
        <xdr:cNvSpPr/>
      </xdr:nvSpPr>
      <xdr:spPr>
        <a:xfrm>
          <a:off x="13652500" y="62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32" name="テキスト ボックス 531"/>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108377</xdr:rowOff>
    </xdr:from>
    <xdr:to>
      <xdr:col>67</xdr:col>
      <xdr:colOff>101600</xdr:colOff>
      <xdr:row>38</xdr:row>
      <xdr:rowOff>38526</xdr:rowOff>
    </xdr:to>
    <xdr:sp macro="" textlink="">
      <xdr:nvSpPr>
        <xdr:cNvPr id="533" name="楕円 532"/>
        <xdr:cNvSpPr/>
      </xdr:nvSpPr>
      <xdr:spPr>
        <a:xfrm>
          <a:off x="12763500" y="64520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55054</xdr:rowOff>
    </xdr:from>
    <xdr:ext cx="469744" cy="259045"/>
    <xdr:sp macro="" textlink="">
      <xdr:nvSpPr>
        <xdr:cNvPr id="534" name="テキスト ボックス 533"/>
        <xdr:cNvSpPr txBox="1"/>
      </xdr:nvSpPr>
      <xdr:spPr>
        <a:xfrm>
          <a:off x="12579428" y="622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50847</xdr:rowOff>
    </xdr:from>
    <xdr:to>
      <xdr:col>85</xdr:col>
      <xdr:colOff>127000</xdr:colOff>
      <xdr:row>77</xdr:row>
      <xdr:rowOff>74628</xdr:rowOff>
    </xdr:to>
    <xdr:cxnSp macro="">
      <xdr:nvCxnSpPr>
        <xdr:cNvPr id="616" name="直線コネクタ 615"/>
        <xdr:cNvCxnSpPr/>
      </xdr:nvCxnSpPr>
      <xdr:spPr>
        <a:xfrm flipV="1">
          <a:off x="15481300" y="13252497"/>
          <a:ext cx="838200" cy="2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74628</xdr:rowOff>
    </xdr:from>
    <xdr:to>
      <xdr:col>81</xdr:col>
      <xdr:colOff>50800</xdr:colOff>
      <xdr:row>77</xdr:row>
      <xdr:rowOff>123361</xdr:rowOff>
    </xdr:to>
    <xdr:cxnSp macro="">
      <xdr:nvCxnSpPr>
        <xdr:cNvPr id="619" name="直線コネクタ 618"/>
        <xdr:cNvCxnSpPr/>
      </xdr:nvCxnSpPr>
      <xdr:spPr>
        <a:xfrm flipV="1">
          <a:off x="14592300" y="13276278"/>
          <a:ext cx="8890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123361</xdr:rowOff>
    </xdr:from>
    <xdr:to>
      <xdr:col>76</xdr:col>
      <xdr:colOff>114300</xdr:colOff>
      <xdr:row>77</xdr:row>
      <xdr:rowOff>147025</xdr:rowOff>
    </xdr:to>
    <xdr:cxnSp macro="">
      <xdr:nvCxnSpPr>
        <xdr:cNvPr id="622" name="直線コネクタ 621"/>
        <xdr:cNvCxnSpPr/>
      </xdr:nvCxnSpPr>
      <xdr:spPr>
        <a:xfrm flipV="1">
          <a:off x="13703300" y="133250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147025</xdr:rowOff>
    </xdr:from>
    <xdr:to>
      <xdr:col>71</xdr:col>
      <xdr:colOff>177800</xdr:colOff>
      <xdr:row>77</xdr:row>
      <xdr:rowOff>156378</xdr:rowOff>
    </xdr:to>
    <xdr:cxnSp macro="">
      <xdr:nvCxnSpPr>
        <xdr:cNvPr id="625" name="直線コネクタ 624"/>
        <xdr:cNvCxnSpPr/>
      </xdr:nvCxnSpPr>
      <xdr:spPr>
        <a:xfrm flipV="1">
          <a:off x="12814300" y="13348675"/>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xdr:rowOff>
    </xdr:from>
    <xdr:to>
      <xdr:col>85</xdr:col>
      <xdr:colOff>177800</xdr:colOff>
      <xdr:row>77</xdr:row>
      <xdr:rowOff>101647</xdr:rowOff>
    </xdr:to>
    <xdr:sp macro="" textlink="">
      <xdr:nvSpPr>
        <xdr:cNvPr id="635" name="楕円 634"/>
        <xdr:cNvSpPr/>
      </xdr:nvSpPr>
      <xdr:spPr>
        <a:xfrm>
          <a:off x="16268700" y="132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22924</xdr:rowOff>
    </xdr:from>
    <xdr:ext cx="599010" cy="259045"/>
    <xdr:sp macro="" textlink="">
      <xdr:nvSpPr>
        <xdr:cNvPr id="636" name="公債費該当値テキスト"/>
        <xdr:cNvSpPr txBox="1"/>
      </xdr:nvSpPr>
      <xdr:spPr>
        <a:xfrm>
          <a:off x="16370300" y="1305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23828</xdr:rowOff>
    </xdr:from>
    <xdr:to>
      <xdr:col>81</xdr:col>
      <xdr:colOff>101600</xdr:colOff>
      <xdr:row>77</xdr:row>
      <xdr:rowOff>125428</xdr:rowOff>
    </xdr:to>
    <xdr:sp macro="" textlink="">
      <xdr:nvSpPr>
        <xdr:cNvPr id="637" name="楕円 636"/>
        <xdr:cNvSpPr/>
      </xdr:nvSpPr>
      <xdr:spPr>
        <a:xfrm>
          <a:off x="15430500" y="132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141955</xdr:rowOff>
    </xdr:from>
    <xdr:ext cx="599010" cy="259045"/>
    <xdr:sp macro="" textlink="">
      <xdr:nvSpPr>
        <xdr:cNvPr id="638" name="テキスト ボックス 637"/>
        <xdr:cNvSpPr txBox="1"/>
      </xdr:nvSpPr>
      <xdr:spPr>
        <a:xfrm>
          <a:off x="15181795" y="1300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72561</xdr:rowOff>
    </xdr:from>
    <xdr:to>
      <xdr:col>76</xdr:col>
      <xdr:colOff>165100</xdr:colOff>
      <xdr:row>78</xdr:row>
      <xdr:rowOff>2711</xdr:rowOff>
    </xdr:to>
    <xdr:sp macro="" textlink="">
      <xdr:nvSpPr>
        <xdr:cNvPr id="639" name="楕円 638"/>
        <xdr:cNvSpPr/>
      </xdr:nvSpPr>
      <xdr:spPr>
        <a:xfrm>
          <a:off x="14541500" y="132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19238</xdr:rowOff>
    </xdr:from>
    <xdr:ext cx="534377" cy="259045"/>
    <xdr:sp macro="" textlink="">
      <xdr:nvSpPr>
        <xdr:cNvPr id="640" name="テキスト ボックス 639"/>
        <xdr:cNvSpPr txBox="1"/>
      </xdr:nvSpPr>
      <xdr:spPr>
        <a:xfrm>
          <a:off x="14325111" y="130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96225</xdr:rowOff>
    </xdr:from>
    <xdr:to>
      <xdr:col>72</xdr:col>
      <xdr:colOff>38100</xdr:colOff>
      <xdr:row>78</xdr:row>
      <xdr:rowOff>26375</xdr:rowOff>
    </xdr:to>
    <xdr:sp macro="" textlink="">
      <xdr:nvSpPr>
        <xdr:cNvPr id="641" name="楕円 640"/>
        <xdr:cNvSpPr/>
      </xdr:nvSpPr>
      <xdr:spPr>
        <a:xfrm>
          <a:off x="13652500" y="132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42902</xdr:rowOff>
    </xdr:from>
    <xdr:ext cx="534377" cy="259045"/>
    <xdr:sp macro="" textlink="">
      <xdr:nvSpPr>
        <xdr:cNvPr id="642" name="テキスト ボックス 641"/>
        <xdr:cNvSpPr txBox="1"/>
      </xdr:nvSpPr>
      <xdr:spPr>
        <a:xfrm>
          <a:off x="13436111" y="1307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105578</xdr:rowOff>
    </xdr:from>
    <xdr:to>
      <xdr:col>67</xdr:col>
      <xdr:colOff>101600</xdr:colOff>
      <xdr:row>78</xdr:row>
      <xdr:rowOff>35728</xdr:rowOff>
    </xdr:to>
    <xdr:sp macro="" textlink="">
      <xdr:nvSpPr>
        <xdr:cNvPr id="643" name="楕円 642"/>
        <xdr:cNvSpPr/>
      </xdr:nvSpPr>
      <xdr:spPr>
        <a:xfrm>
          <a:off x="12763500" y="133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52255</xdr:rowOff>
    </xdr:from>
    <xdr:ext cx="534377" cy="259045"/>
    <xdr:sp macro="" textlink="">
      <xdr:nvSpPr>
        <xdr:cNvPr id="644" name="テキスト ボックス 643"/>
        <xdr:cNvSpPr txBox="1"/>
      </xdr:nvSpPr>
      <xdr:spPr>
        <a:xfrm>
          <a:off x="12547111" y="130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19907</xdr:rowOff>
    </xdr:from>
    <xdr:to>
      <xdr:col>85</xdr:col>
      <xdr:colOff>127000</xdr:colOff>
      <xdr:row>98</xdr:row>
      <xdr:rowOff>53851</xdr:rowOff>
    </xdr:to>
    <xdr:cxnSp macro="">
      <xdr:nvCxnSpPr>
        <xdr:cNvPr id="671" name="直線コネクタ 670"/>
        <xdr:cNvCxnSpPr/>
      </xdr:nvCxnSpPr>
      <xdr:spPr>
        <a:xfrm flipV="1">
          <a:off x="15481300" y="16822007"/>
          <a:ext cx="8382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53851</xdr:rowOff>
    </xdr:from>
    <xdr:to>
      <xdr:col>81</xdr:col>
      <xdr:colOff>50800</xdr:colOff>
      <xdr:row>98</xdr:row>
      <xdr:rowOff>71470</xdr:rowOff>
    </xdr:to>
    <xdr:cxnSp macro="">
      <xdr:nvCxnSpPr>
        <xdr:cNvPr id="674" name="直線コネクタ 673"/>
        <xdr:cNvCxnSpPr/>
      </xdr:nvCxnSpPr>
      <xdr:spPr>
        <a:xfrm flipV="1">
          <a:off x="14592300" y="16855951"/>
          <a:ext cx="8890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112964</xdr:rowOff>
    </xdr:from>
    <xdr:to>
      <xdr:col>76</xdr:col>
      <xdr:colOff>114300</xdr:colOff>
      <xdr:row>98</xdr:row>
      <xdr:rowOff>71470</xdr:rowOff>
    </xdr:to>
    <xdr:cxnSp macro="">
      <xdr:nvCxnSpPr>
        <xdr:cNvPr id="677" name="直線コネクタ 676"/>
        <xdr:cNvCxnSpPr/>
      </xdr:nvCxnSpPr>
      <xdr:spPr>
        <a:xfrm>
          <a:off x="13703300" y="16743614"/>
          <a:ext cx="889000" cy="1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112964</xdr:rowOff>
    </xdr:from>
    <xdr:to>
      <xdr:col>71</xdr:col>
      <xdr:colOff>177800</xdr:colOff>
      <xdr:row>98</xdr:row>
      <xdr:rowOff>96582</xdr:rowOff>
    </xdr:to>
    <xdr:cxnSp macro="">
      <xdr:nvCxnSpPr>
        <xdr:cNvPr id="680" name="直線コネクタ 679"/>
        <xdr:cNvCxnSpPr/>
      </xdr:nvCxnSpPr>
      <xdr:spPr>
        <a:xfrm flipV="1">
          <a:off x="12814300" y="16743614"/>
          <a:ext cx="889000" cy="1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140557</xdr:rowOff>
    </xdr:from>
    <xdr:to>
      <xdr:col>85</xdr:col>
      <xdr:colOff>177800</xdr:colOff>
      <xdr:row>98</xdr:row>
      <xdr:rowOff>70707</xdr:rowOff>
    </xdr:to>
    <xdr:sp macro="" textlink="">
      <xdr:nvSpPr>
        <xdr:cNvPr id="690" name="楕円 689"/>
        <xdr:cNvSpPr/>
      </xdr:nvSpPr>
      <xdr:spPr>
        <a:xfrm>
          <a:off x="16268700" y="167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99934</xdr:rowOff>
    </xdr:from>
    <xdr:ext cx="534377" cy="259045"/>
    <xdr:sp macro="" textlink="">
      <xdr:nvSpPr>
        <xdr:cNvPr id="691" name="積立金該当値テキスト"/>
        <xdr:cNvSpPr txBox="1"/>
      </xdr:nvSpPr>
      <xdr:spPr>
        <a:xfrm>
          <a:off x="16370300" y="165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3051</xdr:rowOff>
    </xdr:from>
    <xdr:to>
      <xdr:col>81</xdr:col>
      <xdr:colOff>101600</xdr:colOff>
      <xdr:row>98</xdr:row>
      <xdr:rowOff>104651</xdr:rowOff>
    </xdr:to>
    <xdr:sp macro="" textlink="">
      <xdr:nvSpPr>
        <xdr:cNvPr id="692" name="楕円 691"/>
        <xdr:cNvSpPr/>
      </xdr:nvSpPr>
      <xdr:spPr>
        <a:xfrm>
          <a:off x="15430500" y="1680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121178</xdr:rowOff>
    </xdr:from>
    <xdr:ext cx="534377" cy="259045"/>
    <xdr:sp macro="" textlink="">
      <xdr:nvSpPr>
        <xdr:cNvPr id="693" name="テキスト ボックス 692"/>
        <xdr:cNvSpPr txBox="1"/>
      </xdr:nvSpPr>
      <xdr:spPr>
        <a:xfrm>
          <a:off x="15214111" y="165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20670</xdr:rowOff>
    </xdr:from>
    <xdr:to>
      <xdr:col>76</xdr:col>
      <xdr:colOff>165100</xdr:colOff>
      <xdr:row>98</xdr:row>
      <xdr:rowOff>122270</xdr:rowOff>
    </xdr:to>
    <xdr:sp macro="" textlink="">
      <xdr:nvSpPr>
        <xdr:cNvPr id="694" name="楕円 693"/>
        <xdr:cNvSpPr/>
      </xdr:nvSpPr>
      <xdr:spPr>
        <a:xfrm>
          <a:off x="14541500" y="168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138797</xdr:rowOff>
    </xdr:from>
    <xdr:ext cx="534377" cy="259045"/>
    <xdr:sp macro="" textlink="">
      <xdr:nvSpPr>
        <xdr:cNvPr id="695" name="テキスト ボックス 694"/>
        <xdr:cNvSpPr txBox="1"/>
      </xdr:nvSpPr>
      <xdr:spPr>
        <a:xfrm>
          <a:off x="14325111" y="165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62164</xdr:rowOff>
    </xdr:from>
    <xdr:to>
      <xdr:col>72</xdr:col>
      <xdr:colOff>38100</xdr:colOff>
      <xdr:row>97</xdr:row>
      <xdr:rowOff>163764</xdr:rowOff>
    </xdr:to>
    <xdr:sp macro="" textlink="">
      <xdr:nvSpPr>
        <xdr:cNvPr id="696" name="楕円 695"/>
        <xdr:cNvSpPr/>
      </xdr:nvSpPr>
      <xdr:spPr>
        <a:xfrm>
          <a:off x="13652500" y="166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8841</xdr:rowOff>
    </xdr:from>
    <xdr:ext cx="534377" cy="259045"/>
    <xdr:sp macro="" textlink="">
      <xdr:nvSpPr>
        <xdr:cNvPr id="697" name="テキスト ボックス 696"/>
        <xdr:cNvSpPr txBox="1"/>
      </xdr:nvSpPr>
      <xdr:spPr>
        <a:xfrm>
          <a:off x="13436111" y="164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45782</xdr:rowOff>
    </xdr:from>
    <xdr:to>
      <xdr:col>67</xdr:col>
      <xdr:colOff>101600</xdr:colOff>
      <xdr:row>98</xdr:row>
      <xdr:rowOff>147382</xdr:rowOff>
    </xdr:to>
    <xdr:sp macro="" textlink="">
      <xdr:nvSpPr>
        <xdr:cNvPr id="698" name="楕円 697"/>
        <xdr:cNvSpPr/>
      </xdr:nvSpPr>
      <xdr:spPr>
        <a:xfrm>
          <a:off x="12763500" y="168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138509</xdr:rowOff>
    </xdr:from>
    <xdr:ext cx="534377" cy="259045"/>
    <xdr:sp macro="" textlink="">
      <xdr:nvSpPr>
        <xdr:cNvPr id="699" name="テキスト ボックス 698"/>
        <xdr:cNvSpPr txBox="1"/>
      </xdr:nvSpPr>
      <xdr:spPr>
        <a:xfrm>
          <a:off x="12547111" y="1694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157988</xdr:rowOff>
    </xdr:from>
    <xdr:to>
      <xdr:col>116</xdr:col>
      <xdr:colOff>63500</xdr:colOff>
      <xdr:row>38</xdr:row>
      <xdr:rowOff>47765</xdr:rowOff>
    </xdr:to>
    <xdr:cxnSp macro="">
      <xdr:nvCxnSpPr>
        <xdr:cNvPr id="728" name="直線コネクタ 727"/>
        <xdr:cNvCxnSpPr/>
      </xdr:nvCxnSpPr>
      <xdr:spPr>
        <a:xfrm>
          <a:off x="21323300" y="6501638"/>
          <a:ext cx="8382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157988</xdr:rowOff>
    </xdr:from>
    <xdr:to>
      <xdr:col>111</xdr:col>
      <xdr:colOff>177800</xdr:colOff>
      <xdr:row>39</xdr:row>
      <xdr:rowOff>21133</xdr:rowOff>
    </xdr:to>
    <xdr:cxnSp macro="">
      <xdr:nvCxnSpPr>
        <xdr:cNvPr id="731" name="直線コネクタ 730"/>
        <xdr:cNvCxnSpPr/>
      </xdr:nvCxnSpPr>
      <xdr:spPr>
        <a:xfrm flipV="1">
          <a:off x="20434300" y="6501638"/>
          <a:ext cx="889000" cy="2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21133</xdr:rowOff>
    </xdr:from>
    <xdr:to>
      <xdr:col>107</xdr:col>
      <xdr:colOff>50800</xdr:colOff>
      <xdr:row>39</xdr:row>
      <xdr:rowOff>39230</xdr:rowOff>
    </xdr:to>
    <xdr:cxnSp macro="">
      <xdr:nvCxnSpPr>
        <xdr:cNvPr id="734" name="直線コネクタ 733"/>
        <xdr:cNvCxnSpPr/>
      </xdr:nvCxnSpPr>
      <xdr:spPr>
        <a:xfrm flipV="1">
          <a:off x="19545300" y="670768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39230</xdr:rowOff>
    </xdr:from>
    <xdr:to>
      <xdr:col>102</xdr:col>
      <xdr:colOff>114300</xdr:colOff>
      <xdr:row>39</xdr:row>
      <xdr:rowOff>43079</xdr:rowOff>
    </xdr:to>
    <xdr:cxnSp macro="">
      <xdr:nvCxnSpPr>
        <xdr:cNvPr id="737" name="直線コネクタ 736"/>
        <xdr:cNvCxnSpPr/>
      </xdr:nvCxnSpPr>
      <xdr:spPr>
        <a:xfrm flipV="1">
          <a:off x="18656300" y="6725780"/>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168415</xdr:rowOff>
    </xdr:from>
    <xdr:to>
      <xdr:col>116</xdr:col>
      <xdr:colOff>114300</xdr:colOff>
      <xdr:row>38</xdr:row>
      <xdr:rowOff>98565</xdr:rowOff>
    </xdr:to>
    <xdr:sp macro="" textlink="">
      <xdr:nvSpPr>
        <xdr:cNvPr id="747" name="楕円 746"/>
        <xdr:cNvSpPr/>
      </xdr:nvSpPr>
      <xdr:spPr>
        <a:xfrm>
          <a:off x="22110700" y="65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19842</xdr:rowOff>
    </xdr:from>
    <xdr:ext cx="469744" cy="259045"/>
    <xdr:sp macro="" textlink="">
      <xdr:nvSpPr>
        <xdr:cNvPr id="748" name="投資及び出資金該当値テキスト"/>
        <xdr:cNvSpPr txBox="1"/>
      </xdr:nvSpPr>
      <xdr:spPr>
        <a:xfrm>
          <a:off x="22212300" y="636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107188</xdr:rowOff>
    </xdr:from>
    <xdr:to>
      <xdr:col>112</xdr:col>
      <xdr:colOff>38100</xdr:colOff>
      <xdr:row>38</xdr:row>
      <xdr:rowOff>37338</xdr:rowOff>
    </xdr:to>
    <xdr:sp macro="" textlink="">
      <xdr:nvSpPr>
        <xdr:cNvPr id="749" name="楕円 748"/>
        <xdr:cNvSpPr/>
      </xdr:nvSpPr>
      <xdr:spPr>
        <a:xfrm>
          <a:off x="21272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53865</xdr:rowOff>
    </xdr:from>
    <xdr:ext cx="469744" cy="259045"/>
    <xdr:sp macro="" textlink="">
      <xdr:nvSpPr>
        <xdr:cNvPr id="750" name="テキスト ボックス 749"/>
        <xdr:cNvSpPr txBox="1"/>
      </xdr:nvSpPr>
      <xdr:spPr>
        <a:xfrm>
          <a:off x="21088428" y="622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141783</xdr:rowOff>
    </xdr:from>
    <xdr:to>
      <xdr:col>107</xdr:col>
      <xdr:colOff>101600</xdr:colOff>
      <xdr:row>39</xdr:row>
      <xdr:rowOff>71933</xdr:rowOff>
    </xdr:to>
    <xdr:sp macro="" textlink="">
      <xdr:nvSpPr>
        <xdr:cNvPr id="751" name="楕円 750"/>
        <xdr:cNvSpPr/>
      </xdr:nvSpPr>
      <xdr:spPr>
        <a:xfrm>
          <a:off x="20383500" y="66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63060</xdr:rowOff>
    </xdr:from>
    <xdr:ext cx="378565" cy="259045"/>
    <xdr:sp macro="" textlink="">
      <xdr:nvSpPr>
        <xdr:cNvPr id="752" name="テキスト ボックス 751"/>
        <xdr:cNvSpPr txBox="1"/>
      </xdr:nvSpPr>
      <xdr:spPr>
        <a:xfrm>
          <a:off x="20245017" y="674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159880</xdr:rowOff>
    </xdr:from>
    <xdr:to>
      <xdr:col>102</xdr:col>
      <xdr:colOff>165100</xdr:colOff>
      <xdr:row>39</xdr:row>
      <xdr:rowOff>90030</xdr:rowOff>
    </xdr:to>
    <xdr:sp macro="" textlink="">
      <xdr:nvSpPr>
        <xdr:cNvPr id="753" name="楕円 752"/>
        <xdr:cNvSpPr/>
      </xdr:nvSpPr>
      <xdr:spPr>
        <a:xfrm>
          <a:off x="19494500" y="6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81157</xdr:rowOff>
    </xdr:from>
    <xdr:ext cx="378565" cy="259045"/>
    <xdr:sp macro="" textlink="">
      <xdr:nvSpPr>
        <xdr:cNvPr id="754" name="テキスト ボックス 753"/>
        <xdr:cNvSpPr txBox="1"/>
      </xdr:nvSpPr>
      <xdr:spPr>
        <a:xfrm>
          <a:off x="19356017" y="676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163729</xdr:rowOff>
    </xdr:from>
    <xdr:to>
      <xdr:col>98</xdr:col>
      <xdr:colOff>38100</xdr:colOff>
      <xdr:row>39</xdr:row>
      <xdr:rowOff>93879</xdr:rowOff>
    </xdr:to>
    <xdr:sp macro="" textlink="">
      <xdr:nvSpPr>
        <xdr:cNvPr id="755" name="楕円 754"/>
        <xdr:cNvSpPr/>
      </xdr:nvSpPr>
      <xdr:spPr>
        <a:xfrm>
          <a:off x="18605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85006</xdr:rowOff>
    </xdr:from>
    <xdr:ext cx="313932" cy="259045"/>
    <xdr:sp macro="" textlink="">
      <xdr:nvSpPr>
        <xdr:cNvPr id="756" name="テキスト ボックス 755"/>
        <xdr:cNvSpPr txBox="1"/>
      </xdr:nvSpPr>
      <xdr:spPr>
        <a:xfrm>
          <a:off x="18499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154559</xdr:rowOff>
    </xdr:from>
    <xdr:to>
      <xdr:col>116</xdr:col>
      <xdr:colOff>63500</xdr:colOff>
      <xdr:row>58</xdr:row>
      <xdr:rowOff>156255</xdr:rowOff>
    </xdr:to>
    <xdr:cxnSp macro="">
      <xdr:nvCxnSpPr>
        <xdr:cNvPr id="785" name="直線コネクタ 784"/>
        <xdr:cNvCxnSpPr/>
      </xdr:nvCxnSpPr>
      <xdr:spPr>
        <a:xfrm flipV="1">
          <a:off x="21323300" y="10098659"/>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150558</xdr:rowOff>
    </xdr:from>
    <xdr:to>
      <xdr:col>111</xdr:col>
      <xdr:colOff>177800</xdr:colOff>
      <xdr:row>58</xdr:row>
      <xdr:rowOff>156255</xdr:rowOff>
    </xdr:to>
    <xdr:cxnSp macro="">
      <xdr:nvCxnSpPr>
        <xdr:cNvPr id="788" name="直線コネクタ 787"/>
        <xdr:cNvCxnSpPr/>
      </xdr:nvCxnSpPr>
      <xdr:spPr>
        <a:xfrm>
          <a:off x="20434300" y="10094658"/>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143625</xdr:rowOff>
    </xdr:from>
    <xdr:to>
      <xdr:col>107</xdr:col>
      <xdr:colOff>50800</xdr:colOff>
      <xdr:row>58</xdr:row>
      <xdr:rowOff>150558</xdr:rowOff>
    </xdr:to>
    <xdr:cxnSp macro="">
      <xdr:nvCxnSpPr>
        <xdr:cNvPr id="791" name="直線コネクタ 790"/>
        <xdr:cNvCxnSpPr/>
      </xdr:nvCxnSpPr>
      <xdr:spPr>
        <a:xfrm>
          <a:off x="19545300" y="10087725"/>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143625</xdr:rowOff>
    </xdr:from>
    <xdr:to>
      <xdr:col>102</xdr:col>
      <xdr:colOff>114300</xdr:colOff>
      <xdr:row>58</xdr:row>
      <xdr:rowOff>150311</xdr:rowOff>
    </xdr:to>
    <xdr:cxnSp macro="">
      <xdr:nvCxnSpPr>
        <xdr:cNvPr id="794" name="直線コネクタ 793"/>
        <xdr:cNvCxnSpPr/>
      </xdr:nvCxnSpPr>
      <xdr:spPr>
        <a:xfrm flipV="1">
          <a:off x="18656300" y="10087725"/>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103759</xdr:rowOff>
    </xdr:from>
    <xdr:to>
      <xdr:col>116</xdr:col>
      <xdr:colOff>114300</xdr:colOff>
      <xdr:row>59</xdr:row>
      <xdr:rowOff>33909</xdr:rowOff>
    </xdr:to>
    <xdr:sp macro="" textlink="">
      <xdr:nvSpPr>
        <xdr:cNvPr id="804" name="楕円 803"/>
        <xdr:cNvSpPr/>
      </xdr:nvSpPr>
      <xdr:spPr>
        <a:xfrm>
          <a:off x="22110700" y="100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105455</xdr:rowOff>
    </xdr:from>
    <xdr:to>
      <xdr:col>112</xdr:col>
      <xdr:colOff>38100</xdr:colOff>
      <xdr:row>59</xdr:row>
      <xdr:rowOff>35605</xdr:rowOff>
    </xdr:to>
    <xdr:sp macro="" textlink="">
      <xdr:nvSpPr>
        <xdr:cNvPr id="806" name="楕円 805"/>
        <xdr:cNvSpPr/>
      </xdr:nvSpPr>
      <xdr:spPr>
        <a:xfrm>
          <a:off x="21272500" y="100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26732</xdr:rowOff>
    </xdr:from>
    <xdr:ext cx="469744" cy="259045"/>
    <xdr:sp macro="" textlink="">
      <xdr:nvSpPr>
        <xdr:cNvPr id="807" name="テキスト ボックス 806"/>
        <xdr:cNvSpPr txBox="1"/>
      </xdr:nvSpPr>
      <xdr:spPr>
        <a:xfrm>
          <a:off x="21088428" y="1014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99758</xdr:rowOff>
    </xdr:from>
    <xdr:to>
      <xdr:col>107</xdr:col>
      <xdr:colOff>101600</xdr:colOff>
      <xdr:row>59</xdr:row>
      <xdr:rowOff>29908</xdr:rowOff>
    </xdr:to>
    <xdr:sp macro="" textlink="">
      <xdr:nvSpPr>
        <xdr:cNvPr id="808" name="楕円 807"/>
        <xdr:cNvSpPr/>
      </xdr:nvSpPr>
      <xdr:spPr>
        <a:xfrm>
          <a:off x="20383500" y="100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21035</xdr:rowOff>
    </xdr:from>
    <xdr:ext cx="469744" cy="259045"/>
    <xdr:sp macro="" textlink="">
      <xdr:nvSpPr>
        <xdr:cNvPr id="809" name="テキスト ボックス 808"/>
        <xdr:cNvSpPr txBox="1"/>
      </xdr:nvSpPr>
      <xdr:spPr>
        <a:xfrm>
          <a:off x="20199428" y="1013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92825</xdr:rowOff>
    </xdr:from>
    <xdr:to>
      <xdr:col>102</xdr:col>
      <xdr:colOff>165100</xdr:colOff>
      <xdr:row>59</xdr:row>
      <xdr:rowOff>22975</xdr:rowOff>
    </xdr:to>
    <xdr:sp macro="" textlink="">
      <xdr:nvSpPr>
        <xdr:cNvPr id="810" name="楕円 809"/>
        <xdr:cNvSpPr/>
      </xdr:nvSpPr>
      <xdr:spPr>
        <a:xfrm>
          <a:off x="19494500" y="100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14102</xdr:rowOff>
    </xdr:from>
    <xdr:ext cx="469744" cy="259045"/>
    <xdr:sp macro="" textlink="">
      <xdr:nvSpPr>
        <xdr:cNvPr id="811" name="テキスト ボックス 810"/>
        <xdr:cNvSpPr txBox="1"/>
      </xdr:nvSpPr>
      <xdr:spPr>
        <a:xfrm>
          <a:off x="19310428" y="1012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99511</xdr:rowOff>
    </xdr:from>
    <xdr:to>
      <xdr:col>98</xdr:col>
      <xdr:colOff>38100</xdr:colOff>
      <xdr:row>59</xdr:row>
      <xdr:rowOff>29661</xdr:rowOff>
    </xdr:to>
    <xdr:sp macro="" textlink="">
      <xdr:nvSpPr>
        <xdr:cNvPr id="812" name="楕円 811"/>
        <xdr:cNvSpPr/>
      </xdr:nvSpPr>
      <xdr:spPr>
        <a:xfrm>
          <a:off x="18605500" y="100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20788</xdr:rowOff>
    </xdr:from>
    <xdr:ext cx="469744" cy="259045"/>
    <xdr:sp macro="" textlink="">
      <xdr:nvSpPr>
        <xdr:cNvPr id="813" name="テキスト ボックス 812"/>
        <xdr:cNvSpPr txBox="1"/>
      </xdr:nvSpPr>
      <xdr:spPr>
        <a:xfrm>
          <a:off x="18421428" y="1013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143945</xdr:rowOff>
    </xdr:from>
    <xdr:to>
      <xdr:col>116</xdr:col>
      <xdr:colOff>63500</xdr:colOff>
      <xdr:row>74</xdr:row>
      <xdr:rowOff>151832</xdr:rowOff>
    </xdr:to>
    <xdr:cxnSp macro="">
      <xdr:nvCxnSpPr>
        <xdr:cNvPr id="845" name="直線コネクタ 844"/>
        <xdr:cNvCxnSpPr/>
      </xdr:nvCxnSpPr>
      <xdr:spPr>
        <a:xfrm>
          <a:off x="21323300" y="12831245"/>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31964</xdr:rowOff>
    </xdr:from>
    <xdr:to>
      <xdr:col>111</xdr:col>
      <xdr:colOff>177800</xdr:colOff>
      <xdr:row>74</xdr:row>
      <xdr:rowOff>143945</xdr:rowOff>
    </xdr:to>
    <xdr:cxnSp macro="">
      <xdr:nvCxnSpPr>
        <xdr:cNvPr id="848" name="直線コネクタ 847"/>
        <xdr:cNvCxnSpPr/>
      </xdr:nvCxnSpPr>
      <xdr:spPr>
        <a:xfrm>
          <a:off x="20434300" y="12719264"/>
          <a:ext cx="889000" cy="1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31964</xdr:rowOff>
    </xdr:from>
    <xdr:to>
      <xdr:col>107</xdr:col>
      <xdr:colOff>50800</xdr:colOff>
      <xdr:row>74</xdr:row>
      <xdr:rowOff>48097</xdr:rowOff>
    </xdr:to>
    <xdr:cxnSp macro="">
      <xdr:nvCxnSpPr>
        <xdr:cNvPr id="851" name="直線コネクタ 850"/>
        <xdr:cNvCxnSpPr/>
      </xdr:nvCxnSpPr>
      <xdr:spPr>
        <a:xfrm flipV="1">
          <a:off x="19545300" y="12719264"/>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32372</xdr:rowOff>
    </xdr:from>
    <xdr:to>
      <xdr:col>102</xdr:col>
      <xdr:colOff>114300</xdr:colOff>
      <xdr:row>74</xdr:row>
      <xdr:rowOff>48097</xdr:rowOff>
    </xdr:to>
    <xdr:cxnSp macro="">
      <xdr:nvCxnSpPr>
        <xdr:cNvPr id="854" name="直線コネクタ 853"/>
        <xdr:cNvCxnSpPr/>
      </xdr:nvCxnSpPr>
      <xdr:spPr>
        <a:xfrm>
          <a:off x="18656300" y="12719672"/>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101032</xdr:rowOff>
    </xdr:from>
    <xdr:to>
      <xdr:col>116</xdr:col>
      <xdr:colOff>114300</xdr:colOff>
      <xdr:row>75</xdr:row>
      <xdr:rowOff>31182</xdr:rowOff>
    </xdr:to>
    <xdr:sp macro="" textlink="">
      <xdr:nvSpPr>
        <xdr:cNvPr id="864" name="楕円 863"/>
        <xdr:cNvSpPr/>
      </xdr:nvSpPr>
      <xdr:spPr>
        <a:xfrm>
          <a:off x="22110700" y="1278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123909</xdr:rowOff>
    </xdr:from>
    <xdr:ext cx="534377" cy="259045"/>
    <xdr:sp macro="" textlink="">
      <xdr:nvSpPr>
        <xdr:cNvPr id="865" name="繰出金該当値テキスト"/>
        <xdr:cNvSpPr txBox="1"/>
      </xdr:nvSpPr>
      <xdr:spPr>
        <a:xfrm>
          <a:off x="22212300" y="1263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93145</xdr:rowOff>
    </xdr:from>
    <xdr:to>
      <xdr:col>112</xdr:col>
      <xdr:colOff>38100</xdr:colOff>
      <xdr:row>75</xdr:row>
      <xdr:rowOff>23295</xdr:rowOff>
    </xdr:to>
    <xdr:sp macro="" textlink="">
      <xdr:nvSpPr>
        <xdr:cNvPr id="866" name="楕円 865"/>
        <xdr:cNvSpPr/>
      </xdr:nvSpPr>
      <xdr:spPr>
        <a:xfrm>
          <a:off x="21272500" y="127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39822</xdr:rowOff>
    </xdr:from>
    <xdr:ext cx="534377" cy="259045"/>
    <xdr:sp macro="" textlink="">
      <xdr:nvSpPr>
        <xdr:cNvPr id="867" name="テキスト ボックス 866"/>
        <xdr:cNvSpPr txBox="1"/>
      </xdr:nvSpPr>
      <xdr:spPr>
        <a:xfrm>
          <a:off x="21056111" y="1255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152614</xdr:rowOff>
    </xdr:from>
    <xdr:to>
      <xdr:col>107</xdr:col>
      <xdr:colOff>101600</xdr:colOff>
      <xdr:row>74</xdr:row>
      <xdr:rowOff>82764</xdr:rowOff>
    </xdr:to>
    <xdr:sp macro="" textlink="">
      <xdr:nvSpPr>
        <xdr:cNvPr id="868" name="楕円 867"/>
        <xdr:cNvSpPr/>
      </xdr:nvSpPr>
      <xdr:spPr>
        <a:xfrm>
          <a:off x="20383500" y="126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99291</xdr:rowOff>
    </xdr:from>
    <xdr:ext cx="534377" cy="259045"/>
    <xdr:sp macro="" textlink="">
      <xdr:nvSpPr>
        <xdr:cNvPr id="869" name="テキスト ボックス 868"/>
        <xdr:cNvSpPr txBox="1"/>
      </xdr:nvSpPr>
      <xdr:spPr>
        <a:xfrm>
          <a:off x="20167111" y="1244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168747</xdr:rowOff>
    </xdr:from>
    <xdr:to>
      <xdr:col>102</xdr:col>
      <xdr:colOff>165100</xdr:colOff>
      <xdr:row>74</xdr:row>
      <xdr:rowOff>98897</xdr:rowOff>
    </xdr:to>
    <xdr:sp macro="" textlink="">
      <xdr:nvSpPr>
        <xdr:cNvPr id="870" name="楕円 869"/>
        <xdr:cNvSpPr/>
      </xdr:nvSpPr>
      <xdr:spPr>
        <a:xfrm>
          <a:off x="19494500" y="126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115424</xdr:rowOff>
    </xdr:from>
    <xdr:ext cx="534377" cy="259045"/>
    <xdr:sp macro="" textlink="">
      <xdr:nvSpPr>
        <xdr:cNvPr id="871" name="テキスト ボックス 870"/>
        <xdr:cNvSpPr txBox="1"/>
      </xdr:nvSpPr>
      <xdr:spPr>
        <a:xfrm>
          <a:off x="19278111" y="124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153022</xdr:rowOff>
    </xdr:from>
    <xdr:to>
      <xdr:col>98</xdr:col>
      <xdr:colOff>38100</xdr:colOff>
      <xdr:row>74</xdr:row>
      <xdr:rowOff>83172</xdr:rowOff>
    </xdr:to>
    <xdr:sp macro="" textlink="">
      <xdr:nvSpPr>
        <xdr:cNvPr id="872" name="楕円 871"/>
        <xdr:cNvSpPr/>
      </xdr:nvSpPr>
      <xdr:spPr>
        <a:xfrm>
          <a:off x="18605500" y="126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99699</xdr:rowOff>
    </xdr:from>
    <xdr:ext cx="534377" cy="259045"/>
    <xdr:sp macro="" textlink="">
      <xdr:nvSpPr>
        <xdr:cNvPr id="873" name="テキスト ボックス 872"/>
        <xdr:cNvSpPr txBox="1"/>
      </xdr:nvSpPr>
      <xdr:spPr>
        <a:xfrm>
          <a:off x="18389111" y="124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903,872</a:t>
          </a:r>
          <a:r>
            <a:rPr kumimoji="1" lang="ja-JP" altLang="en-US" sz="1300">
              <a:latin typeface="ＭＳ Ｐゴシック" panose="020B0600070205080204" pitchFamily="50" charset="-128"/>
              <a:ea typeface="ＭＳ Ｐゴシック" panose="020B0600070205080204" pitchFamily="50" charset="-128"/>
            </a:rPr>
            <a:t>円となっており、令和２年度の住民一人当たり</a:t>
          </a:r>
          <a:r>
            <a:rPr kumimoji="1" lang="en-US" altLang="ja-JP" sz="1300">
              <a:latin typeface="ＭＳ Ｐゴシック" panose="020B0600070205080204" pitchFamily="50" charset="-128"/>
              <a:ea typeface="ＭＳ Ｐゴシック" panose="020B0600070205080204" pitchFamily="50" charset="-128"/>
            </a:rPr>
            <a:t>972,598</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68,726</a:t>
          </a:r>
          <a:r>
            <a:rPr kumimoji="1" lang="ja-JP" altLang="en-US" sz="1300">
              <a:latin typeface="ＭＳ Ｐゴシック" panose="020B0600070205080204" pitchFamily="50" charset="-128"/>
              <a:ea typeface="ＭＳ Ｐゴシック" panose="020B0600070205080204" pitchFamily="50" charset="-128"/>
            </a:rPr>
            <a:t>円減少した。性質別で見た主な減少要因は、補助費等の減によるもので、特別定額給付金給付費の皆減などにより、住民一人当たりのコストは令和２年度から</a:t>
          </a:r>
          <a:r>
            <a:rPr kumimoji="1" lang="en-US" altLang="ja-JP" sz="1300">
              <a:latin typeface="ＭＳ Ｐゴシック" panose="020B0600070205080204" pitchFamily="50" charset="-128"/>
              <a:ea typeface="ＭＳ Ｐゴシック" panose="020B0600070205080204" pitchFamily="50" charset="-128"/>
            </a:rPr>
            <a:t>115,460</a:t>
          </a:r>
          <a:r>
            <a:rPr kumimoji="1" lang="ja-JP" altLang="en-US" sz="1300">
              <a:latin typeface="ＭＳ Ｐゴシック" panose="020B0600070205080204" pitchFamily="50" charset="-128"/>
              <a:ea typeface="ＭＳ Ｐゴシック" panose="020B0600070205080204" pitchFamily="50" charset="-128"/>
            </a:rPr>
            <a:t>円減少した。一方で、扶助費においては、住民税非課税世帯及び子育て世帯に対する臨時給付金給付費の支出に伴い、住民一人当たりのコストは令和２年度から</a:t>
          </a:r>
          <a:r>
            <a:rPr kumimoji="1" lang="en-US" altLang="ja-JP" sz="1300">
              <a:latin typeface="ＭＳ Ｐゴシック" panose="020B0600070205080204" pitchFamily="50" charset="-128"/>
              <a:ea typeface="ＭＳ Ｐゴシック" panose="020B0600070205080204" pitchFamily="50" charset="-128"/>
            </a:rPr>
            <a:t>30,399</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との比較では、失業対策事業費、維持補修費以外の項目で類似団体平均を上回っており、特に人件費、普通建設事業費、災害復旧事業費及び公債費が大きく上回っている。人件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34,277</a:t>
          </a:r>
          <a:r>
            <a:rPr kumimoji="1" lang="ja-JP" altLang="en-US" sz="1300">
              <a:latin typeface="ＭＳ Ｐゴシック" panose="020B0600070205080204" pitchFamily="50" charset="-128"/>
              <a:ea typeface="ＭＳ Ｐゴシック" panose="020B0600070205080204" pitchFamily="50" charset="-128"/>
            </a:rPr>
            <a:t>円上回っており、類似団体と比較し、給与等の水準は低いものの、職員数が多いことが要因となっている。普通建設事業費では、住民一人当たりのコストは類似団体平均を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39,956</a:t>
          </a:r>
          <a:r>
            <a:rPr kumimoji="1" lang="ja-JP" altLang="en-US" sz="1300">
              <a:latin typeface="ＭＳ Ｐゴシック" panose="020B0600070205080204" pitchFamily="50" charset="-128"/>
              <a:ea typeface="ＭＳ Ｐゴシック" panose="020B0600070205080204" pitchFamily="50" charset="-128"/>
            </a:rPr>
            <a:t>円上回っている。公共施設等が老朽化による更新の時期を迎えていることなどが主な要因となっていることから、保有施設の総量縮減、統廃合・複合化を推進し、更新整備に要する経費を抑制する必要がある。災害復旧事業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21,653</a:t>
          </a:r>
          <a:r>
            <a:rPr kumimoji="1" lang="ja-JP" altLang="en-US" sz="1300">
              <a:latin typeface="ＭＳ Ｐゴシック" panose="020B0600070205080204" pitchFamily="50" charset="-128"/>
              <a:ea typeface="ＭＳ Ｐゴシック" panose="020B0600070205080204" pitchFamily="50" charset="-128"/>
            </a:rPr>
            <a:t>円上回っている。これは、平成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年７月豪雨災害からの復旧事業が続いていることによる影響が大きく、今後は減少の見込みとなっている。公債費では、住民一人当たりのコストは類似団体平均を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44,678</a:t>
          </a:r>
          <a:r>
            <a:rPr kumimoji="1" lang="ja-JP" altLang="en-US" sz="1300">
              <a:latin typeface="ＭＳ Ｐゴシック" panose="020B0600070205080204" pitchFamily="50" charset="-128"/>
              <a:ea typeface="ＭＳ Ｐゴシック" panose="020B0600070205080204" pitchFamily="50" charset="-128"/>
            </a:rPr>
            <a:t>円上回っている。これは、近年大型の整備事業が集中したことに加え、平成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年７月豪雨災害からの復旧事業による地方債の元利償還金が膨らんでいることが要因となっている。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37402</xdr:rowOff>
    </xdr:from>
    <xdr:to>
      <xdr:col>24</xdr:col>
      <xdr:colOff>63500</xdr:colOff>
      <xdr:row>36</xdr:row>
      <xdr:rowOff>69786</xdr:rowOff>
    </xdr:to>
    <xdr:cxnSp macro="">
      <xdr:nvCxnSpPr>
        <xdr:cNvPr id="61" name="直線コネクタ 60"/>
        <xdr:cNvCxnSpPr/>
      </xdr:nvCxnSpPr>
      <xdr:spPr>
        <a:xfrm>
          <a:off x="3797300" y="6209602"/>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114745</xdr:rowOff>
    </xdr:from>
    <xdr:to>
      <xdr:col>19</xdr:col>
      <xdr:colOff>177800</xdr:colOff>
      <xdr:row>36</xdr:row>
      <xdr:rowOff>37402</xdr:rowOff>
    </xdr:to>
    <xdr:cxnSp macro="">
      <xdr:nvCxnSpPr>
        <xdr:cNvPr id="64" name="直線コネクタ 63"/>
        <xdr:cNvCxnSpPr/>
      </xdr:nvCxnSpPr>
      <xdr:spPr>
        <a:xfrm>
          <a:off x="2908300" y="611549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114745</xdr:rowOff>
    </xdr:from>
    <xdr:to>
      <xdr:col>15</xdr:col>
      <xdr:colOff>50800</xdr:colOff>
      <xdr:row>35</xdr:row>
      <xdr:rowOff>166751</xdr:rowOff>
    </xdr:to>
    <xdr:cxnSp macro="">
      <xdr:nvCxnSpPr>
        <xdr:cNvPr id="67" name="直線コネクタ 66"/>
        <xdr:cNvCxnSpPr/>
      </xdr:nvCxnSpPr>
      <xdr:spPr>
        <a:xfrm flipV="1">
          <a:off x="2019300" y="6115495"/>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161036</xdr:rowOff>
    </xdr:from>
    <xdr:to>
      <xdr:col>10</xdr:col>
      <xdr:colOff>114300</xdr:colOff>
      <xdr:row>35</xdr:row>
      <xdr:rowOff>166751</xdr:rowOff>
    </xdr:to>
    <xdr:cxnSp macro="">
      <xdr:nvCxnSpPr>
        <xdr:cNvPr id="70" name="直線コネクタ 69"/>
        <xdr:cNvCxnSpPr/>
      </xdr:nvCxnSpPr>
      <xdr:spPr>
        <a:xfrm>
          <a:off x="1130300" y="616178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18986</xdr:rowOff>
    </xdr:from>
    <xdr:to>
      <xdr:col>24</xdr:col>
      <xdr:colOff>114300</xdr:colOff>
      <xdr:row>36</xdr:row>
      <xdr:rowOff>120586</xdr:rowOff>
    </xdr:to>
    <xdr:sp macro="" textlink="">
      <xdr:nvSpPr>
        <xdr:cNvPr id="80" name="楕円 79"/>
        <xdr:cNvSpPr/>
      </xdr:nvSpPr>
      <xdr:spPr>
        <a:xfrm>
          <a:off x="45847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168863</xdr:rowOff>
    </xdr:from>
    <xdr:ext cx="469744" cy="259045"/>
    <xdr:sp macro="" textlink="">
      <xdr:nvSpPr>
        <xdr:cNvPr id="81" name="議会費該当値テキスト"/>
        <xdr:cNvSpPr txBox="1"/>
      </xdr:nvSpPr>
      <xdr:spPr>
        <a:xfrm>
          <a:off x="4686300" y="616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158052</xdr:rowOff>
    </xdr:from>
    <xdr:to>
      <xdr:col>20</xdr:col>
      <xdr:colOff>38100</xdr:colOff>
      <xdr:row>36</xdr:row>
      <xdr:rowOff>88202</xdr:rowOff>
    </xdr:to>
    <xdr:sp macro="" textlink="">
      <xdr:nvSpPr>
        <xdr:cNvPr id="82" name="楕円 81"/>
        <xdr:cNvSpPr/>
      </xdr:nvSpPr>
      <xdr:spPr>
        <a:xfrm>
          <a:off x="3746500" y="615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79329</xdr:rowOff>
    </xdr:from>
    <xdr:ext cx="469744" cy="259045"/>
    <xdr:sp macro="" textlink="">
      <xdr:nvSpPr>
        <xdr:cNvPr id="83" name="テキスト ボックス 82"/>
        <xdr:cNvSpPr txBox="1"/>
      </xdr:nvSpPr>
      <xdr:spPr>
        <a:xfrm>
          <a:off x="3562428" y="625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63945</xdr:rowOff>
    </xdr:from>
    <xdr:to>
      <xdr:col>15</xdr:col>
      <xdr:colOff>101600</xdr:colOff>
      <xdr:row>35</xdr:row>
      <xdr:rowOff>165545</xdr:rowOff>
    </xdr:to>
    <xdr:sp macro="" textlink="">
      <xdr:nvSpPr>
        <xdr:cNvPr id="84" name="楕円 83"/>
        <xdr:cNvSpPr/>
      </xdr:nvSpPr>
      <xdr:spPr>
        <a:xfrm>
          <a:off x="2857500" y="60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10622</xdr:rowOff>
    </xdr:from>
    <xdr:ext cx="469744" cy="259045"/>
    <xdr:sp macro="" textlink="">
      <xdr:nvSpPr>
        <xdr:cNvPr id="85" name="テキスト ボックス 84"/>
        <xdr:cNvSpPr txBox="1"/>
      </xdr:nvSpPr>
      <xdr:spPr>
        <a:xfrm>
          <a:off x="2673428" y="583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115951</xdr:rowOff>
    </xdr:from>
    <xdr:to>
      <xdr:col>10</xdr:col>
      <xdr:colOff>165100</xdr:colOff>
      <xdr:row>36</xdr:row>
      <xdr:rowOff>46101</xdr:rowOff>
    </xdr:to>
    <xdr:sp macro="" textlink="">
      <xdr:nvSpPr>
        <xdr:cNvPr id="86" name="楕円 85"/>
        <xdr:cNvSpPr/>
      </xdr:nvSpPr>
      <xdr:spPr>
        <a:xfrm>
          <a:off x="19685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37228</xdr:rowOff>
    </xdr:from>
    <xdr:ext cx="469744" cy="259045"/>
    <xdr:sp macro="" textlink="">
      <xdr:nvSpPr>
        <xdr:cNvPr id="87" name="テキスト ボックス 86"/>
        <xdr:cNvSpPr txBox="1"/>
      </xdr:nvSpPr>
      <xdr:spPr>
        <a:xfrm>
          <a:off x="1784428"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110236</xdr:rowOff>
    </xdr:from>
    <xdr:to>
      <xdr:col>6</xdr:col>
      <xdr:colOff>38100</xdr:colOff>
      <xdr:row>36</xdr:row>
      <xdr:rowOff>40386</xdr:rowOff>
    </xdr:to>
    <xdr:sp macro="" textlink="">
      <xdr:nvSpPr>
        <xdr:cNvPr id="88" name="楕円 87"/>
        <xdr:cNvSpPr/>
      </xdr:nvSpPr>
      <xdr:spPr>
        <a:xfrm>
          <a:off x="1079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31513</xdr:rowOff>
    </xdr:from>
    <xdr:ext cx="469744" cy="259045"/>
    <xdr:sp macro="" textlink="">
      <xdr:nvSpPr>
        <xdr:cNvPr id="89" name="テキスト ボックス 88"/>
        <xdr:cNvSpPr txBox="1"/>
      </xdr:nvSpPr>
      <xdr:spPr>
        <a:xfrm>
          <a:off x="895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101333</xdr:rowOff>
    </xdr:from>
    <xdr:to>
      <xdr:col>24</xdr:col>
      <xdr:colOff>63500</xdr:colOff>
      <xdr:row>57</xdr:row>
      <xdr:rowOff>161839</xdr:rowOff>
    </xdr:to>
    <xdr:cxnSp macro="">
      <xdr:nvCxnSpPr>
        <xdr:cNvPr id="118" name="直線コネクタ 117"/>
        <xdr:cNvCxnSpPr/>
      </xdr:nvCxnSpPr>
      <xdr:spPr>
        <a:xfrm>
          <a:off x="3797300" y="9873983"/>
          <a:ext cx="838200" cy="6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101333</xdr:rowOff>
    </xdr:from>
    <xdr:to>
      <xdr:col>19</xdr:col>
      <xdr:colOff>177800</xdr:colOff>
      <xdr:row>58</xdr:row>
      <xdr:rowOff>53720</xdr:rowOff>
    </xdr:to>
    <xdr:cxnSp macro="">
      <xdr:nvCxnSpPr>
        <xdr:cNvPr id="121" name="直線コネクタ 120"/>
        <xdr:cNvCxnSpPr/>
      </xdr:nvCxnSpPr>
      <xdr:spPr>
        <a:xfrm flipV="1">
          <a:off x="2908300" y="9873983"/>
          <a:ext cx="889000" cy="1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166710</xdr:rowOff>
    </xdr:from>
    <xdr:to>
      <xdr:col>15</xdr:col>
      <xdr:colOff>50800</xdr:colOff>
      <xdr:row>58</xdr:row>
      <xdr:rowOff>53720</xdr:rowOff>
    </xdr:to>
    <xdr:cxnSp macro="">
      <xdr:nvCxnSpPr>
        <xdr:cNvPr id="124" name="直線コネクタ 123"/>
        <xdr:cNvCxnSpPr/>
      </xdr:nvCxnSpPr>
      <xdr:spPr>
        <a:xfrm>
          <a:off x="2019300" y="9939360"/>
          <a:ext cx="889000" cy="5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166710</xdr:rowOff>
    </xdr:from>
    <xdr:to>
      <xdr:col>10</xdr:col>
      <xdr:colOff>114300</xdr:colOff>
      <xdr:row>58</xdr:row>
      <xdr:rowOff>100428</xdr:rowOff>
    </xdr:to>
    <xdr:cxnSp macro="">
      <xdr:nvCxnSpPr>
        <xdr:cNvPr id="127" name="直線コネクタ 126"/>
        <xdr:cNvCxnSpPr/>
      </xdr:nvCxnSpPr>
      <xdr:spPr>
        <a:xfrm flipV="1">
          <a:off x="1130300" y="9939360"/>
          <a:ext cx="889000" cy="10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111039</xdr:rowOff>
    </xdr:from>
    <xdr:to>
      <xdr:col>24</xdr:col>
      <xdr:colOff>114300</xdr:colOff>
      <xdr:row>58</xdr:row>
      <xdr:rowOff>41189</xdr:rowOff>
    </xdr:to>
    <xdr:sp macro="" textlink="">
      <xdr:nvSpPr>
        <xdr:cNvPr id="137" name="楕円 136"/>
        <xdr:cNvSpPr/>
      </xdr:nvSpPr>
      <xdr:spPr>
        <a:xfrm>
          <a:off x="4584700" y="98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133916</xdr:rowOff>
    </xdr:from>
    <xdr:ext cx="599010" cy="259045"/>
    <xdr:sp macro="" textlink="">
      <xdr:nvSpPr>
        <xdr:cNvPr id="138" name="総務費該当値テキスト"/>
        <xdr:cNvSpPr txBox="1"/>
      </xdr:nvSpPr>
      <xdr:spPr>
        <a:xfrm>
          <a:off x="4686300" y="973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50533</xdr:rowOff>
    </xdr:from>
    <xdr:to>
      <xdr:col>20</xdr:col>
      <xdr:colOff>38100</xdr:colOff>
      <xdr:row>57</xdr:row>
      <xdr:rowOff>152133</xdr:rowOff>
    </xdr:to>
    <xdr:sp macro="" textlink="">
      <xdr:nvSpPr>
        <xdr:cNvPr id="139" name="楕円 138"/>
        <xdr:cNvSpPr/>
      </xdr:nvSpPr>
      <xdr:spPr>
        <a:xfrm>
          <a:off x="3746500" y="98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168660</xdr:rowOff>
    </xdr:from>
    <xdr:ext cx="599010" cy="259045"/>
    <xdr:sp macro="" textlink="">
      <xdr:nvSpPr>
        <xdr:cNvPr id="140" name="テキスト ボックス 139"/>
        <xdr:cNvSpPr txBox="1"/>
      </xdr:nvSpPr>
      <xdr:spPr>
        <a:xfrm>
          <a:off x="3497795" y="959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2920</xdr:rowOff>
    </xdr:from>
    <xdr:to>
      <xdr:col>15</xdr:col>
      <xdr:colOff>101600</xdr:colOff>
      <xdr:row>58</xdr:row>
      <xdr:rowOff>104520</xdr:rowOff>
    </xdr:to>
    <xdr:sp macro="" textlink="">
      <xdr:nvSpPr>
        <xdr:cNvPr id="141" name="楕円 140"/>
        <xdr:cNvSpPr/>
      </xdr:nvSpPr>
      <xdr:spPr>
        <a:xfrm>
          <a:off x="2857500" y="99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121047</xdr:rowOff>
    </xdr:from>
    <xdr:ext cx="599010" cy="259045"/>
    <xdr:sp macro="" textlink="">
      <xdr:nvSpPr>
        <xdr:cNvPr id="142" name="テキスト ボックス 141"/>
        <xdr:cNvSpPr txBox="1"/>
      </xdr:nvSpPr>
      <xdr:spPr>
        <a:xfrm>
          <a:off x="2608795" y="972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115910</xdr:rowOff>
    </xdr:from>
    <xdr:to>
      <xdr:col>10</xdr:col>
      <xdr:colOff>165100</xdr:colOff>
      <xdr:row>58</xdr:row>
      <xdr:rowOff>46060</xdr:rowOff>
    </xdr:to>
    <xdr:sp macro="" textlink="">
      <xdr:nvSpPr>
        <xdr:cNvPr id="143" name="楕円 142"/>
        <xdr:cNvSpPr/>
      </xdr:nvSpPr>
      <xdr:spPr>
        <a:xfrm>
          <a:off x="1968500" y="98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62587</xdr:rowOff>
    </xdr:from>
    <xdr:ext cx="599010" cy="259045"/>
    <xdr:sp macro="" textlink="">
      <xdr:nvSpPr>
        <xdr:cNvPr id="144" name="テキスト ボックス 143"/>
        <xdr:cNvSpPr txBox="1"/>
      </xdr:nvSpPr>
      <xdr:spPr>
        <a:xfrm>
          <a:off x="1719795" y="966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49628</xdr:rowOff>
    </xdr:from>
    <xdr:to>
      <xdr:col>6</xdr:col>
      <xdr:colOff>38100</xdr:colOff>
      <xdr:row>58</xdr:row>
      <xdr:rowOff>151228</xdr:rowOff>
    </xdr:to>
    <xdr:sp macro="" textlink="">
      <xdr:nvSpPr>
        <xdr:cNvPr id="145" name="楕円 144"/>
        <xdr:cNvSpPr/>
      </xdr:nvSpPr>
      <xdr:spPr>
        <a:xfrm>
          <a:off x="1079500" y="99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167755</xdr:rowOff>
    </xdr:from>
    <xdr:ext cx="534377" cy="259045"/>
    <xdr:sp macro="" textlink="">
      <xdr:nvSpPr>
        <xdr:cNvPr id="146" name="テキスト ボックス 145"/>
        <xdr:cNvSpPr txBox="1"/>
      </xdr:nvSpPr>
      <xdr:spPr>
        <a:xfrm>
          <a:off x="863111" y="976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64893</xdr:rowOff>
    </xdr:from>
    <xdr:to>
      <xdr:col>24</xdr:col>
      <xdr:colOff>63500</xdr:colOff>
      <xdr:row>76</xdr:row>
      <xdr:rowOff>14619</xdr:rowOff>
    </xdr:to>
    <xdr:cxnSp macro="">
      <xdr:nvCxnSpPr>
        <xdr:cNvPr id="174" name="直線コネクタ 173"/>
        <xdr:cNvCxnSpPr/>
      </xdr:nvCxnSpPr>
      <xdr:spPr>
        <a:xfrm flipV="1">
          <a:off x="3797300" y="12923643"/>
          <a:ext cx="838200" cy="1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14619</xdr:rowOff>
    </xdr:from>
    <xdr:to>
      <xdr:col>19</xdr:col>
      <xdr:colOff>177800</xdr:colOff>
      <xdr:row>76</xdr:row>
      <xdr:rowOff>31088</xdr:rowOff>
    </xdr:to>
    <xdr:cxnSp macro="">
      <xdr:nvCxnSpPr>
        <xdr:cNvPr id="177" name="直線コネクタ 176"/>
        <xdr:cNvCxnSpPr/>
      </xdr:nvCxnSpPr>
      <xdr:spPr>
        <a:xfrm flipV="1">
          <a:off x="2908300" y="13044819"/>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28386</xdr:rowOff>
    </xdr:from>
    <xdr:to>
      <xdr:col>15</xdr:col>
      <xdr:colOff>50800</xdr:colOff>
      <xdr:row>76</xdr:row>
      <xdr:rowOff>31088</xdr:rowOff>
    </xdr:to>
    <xdr:cxnSp macro="">
      <xdr:nvCxnSpPr>
        <xdr:cNvPr id="180" name="直線コネクタ 179"/>
        <xdr:cNvCxnSpPr/>
      </xdr:nvCxnSpPr>
      <xdr:spPr>
        <a:xfrm>
          <a:off x="2019300" y="13058586"/>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24239</xdr:rowOff>
    </xdr:from>
    <xdr:to>
      <xdr:col>10</xdr:col>
      <xdr:colOff>114300</xdr:colOff>
      <xdr:row>76</xdr:row>
      <xdr:rowOff>28386</xdr:rowOff>
    </xdr:to>
    <xdr:cxnSp macro="">
      <xdr:nvCxnSpPr>
        <xdr:cNvPr id="183" name="直線コネクタ 182"/>
        <xdr:cNvCxnSpPr/>
      </xdr:nvCxnSpPr>
      <xdr:spPr>
        <a:xfrm>
          <a:off x="1130300" y="13054439"/>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14093</xdr:rowOff>
    </xdr:from>
    <xdr:to>
      <xdr:col>24</xdr:col>
      <xdr:colOff>114300</xdr:colOff>
      <xdr:row>75</xdr:row>
      <xdr:rowOff>115693</xdr:rowOff>
    </xdr:to>
    <xdr:sp macro="" textlink="">
      <xdr:nvSpPr>
        <xdr:cNvPr id="193" name="楕円 192"/>
        <xdr:cNvSpPr/>
      </xdr:nvSpPr>
      <xdr:spPr>
        <a:xfrm>
          <a:off x="4584700" y="12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36970</xdr:rowOff>
    </xdr:from>
    <xdr:ext cx="599010" cy="259045"/>
    <xdr:sp macro="" textlink="">
      <xdr:nvSpPr>
        <xdr:cNvPr id="194" name="民生費該当値テキスト"/>
        <xdr:cNvSpPr txBox="1"/>
      </xdr:nvSpPr>
      <xdr:spPr>
        <a:xfrm>
          <a:off x="4686300" y="1272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135269</xdr:rowOff>
    </xdr:from>
    <xdr:to>
      <xdr:col>20</xdr:col>
      <xdr:colOff>38100</xdr:colOff>
      <xdr:row>76</xdr:row>
      <xdr:rowOff>65419</xdr:rowOff>
    </xdr:to>
    <xdr:sp macro="" textlink="">
      <xdr:nvSpPr>
        <xdr:cNvPr id="195" name="楕円 194"/>
        <xdr:cNvSpPr/>
      </xdr:nvSpPr>
      <xdr:spPr>
        <a:xfrm>
          <a:off x="3746500" y="12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81946</xdr:rowOff>
    </xdr:from>
    <xdr:ext cx="599010" cy="259045"/>
    <xdr:sp macro="" textlink="">
      <xdr:nvSpPr>
        <xdr:cNvPr id="196" name="テキスト ボックス 195"/>
        <xdr:cNvSpPr txBox="1"/>
      </xdr:nvSpPr>
      <xdr:spPr>
        <a:xfrm>
          <a:off x="3497795" y="127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151738</xdr:rowOff>
    </xdr:from>
    <xdr:to>
      <xdr:col>15</xdr:col>
      <xdr:colOff>101600</xdr:colOff>
      <xdr:row>76</xdr:row>
      <xdr:rowOff>81888</xdr:rowOff>
    </xdr:to>
    <xdr:sp macro="" textlink="">
      <xdr:nvSpPr>
        <xdr:cNvPr id="197" name="楕円 196"/>
        <xdr:cNvSpPr/>
      </xdr:nvSpPr>
      <xdr:spPr>
        <a:xfrm>
          <a:off x="2857500" y="130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98414</xdr:rowOff>
    </xdr:from>
    <xdr:ext cx="599010" cy="259045"/>
    <xdr:sp macro="" textlink="">
      <xdr:nvSpPr>
        <xdr:cNvPr id="198" name="テキスト ボックス 197"/>
        <xdr:cNvSpPr txBox="1"/>
      </xdr:nvSpPr>
      <xdr:spPr>
        <a:xfrm>
          <a:off x="2608795" y="1278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149036</xdr:rowOff>
    </xdr:from>
    <xdr:to>
      <xdr:col>10</xdr:col>
      <xdr:colOff>165100</xdr:colOff>
      <xdr:row>76</xdr:row>
      <xdr:rowOff>79186</xdr:rowOff>
    </xdr:to>
    <xdr:sp macro="" textlink="">
      <xdr:nvSpPr>
        <xdr:cNvPr id="199" name="楕円 198"/>
        <xdr:cNvSpPr/>
      </xdr:nvSpPr>
      <xdr:spPr>
        <a:xfrm>
          <a:off x="1968500" y="130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95713</xdr:rowOff>
    </xdr:from>
    <xdr:ext cx="599010" cy="259045"/>
    <xdr:sp macro="" textlink="">
      <xdr:nvSpPr>
        <xdr:cNvPr id="200" name="テキスト ボックス 199"/>
        <xdr:cNvSpPr txBox="1"/>
      </xdr:nvSpPr>
      <xdr:spPr>
        <a:xfrm>
          <a:off x="1719795" y="127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144889</xdr:rowOff>
    </xdr:from>
    <xdr:to>
      <xdr:col>6</xdr:col>
      <xdr:colOff>38100</xdr:colOff>
      <xdr:row>76</xdr:row>
      <xdr:rowOff>75039</xdr:rowOff>
    </xdr:to>
    <xdr:sp macro="" textlink="">
      <xdr:nvSpPr>
        <xdr:cNvPr id="201" name="楕円 200"/>
        <xdr:cNvSpPr/>
      </xdr:nvSpPr>
      <xdr:spPr>
        <a:xfrm>
          <a:off x="1079500" y="130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91566</xdr:rowOff>
    </xdr:from>
    <xdr:ext cx="599010" cy="259045"/>
    <xdr:sp macro="" textlink="">
      <xdr:nvSpPr>
        <xdr:cNvPr id="202" name="テキスト ボックス 201"/>
        <xdr:cNvSpPr txBox="1"/>
      </xdr:nvSpPr>
      <xdr:spPr>
        <a:xfrm>
          <a:off x="830795" y="1277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168770</xdr:rowOff>
    </xdr:from>
    <xdr:to>
      <xdr:col>24</xdr:col>
      <xdr:colOff>63500</xdr:colOff>
      <xdr:row>96</xdr:row>
      <xdr:rowOff>92517</xdr:rowOff>
    </xdr:to>
    <xdr:cxnSp macro="">
      <xdr:nvCxnSpPr>
        <xdr:cNvPr id="231" name="直線コネクタ 230"/>
        <xdr:cNvCxnSpPr/>
      </xdr:nvCxnSpPr>
      <xdr:spPr>
        <a:xfrm flipV="1">
          <a:off x="3797300" y="16456520"/>
          <a:ext cx="838200" cy="9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36685</xdr:rowOff>
    </xdr:from>
    <xdr:to>
      <xdr:col>19</xdr:col>
      <xdr:colOff>177800</xdr:colOff>
      <xdr:row>96</xdr:row>
      <xdr:rowOff>92517</xdr:rowOff>
    </xdr:to>
    <xdr:cxnSp macro="">
      <xdr:nvCxnSpPr>
        <xdr:cNvPr id="234" name="直線コネクタ 233"/>
        <xdr:cNvCxnSpPr/>
      </xdr:nvCxnSpPr>
      <xdr:spPr>
        <a:xfrm>
          <a:off x="2908300" y="16495885"/>
          <a:ext cx="889000" cy="5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17185</xdr:rowOff>
    </xdr:from>
    <xdr:to>
      <xdr:col>15</xdr:col>
      <xdr:colOff>50800</xdr:colOff>
      <xdr:row>96</xdr:row>
      <xdr:rowOff>36685</xdr:rowOff>
    </xdr:to>
    <xdr:cxnSp macro="">
      <xdr:nvCxnSpPr>
        <xdr:cNvPr id="237" name="直線コネクタ 236"/>
        <xdr:cNvCxnSpPr/>
      </xdr:nvCxnSpPr>
      <xdr:spPr>
        <a:xfrm>
          <a:off x="2019300" y="16476385"/>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17185</xdr:rowOff>
    </xdr:from>
    <xdr:to>
      <xdr:col>10</xdr:col>
      <xdr:colOff>114300</xdr:colOff>
      <xdr:row>96</xdr:row>
      <xdr:rowOff>165188</xdr:rowOff>
    </xdr:to>
    <xdr:cxnSp macro="">
      <xdr:nvCxnSpPr>
        <xdr:cNvPr id="240" name="直線コネクタ 239"/>
        <xdr:cNvCxnSpPr/>
      </xdr:nvCxnSpPr>
      <xdr:spPr>
        <a:xfrm flipV="1">
          <a:off x="1130300" y="16476385"/>
          <a:ext cx="889000" cy="1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117970</xdr:rowOff>
    </xdr:from>
    <xdr:to>
      <xdr:col>24</xdr:col>
      <xdr:colOff>114300</xdr:colOff>
      <xdr:row>96</xdr:row>
      <xdr:rowOff>48120</xdr:rowOff>
    </xdr:to>
    <xdr:sp macro="" textlink="">
      <xdr:nvSpPr>
        <xdr:cNvPr id="250" name="楕円 249"/>
        <xdr:cNvSpPr/>
      </xdr:nvSpPr>
      <xdr:spPr>
        <a:xfrm>
          <a:off x="4584700" y="164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140847</xdr:rowOff>
    </xdr:from>
    <xdr:ext cx="534377" cy="259045"/>
    <xdr:sp macro="" textlink="">
      <xdr:nvSpPr>
        <xdr:cNvPr id="251" name="衛生費該当値テキスト"/>
        <xdr:cNvSpPr txBox="1"/>
      </xdr:nvSpPr>
      <xdr:spPr>
        <a:xfrm>
          <a:off x="4686300"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41717</xdr:rowOff>
    </xdr:from>
    <xdr:to>
      <xdr:col>20</xdr:col>
      <xdr:colOff>38100</xdr:colOff>
      <xdr:row>96</xdr:row>
      <xdr:rowOff>143317</xdr:rowOff>
    </xdr:to>
    <xdr:sp macro="" textlink="">
      <xdr:nvSpPr>
        <xdr:cNvPr id="252" name="楕円 251"/>
        <xdr:cNvSpPr/>
      </xdr:nvSpPr>
      <xdr:spPr>
        <a:xfrm>
          <a:off x="3746500" y="165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159844</xdr:rowOff>
    </xdr:from>
    <xdr:ext cx="534377" cy="259045"/>
    <xdr:sp macro="" textlink="">
      <xdr:nvSpPr>
        <xdr:cNvPr id="253" name="テキスト ボックス 252"/>
        <xdr:cNvSpPr txBox="1"/>
      </xdr:nvSpPr>
      <xdr:spPr>
        <a:xfrm>
          <a:off x="3530111" y="162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157335</xdr:rowOff>
    </xdr:from>
    <xdr:to>
      <xdr:col>15</xdr:col>
      <xdr:colOff>101600</xdr:colOff>
      <xdr:row>96</xdr:row>
      <xdr:rowOff>87485</xdr:rowOff>
    </xdr:to>
    <xdr:sp macro="" textlink="">
      <xdr:nvSpPr>
        <xdr:cNvPr id="254" name="楕円 253"/>
        <xdr:cNvSpPr/>
      </xdr:nvSpPr>
      <xdr:spPr>
        <a:xfrm>
          <a:off x="2857500" y="164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104012</xdr:rowOff>
    </xdr:from>
    <xdr:ext cx="534377" cy="259045"/>
    <xdr:sp macro="" textlink="">
      <xdr:nvSpPr>
        <xdr:cNvPr id="255" name="テキスト ボックス 254"/>
        <xdr:cNvSpPr txBox="1"/>
      </xdr:nvSpPr>
      <xdr:spPr>
        <a:xfrm>
          <a:off x="2641111" y="162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137835</xdr:rowOff>
    </xdr:from>
    <xdr:to>
      <xdr:col>10</xdr:col>
      <xdr:colOff>165100</xdr:colOff>
      <xdr:row>96</xdr:row>
      <xdr:rowOff>67985</xdr:rowOff>
    </xdr:to>
    <xdr:sp macro="" textlink="">
      <xdr:nvSpPr>
        <xdr:cNvPr id="256" name="楕円 255"/>
        <xdr:cNvSpPr/>
      </xdr:nvSpPr>
      <xdr:spPr>
        <a:xfrm>
          <a:off x="1968500" y="164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84512</xdr:rowOff>
    </xdr:from>
    <xdr:ext cx="534377" cy="259045"/>
    <xdr:sp macro="" textlink="">
      <xdr:nvSpPr>
        <xdr:cNvPr id="257" name="テキスト ボックス 256"/>
        <xdr:cNvSpPr txBox="1"/>
      </xdr:nvSpPr>
      <xdr:spPr>
        <a:xfrm>
          <a:off x="1752111" y="162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114388</xdr:rowOff>
    </xdr:from>
    <xdr:to>
      <xdr:col>6</xdr:col>
      <xdr:colOff>38100</xdr:colOff>
      <xdr:row>97</xdr:row>
      <xdr:rowOff>44538</xdr:rowOff>
    </xdr:to>
    <xdr:sp macro="" textlink="">
      <xdr:nvSpPr>
        <xdr:cNvPr id="258" name="楕円 257"/>
        <xdr:cNvSpPr/>
      </xdr:nvSpPr>
      <xdr:spPr>
        <a:xfrm>
          <a:off x="1079500" y="165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35665</xdr:rowOff>
    </xdr:from>
    <xdr:ext cx="534377" cy="259045"/>
    <xdr:sp macro="" textlink="">
      <xdr:nvSpPr>
        <xdr:cNvPr id="259" name="テキスト ボックス 258"/>
        <xdr:cNvSpPr txBox="1"/>
      </xdr:nvSpPr>
      <xdr:spPr>
        <a:xfrm>
          <a:off x="863111" y="166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53975</xdr:rowOff>
    </xdr:from>
    <xdr:to>
      <xdr:col>55</xdr:col>
      <xdr:colOff>0</xdr:colOff>
      <xdr:row>38</xdr:row>
      <xdr:rowOff>70434</xdr:rowOff>
    </xdr:to>
    <xdr:cxnSp macro="">
      <xdr:nvCxnSpPr>
        <xdr:cNvPr id="286" name="直線コネクタ 285"/>
        <xdr:cNvCxnSpPr/>
      </xdr:nvCxnSpPr>
      <xdr:spPr>
        <a:xfrm>
          <a:off x="9639300" y="6569075"/>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14656</xdr:rowOff>
    </xdr:from>
    <xdr:to>
      <xdr:col>50</xdr:col>
      <xdr:colOff>114300</xdr:colOff>
      <xdr:row>38</xdr:row>
      <xdr:rowOff>53975</xdr:rowOff>
    </xdr:to>
    <xdr:cxnSp macro="">
      <xdr:nvCxnSpPr>
        <xdr:cNvPr id="289" name="直線コネクタ 288"/>
        <xdr:cNvCxnSpPr/>
      </xdr:nvCxnSpPr>
      <xdr:spPr>
        <a:xfrm>
          <a:off x="8750300" y="6529756"/>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13056</xdr:rowOff>
    </xdr:from>
    <xdr:to>
      <xdr:col>45</xdr:col>
      <xdr:colOff>177800</xdr:colOff>
      <xdr:row>38</xdr:row>
      <xdr:rowOff>14656</xdr:rowOff>
    </xdr:to>
    <xdr:cxnSp macro="">
      <xdr:nvCxnSpPr>
        <xdr:cNvPr id="292" name="直線コネクタ 291"/>
        <xdr:cNvCxnSpPr/>
      </xdr:nvCxnSpPr>
      <xdr:spPr>
        <a:xfrm>
          <a:off x="7861300" y="652815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11912</xdr:rowOff>
    </xdr:from>
    <xdr:to>
      <xdr:col>41</xdr:col>
      <xdr:colOff>50800</xdr:colOff>
      <xdr:row>38</xdr:row>
      <xdr:rowOff>13056</xdr:rowOff>
    </xdr:to>
    <xdr:cxnSp macro="">
      <xdr:nvCxnSpPr>
        <xdr:cNvPr id="295" name="直線コネクタ 294"/>
        <xdr:cNvCxnSpPr/>
      </xdr:nvCxnSpPr>
      <xdr:spPr>
        <a:xfrm>
          <a:off x="6972300" y="652701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19634</xdr:rowOff>
    </xdr:from>
    <xdr:to>
      <xdr:col>55</xdr:col>
      <xdr:colOff>50800</xdr:colOff>
      <xdr:row>38</xdr:row>
      <xdr:rowOff>121234</xdr:rowOff>
    </xdr:to>
    <xdr:sp macro="" textlink="">
      <xdr:nvSpPr>
        <xdr:cNvPr id="305" name="楕円 304"/>
        <xdr:cNvSpPr/>
      </xdr:nvSpPr>
      <xdr:spPr>
        <a:xfrm>
          <a:off x="104267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106011</xdr:rowOff>
    </xdr:from>
    <xdr:ext cx="378565" cy="259045"/>
    <xdr:sp macro="" textlink="">
      <xdr:nvSpPr>
        <xdr:cNvPr id="306" name="労働費該当値テキスト"/>
        <xdr:cNvSpPr txBox="1"/>
      </xdr:nvSpPr>
      <xdr:spPr>
        <a:xfrm>
          <a:off x="10528300" y="64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xdr:rowOff>
    </xdr:from>
    <xdr:to>
      <xdr:col>50</xdr:col>
      <xdr:colOff>165100</xdr:colOff>
      <xdr:row>38</xdr:row>
      <xdr:rowOff>104775</xdr:rowOff>
    </xdr:to>
    <xdr:sp macro="" textlink="">
      <xdr:nvSpPr>
        <xdr:cNvPr id="307" name="楕円 306"/>
        <xdr:cNvSpPr/>
      </xdr:nvSpPr>
      <xdr:spPr>
        <a:xfrm>
          <a:off x="958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95902</xdr:rowOff>
    </xdr:from>
    <xdr:ext cx="378565" cy="259045"/>
    <xdr:sp macro="" textlink="">
      <xdr:nvSpPr>
        <xdr:cNvPr id="308" name="テキスト ボックス 307"/>
        <xdr:cNvSpPr txBox="1"/>
      </xdr:nvSpPr>
      <xdr:spPr>
        <a:xfrm>
          <a:off x="9450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135306</xdr:rowOff>
    </xdr:from>
    <xdr:to>
      <xdr:col>46</xdr:col>
      <xdr:colOff>38100</xdr:colOff>
      <xdr:row>38</xdr:row>
      <xdr:rowOff>65456</xdr:rowOff>
    </xdr:to>
    <xdr:sp macro="" textlink="">
      <xdr:nvSpPr>
        <xdr:cNvPr id="309" name="楕円 308"/>
        <xdr:cNvSpPr/>
      </xdr:nvSpPr>
      <xdr:spPr>
        <a:xfrm>
          <a:off x="86995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56583</xdr:rowOff>
    </xdr:from>
    <xdr:ext cx="378565" cy="259045"/>
    <xdr:sp macro="" textlink="">
      <xdr:nvSpPr>
        <xdr:cNvPr id="310" name="テキスト ボックス 309"/>
        <xdr:cNvSpPr txBox="1"/>
      </xdr:nvSpPr>
      <xdr:spPr>
        <a:xfrm>
          <a:off x="8561017" y="657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133706</xdr:rowOff>
    </xdr:from>
    <xdr:to>
      <xdr:col>41</xdr:col>
      <xdr:colOff>101600</xdr:colOff>
      <xdr:row>38</xdr:row>
      <xdr:rowOff>63856</xdr:rowOff>
    </xdr:to>
    <xdr:sp macro="" textlink="">
      <xdr:nvSpPr>
        <xdr:cNvPr id="311" name="楕円 310"/>
        <xdr:cNvSpPr/>
      </xdr:nvSpPr>
      <xdr:spPr>
        <a:xfrm>
          <a:off x="7810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54983</xdr:rowOff>
    </xdr:from>
    <xdr:ext cx="378565" cy="259045"/>
    <xdr:sp macro="" textlink="">
      <xdr:nvSpPr>
        <xdr:cNvPr id="312" name="テキスト ボックス 311"/>
        <xdr:cNvSpPr txBox="1"/>
      </xdr:nvSpPr>
      <xdr:spPr>
        <a:xfrm>
          <a:off x="7672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132562</xdr:rowOff>
    </xdr:from>
    <xdr:to>
      <xdr:col>36</xdr:col>
      <xdr:colOff>165100</xdr:colOff>
      <xdr:row>38</xdr:row>
      <xdr:rowOff>62712</xdr:rowOff>
    </xdr:to>
    <xdr:sp macro="" textlink="">
      <xdr:nvSpPr>
        <xdr:cNvPr id="313" name="楕円 312"/>
        <xdr:cNvSpPr/>
      </xdr:nvSpPr>
      <xdr:spPr>
        <a:xfrm>
          <a:off x="6921500" y="6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53839</xdr:rowOff>
    </xdr:from>
    <xdr:ext cx="378565" cy="259045"/>
    <xdr:sp macro="" textlink="">
      <xdr:nvSpPr>
        <xdr:cNvPr id="314" name="テキスト ボックス 313"/>
        <xdr:cNvSpPr txBox="1"/>
      </xdr:nvSpPr>
      <xdr:spPr>
        <a:xfrm>
          <a:off x="6783017" y="656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147269</xdr:rowOff>
    </xdr:from>
    <xdr:to>
      <xdr:col>55</xdr:col>
      <xdr:colOff>0</xdr:colOff>
      <xdr:row>53</xdr:row>
      <xdr:rowOff>164338</xdr:rowOff>
    </xdr:to>
    <xdr:cxnSp macro="">
      <xdr:nvCxnSpPr>
        <xdr:cNvPr id="343" name="直線コネクタ 342"/>
        <xdr:cNvCxnSpPr/>
      </xdr:nvCxnSpPr>
      <xdr:spPr>
        <a:xfrm flipV="1">
          <a:off x="9639300" y="9234119"/>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164338</xdr:rowOff>
    </xdr:from>
    <xdr:to>
      <xdr:col>50</xdr:col>
      <xdr:colOff>114300</xdr:colOff>
      <xdr:row>53</xdr:row>
      <xdr:rowOff>170104</xdr:rowOff>
    </xdr:to>
    <xdr:cxnSp macro="">
      <xdr:nvCxnSpPr>
        <xdr:cNvPr id="346" name="直線コネクタ 345"/>
        <xdr:cNvCxnSpPr/>
      </xdr:nvCxnSpPr>
      <xdr:spPr>
        <a:xfrm flipV="1">
          <a:off x="8750300" y="9251188"/>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170104</xdr:rowOff>
    </xdr:from>
    <xdr:to>
      <xdr:col>45</xdr:col>
      <xdr:colOff>177800</xdr:colOff>
      <xdr:row>54</xdr:row>
      <xdr:rowOff>36246</xdr:rowOff>
    </xdr:to>
    <xdr:cxnSp macro="">
      <xdr:nvCxnSpPr>
        <xdr:cNvPr id="349" name="直線コネクタ 348"/>
        <xdr:cNvCxnSpPr/>
      </xdr:nvCxnSpPr>
      <xdr:spPr>
        <a:xfrm flipV="1">
          <a:off x="7861300" y="9256954"/>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36246</xdr:rowOff>
    </xdr:from>
    <xdr:to>
      <xdr:col>41</xdr:col>
      <xdr:colOff>50800</xdr:colOff>
      <xdr:row>54</xdr:row>
      <xdr:rowOff>41961</xdr:rowOff>
    </xdr:to>
    <xdr:cxnSp macro="">
      <xdr:nvCxnSpPr>
        <xdr:cNvPr id="352" name="直線コネクタ 351"/>
        <xdr:cNvCxnSpPr/>
      </xdr:nvCxnSpPr>
      <xdr:spPr>
        <a:xfrm flipV="1">
          <a:off x="6972300" y="929454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96469</xdr:rowOff>
    </xdr:from>
    <xdr:to>
      <xdr:col>55</xdr:col>
      <xdr:colOff>50800</xdr:colOff>
      <xdr:row>54</xdr:row>
      <xdr:rowOff>26619</xdr:rowOff>
    </xdr:to>
    <xdr:sp macro="" textlink="">
      <xdr:nvSpPr>
        <xdr:cNvPr id="362" name="楕円 361"/>
        <xdr:cNvSpPr/>
      </xdr:nvSpPr>
      <xdr:spPr>
        <a:xfrm>
          <a:off x="10426700" y="918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119346</xdr:rowOff>
    </xdr:from>
    <xdr:ext cx="534377" cy="259045"/>
    <xdr:sp macro="" textlink="">
      <xdr:nvSpPr>
        <xdr:cNvPr id="363" name="農林水産業費該当値テキスト"/>
        <xdr:cNvSpPr txBox="1"/>
      </xdr:nvSpPr>
      <xdr:spPr>
        <a:xfrm>
          <a:off x="10528300" y="90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113538</xdr:rowOff>
    </xdr:from>
    <xdr:to>
      <xdr:col>50</xdr:col>
      <xdr:colOff>165100</xdr:colOff>
      <xdr:row>54</xdr:row>
      <xdr:rowOff>43688</xdr:rowOff>
    </xdr:to>
    <xdr:sp macro="" textlink="">
      <xdr:nvSpPr>
        <xdr:cNvPr id="364" name="楕円 363"/>
        <xdr:cNvSpPr/>
      </xdr:nvSpPr>
      <xdr:spPr>
        <a:xfrm>
          <a:off x="9588500" y="92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60215</xdr:rowOff>
    </xdr:from>
    <xdr:ext cx="534377" cy="259045"/>
    <xdr:sp macro="" textlink="">
      <xdr:nvSpPr>
        <xdr:cNvPr id="365" name="テキスト ボックス 364"/>
        <xdr:cNvSpPr txBox="1"/>
      </xdr:nvSpPr>
      <xdr:spPr>
        <a:xfrm>
          <a:off x="9372111" y="897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119304</xdr:rowOff>
    </xdr:from>
    <xdr:to>
      <xdr:col>46</xdr:col>
      <xdr:colOff>38100</xdr:colOff>
      <xdr:row>54</xdr:row>
      <xdr:rowOff>49454</xdr:rowOff>
    </xdr:to>
    <xdr:sp macro="" textlink="">
      <xdr:nvSpPr>
        <xdr:cNvPr id="366" name="楕円 365"/>
        <xdr:cNvSpPr/>
      </xdr:nvSpPr>
      <xdr:spPr>
        <a:xfrm>
          <a:off x="8699500" y="92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65981</xdr:rowOff>
    </xdr:from>
    <xdr:ext cx="534377" cy="259045"/>
    <xdr:sp macro="" textlink="">
      <xdr:nvSpPr>
        <xdr:cNvPr id="367" name="テキスト ボックス 366"/>
        <xdr:cNvSpPr txBox="1"/>
      </xdr:nvSpPr>
      <xdr:spPr>
        <a:xfrm>
          <a:off x="8483111" y="89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156896</xdr:rowOff>
    </xdr:from>
    <xdr:to>
      <xdr:col>41</xdr:col>
      <xdr:colOff>101600</xdr:colOff>
      <xdr:row>54</xdr:row>
      <xdr:rowOff>87046</xdr:rowOff>
    </xdr:to>
    <xdr:sp macro="" textlink="">
      <xdr:nvSpPr>
        <xdr:cNvPr id="368" name="楕円 367"/>
        <xdr:cNvSpPr/>
      </xdr:nvSpPr>
      <xdr:spPr>
        <a:xfrm>
          <a:off x="7810500" y="924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103573</xdr:rowOff>
    </xdr:from>
    <xdr:ext cx="534377" cy="259045"/>
    <xdr:sp macro="" textlink="">
      <xdr:nvSpPr>
        <xdr:cNvPr id="369" name="テキスト ボックス 368"/>
        <xdr:cNvSpPr txBox="1"/>
      </xdr:nvSpPr>
      <xdr:spPr>
        <a:xfrm>
          <a:off x="7594111" y="90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162611</xdr:rowOff>
    </xdr:from>
    <xdr:to>
      <xdr:col>36</xdr:col>
      <xdr:colOff>165100</xdr:colOff>
      <xdr:row>54</xdr:row>
      <xdr:rowOff>92761</xdr:rowOff>
    </xdr:to>
    <xdr:sp macro="" textlink="">
      <xdr:nvSpPr>
        <xdr:cNvPr id="370" name="楕円 369"/>
        <xdr:cNvSpPr/>
      </xdr:nvSpPr>
      <xdr:spPr>
        <a:xfrm>
          <a:off x="6921500" y="92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109288</xdr:rowOff>
    </xdr:from>
    <xdr:ext cx="534377" cy="259045"/>
    <xdr:sp macro="" textlink="">
      <xdr:nvSpPr>
        <xdr:cNvPr id="371" name="テキスト ボックス 370"/>
        <xdr:cNvSpPr txBox="1"/>
      </xdr:nvSpPr>
      <xdr:spPr>
        <a:xfrm>
          <a:off x="6705111" y="902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157124</xdr:rowOff>
    </xdr:from>
    <xdr:to>
      <xdr:col>55</xdr:col>
      <xdr:colOff>0</xdr:colOff>
      <xdr:row>77</xdr:row>
      <xdr:rowOff>167201</xdr:rowOff>
    </xdr:to>
    <xdr:cxnSp macro="">
      <xdr:nvCxnSpPr>
        <xdr:cNvPr id="398" name="直線コネクタ 397"/>
        <xdr:cNvCxnSpPr/>
      </xdr:nvCxnSpPr>
      <xdr:spPr>
        <a:xfrm>
          <a:off x="9639300" y="13358774"/>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157124</xdr:rowOff>
    </xdr:from>
    <xdr:to>
      <xdr:col>50</xdr:col>
      <xdr:colOff>114300</xdr:colOff>
      <xdr:row>78</xdr:row>
      <xdr:rowOff>20690</xdr:rowOff>
    </xdr:to>
    <xdr:cxnSp macro="">
      <xdr:nvCxnSpPr>
        <xdr:cNvPr id="401" name="直線コネクタ 400"/>
        <xdr:cNvCxnSpPr/>
      </xdr:nvCxnSpPr>
      <xdr:spPr>
        <a:xfrm flipV="1">
          <a:off x="8750300" y="13358774"/>
          <a:ext cx="889000" cy="3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20690</xdr:rowOff>
    </xdr:from>
    <xdr:to>
      <xdr:col>45</xdr:col>
      <xdr:colOff>177800</xdr:colOff>
      <xdr:row>78</xdr:row>
      <xdr:rowOff>75208</xdr:rowOff>
    </xdr:to>
    <xdr:cxnSp macro="">
      <xdr:nvCxnSpPr>
        <xdr:cNvPr id="404" name="直線コネクタ 403"/>
        <xdr:cNvCxnSpPr/>
      </xdr:nvCxnSpPr>
      <xdr:spPr>
        <a:xfrm flipV="1">
          <a:off x="7861300" y="13393790"/>
          <a:ext cx="889000" cy="5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75208</xdr:rowOff>
    </xdr:from>
    <xdr:to>
      <xdr:col>41</xdr:col>
      <xdr:colOff>50800</xdr:colOff>
      <xdr:row>78</xdr:row>
      <xdr:rowOff>79391</xdr:rowOff>
    </xdr:to>
    <xdr:cxnSp macro="">
      <xdr:nvCxnSpPr>
        <xdr:cNvPr id="407" name="直線コネクタ 406"/>
        <xdr:cNvCxnSpPr/>
      </xdr:nvCxnSpPr>
      <xdr:spPr>
        <a:xfrm flipV="1">
          <a:off x="6972300" y="13448308"/>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116401</xdr:rowOff>
    </xdr:from>
    <xdr:to>
      <xdr:col>55</xdr:col>
      <xdr:colOff>50800</xdr:colOff>
      <xdr:row>78</xdr:row>
      <xdr:rowOff>46551</xdr:rowOff>
    </xdr:to>
    <xdr:sp macro="" textlink="">
      <xdr:nvSpPr>
        <xdr:cNvPr id="417" name="楕円 416"/>
        <xdr:cNvSpPr/>
      </xdr:nvSpPr>
      <xdr:spPr>
        <a:xfrm>
          <a:off x="10426700" y="133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139278</xdr:rowOff>
    </xdr:from>
    <xdr:ext cx="534377" cy="259045"/>
    <xdr:sp macro="" textlink="">
      <xdr:nvSpPr>
        <xdr:cNvPr id="418" name="商工費該当値テキスト"/>
        <xdr:cNvSpPr txBox="1"/>
      </xdr:nvSpPr>
      <xdr:spPr>
        <a:xfrm>
          <a:off x="10528300" y="1316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106324</xdr:rowOff>
    </xdr:from>
    <xdr:to>
      <xdr:col>50</xdr:col>
      <xdr:colOff>165100</xdr:colOff>
      <xdr:row>78</xdr:row>
      <xdr:rowOff>36474</xdr:rowOff>
    </xdr:to>
    <xdr:sp macro="" textlink="">
      <xdr:nvSpPr>
        <xdr:cNvPr id="419" name="楕円 418"/>
        <xdr:cNvSpPr/>
      </xdr:nvSpPr>
      <xdr:spPr>
        <a:xfrm>
          <a:off x="9588500" y="133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53001</xdr:rowOff>
    </xdr:from>
    <xdr:ext cx="534377" cy="259045"/>
    <xdr:sp macro="" textlink="">
      <xdr:nvSpPr>
        <xdr:cNvPr id="420" name="テキスト ボックス 419"/>
        <xdr:cNvSpPr txBox="1"/>
      </xdr:nvSpPr>
      <xdr:spPr>
        <a:xfrm>
          <a:off x="9372111" y="130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141340</xdr:rowOff>
    </xdr:from>
    <xdr:to>
      <xdr:col>46</xdr:col>
      <xdr:colOff>38100</xdr:colOff>
      <xdr:row>78</xdr:row>
      <xdr:rowOff>71490</xdr:rowOff>
    </xdr:to>
    <xdr:sp macro="" textlink="">
      <xdr:nvSpPr>
        <xdr:cNvPr id="421" name="楕円 420"/>
        <xdr:cNvSpPr/>
      </xdr:nvSpPr>
      <xdr:spPr>
        <a:xfrm>
          <a:off x="8699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88017</xdr:rowOff>
    </xdr:from>
    <xdr:ext cx="534377" cy="259045"/>
    <xdr:sp macro="" textlink="">
      <xdr:nvSpPr>
        <xdr:cNvPr id="422" name="テキスト ボックス 421"/>
        <xdr:cNvSpPr txBox="1"/>
      </xdr:nvSpPr>
      <xdr:spPr>
        <a:xfrm>
          <a:off x="8483111" y="131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24408</xdr:rowOff>
    </xdr:from>
    <xdr:to>
      <xdr:col>41</xdr:col>
      <xdr:colOff>101600</xdr:colOff>
      <xdr:row>78</xdr:row>
      <xdr:rowOff>126008</xdr:rowOff>
    </xdr:to>
    <xdr:sp macro="" textlink="">
      <xdr:nvSpPr>
        <xdr:cNvPr id="423" name="楕円 422"/>
        <xdr:cNvSpPr/>
      </xdr:nvSpPr>
      <xdr:spPr>
        <a:xfrm>
          <a:off x="7810500" y="133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117135</xdr:rowOff>
    </xdr:from>
    <xdr:ext cx="534377" cy="259045"/>
    <xdr:sp macro="" textlink="">
      <xdr:nvSpPr>
        <xdr:cNvPr id="424" name="テキスト ボックス 423"/>
        <xdr:cNvSpPr txBox="1"/>
      </xdr:nvSpPr>
      <xdr:spPr>
        <a:xfrm>
          <a:off x="7594111" y="134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28591</xdr:rowOff>
    </xdr:from>
    <xdr:to>
      <xdr:col>36</xdr:col>
      <xdr:colOff>165100</xdr:colOff>
      <xdr:row>78</xdr:row>
      <xdr:rowOff>130191</xdr:rowOff>
    </xdr:to>
    <xdr:sp macro="" textlink="">
      <xdr:nvSpPr>
        <xdr:cNvPr id="425" name="楕円 424"/>
        <xdr:cNvSpPr/>
      </xdr:nvSpPr>
      <xdr:spPr>
        <a:xfrm>
          <a:off x="6921500" y="134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121318</xdr:rowOff>
    </xdr:from>
    <xdr:ext cx="534377" cy="259045"/>
    <xdr:sp macro="" textlink="">
      <xdr:nvSpPr>
        <xdr:cNvPr id="426" name="テキスト ボックス 425"/>
        <xdr:cNvSpPr txBox="1"/>
      </xdr:nvSpPr>
      <xdr:spPr>
        <a:xfrm>
          <a:off x="6705111" y="1349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155217</xdr:rowOff>
    </xdr:from>
    <xdr:to>
      <xdr:col>55</xdr:col>
      <xdr:colOff>0</xdr:colOff>
      <xdr:row>97</xdr:row>
      <xdr:rowOff>42453</xdr:rowOff>
    </xdr:to>
    <xdr:cxnSp macro="">
      <xdr:nvCxnSpPr>
        <xdr:cNvPr id="453" name="直線コネクタ 452"/>
        <xdr:cNvCxnSpPr/>
      </xdr:nvCxnSpPr>
      <xdr:spPr>
        <a:xfrm>
          <a:off x="9639300" y="16614417"/>
          <a:ext cx="838200" cy="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155217</xdr:rowOff>
    </xdr:from>
    <xdr:to>
      <xdr:col>50</xdr:col>
      <xdr:colOff>114300</xdr:colOff>
      <xdr:row>97</xdr:row>
      <xdr:rowOff>73451</xdr:rowOff>
    </xdr:to>
    <xdr:cxnSp macro="">
      <xdr:nvCxnSpPr>
        <xdr:cNvPr id="456" name="直線コネクタ 455"/>
        <xdr:cNvCxnSpPr/>
      </xdr:nvCxnSpPr>
      <xdr:spPr>
        <a:xfrm flipV="1">
          <a:off x="8750300" y="16614417"/>
          <a:ext cx="889000" cy="8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72501</xdr:rowOff>
    </xdr:from>
    <xdr:to>
      <xdr:col>45</xdr:col>
      <xdr:colOff>177800</xdr:colOff>
      <xdr:row>97</xdr:row>
      <xdr:rowOff>73451</xdr:rowOff>
    </xdr:to>
    <xdr:cxnSp macro="">
      <xdr:nvCxnSpPr>
        <xdr:cNvPr id="459" name="直線コネクタ 458"/>
        <xdr:cNvCxnSpPr/>
      </xdr:nvCxnSpPr>
      <xdr:spPr>
        <a:xfrm>
          <a:off x="7861300" y="16703151"/>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62694</xdr:rowOff>
    </xdr:from>
    <xdr:to>
      <xdr:col>41</xdr:col>
      <xdr:colOff>50800</xdr:colOff>
      <xdr:row>97</xdr:row>
      <xdr:rowOff>72501</xdr:rowOff>
    </xdr:to>
    <xdr:cxnSp macro="">
      <xdr:nvCxnSpPr>
        <xdr:cNvPr id="462" name="直線コネクタ 461"/>
        <xdr:cNvCxnSpPr/>
      </xdr:nvCxnSpPr>
      <xdr:spPr>
        <a:xfrm>
          <a:off x="6972300" y="16693344"/>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163103</xdr:rowOff>
    </xdr:from>
    <xdr:to>
      <xdr:col>55</xdr:col>
      <xdr:colOff>50800</xdr:colOff>
      <xdr:row>97</xdr:row>
      <xdr:rowOff>93253</xdr:rowOff>
    </xdr:to>
    <xdr:sp macro="" textlink="">
      <xdr:nvSpPr>
        <xdr:cNvPr id="472" name="楕円 471"/>
        <xdr:cNvSpPr/>
      </xdr:nvSpPr>
      <xdr:spPr>
        <a:xfrm>
          <a:off x="10426700" y="166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141530</xdr:rowOff>
    </xdr:from>
    <xdr:ext cx="534377" cy="259045"/>
    <xdr:sp macro="" textlink="">
      <xdr:nvSpPr>
        <xdr:cNvPr id="473" name="土木費該当値テキスト"/>
        <xdr:cNvSpPr txBox="1"/>
      </xdr:nvSpPr>
      <xdr:spPr>
        <a:xfrm>
          <a:off x="10528300" y="166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104417</xdr:rowOff>
    </xdr:from>
    <xdr:to>
      <xdr:col>50</xdr:col>
      <xdr:colOff>165100</xdr:colOff>
      <xdr:row>97</xdr:row>
      <xdr:rowOff>34567</xdr:rowOff>
    </xdr:to>
    <xdr:sp macro="" textlink="">
      <xdr:nvSpPr>
        <xdr:cNvPr id="474" name="楕円 473"/>
        <xdr:cNvSpPr/>
      </xdr:nvSpPr>
      <xdr:spPr>
        <a:xfrm>
          <a:off x="9588500" y="165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51094</xdr:rowOff>
    </xdr:from>
    <xdr:ext cx="534377" cy="259045"/>
    <xdr:sp macro="" textlink="">
      <xdr:nvSpPr>
        <xdr:cNvPr id="475" name="テキスト ボックス 474"/>
        <xdr:cNvSpPr txBox="1"/>
      </xdr:nvSpPr>
      <xdr:spPr>
        <a:xfrm>
          <a:off x="9372111" y="163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22651</xdr:rowOff>
    </xdr:from>
    <xdr:to>
      <xdr:col>46</xdr:col>
      <xdr:colOff>38100</xdr:colOff>
      <xdr:row>97</xdr:row>
      <xdr:rowOff>124251</xdr:rowOff>
    </xdr:to>
    <xdr:sp macro="" textlink="">
      <xdr:nvSpPr>
        <xdr:cNvPr id="476" name="楕円 475"/>
        <xdr:cNvSpPr/>
      </xdr:nvSpPr>
      <xdr:spPr>
        <a:xfrm>
          <a:off x="8699500" y="166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115378</xdr:rowOff>
    </xdr:from>
    <xdr:ext cx="534377" cy="259045"/>
    <xdr:sp macro="" textlink="">
      <xdr:nvSpPr>
        <xdr:cNvPr id="477" name="テキスト ボックス 476"/>
        <xdr:cNvSpPr txBox="1"/>
      </xdr:nvSpPr>
      <xdr:spPr>
        <a:xfrm>
          <a:off x="8483111" y="167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21701</xdr:rowOff>
    </xdr:from>
    <xdr:to>
      <xdr:col>41</xdr:col>
      <xdr:colOff>101600</xdr:colOff>
      <xdr:row>97</xdr:row>
      <xdr:rowOff>123301</xdr:rowOff>
    </xdr:to>
    <xdr:sp macro="" textlink="">
      <xdr:nvSpPr>
        <xdr:cNvPr id="478" name="楕円 477"/>
        <xdr:cNvSpPr/>
      </xdr:nvSpPr>
      <xdr:spPr>
        <a:xfrm>
          <a:off x="7810500" y="166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114428</xdr:rowOff>
    </xdr:from>
    <xdr:ext cx="534377" cy="259045"/>
    <xdr:sp macro="" textlink="">
      <xdr:nvSpPr>
        <xdr:cNvPr id="479" name="テキスト ボックス 478"/>
        <xdr:cNvSpPr txBox="1"/>
      </xdr:nvSpPr>
      <xdr:spPr>
        <a:xfrm>
          <a:off x="7594111" y="167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11894</xdr:rowOff>
    </xdr:from>
    <xdr:to>
      <xdr:col>36</xdr:col>
      <xdr:colOff>165100</xdr:colOff>
      <xdr:row>97</xdr:row>
      <xdr:rowOff>113494</xdr:rowOff>
    </xdr:to>
    <xdr:sp macro="" textlink="">
      <xdr:nvSpPr>
        <xdr:cNvPr id="480" name="楕円 479"/>
        <xdr:cNvSpPr/>
      </xdr:nvSpPr>
      <xdr:spPr>
        <a:xfrm>
          <a:off x="6921500" y="166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104621</xdr:rowOff>
    </xdr:from>
    <xdr:ext cx="534377" cy="259045"/>
    <xdr:sp macro="" textlink="">
      <xdr:nvSpPr>
        <xdr:cNvPr id="481" name="テキスト ボックス 480"/>
        <xdr:cNvSpPr txBox="1"/>
      </xdr:nvSpPr>
      <xdr:spPr>
        <a:xfrm>
          <a:off x="6705111" y="167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140195</xdr:rowOff>
    </xdr:from>
    <xdr:to>
      <xdr:col>85</xdr:col>
      <xdr:colOff>127000</xdr:colOff>
      <xdr:row>35</xdr:row>
      <xdr:rowOff>23247</xdr:rowOff>
    </xdr:to>
    <xdr:cxnSp macro="">
      <xdr:nvCxnSpPr>
        <xdr:cNvPr id="510" name="直線コネクタ 509"/>
        <xdr:cNvCxnSpPr/>
      </xdr:nvCxnSpPr>
      <xdr:spPr>
        <a:xfrm>
          <a:off x="15481300" y="5798045"/>
          <a:ext cx="838200" cy="2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140195</xdr:rowOff>
    </xdr:from>
    <xdr:to>
      <xdr:col>81</xdr:col>
      <xdr:colOff>50800</xdr:colOff>
      <xdr:row>34</xdr:row>
      <xdr:rowOff>42373</xdr:rowOff>
    </xdr:to>
    <xdr:cxnSp macro="">
      <xdr:nvCxnSpPr>
        <xdr:cNvPr id="513" name="直線コネクタ 512"/>
        <xdr:cNvCxnSpPr/>
      </xdr:nvCxnSpPr>
      <xdr:spPr>
        <a:xfrm flipV="1">
          <a:off x="14592300" y="5798045"/>
          <a:ext cx="889000" cy="7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42373</xdr:rowOff>
    </xdr:from>
    <xdr:to>
      <xdr:col>76</xdr:col>
      <xdr:colOff>114300</xdr:colOff>
      <xdr:row>35</xdr:row>
      <xdr:rowOff>30848</xdr:rowOff>
    </xdr:to>
    <xdr:cxnSp macro="">
      <xdr:nvCxnSpPr>
        <xdr:cNvPr id="516" name="直線コネクタ 515"/>
        <xdr:cNvCxnSpPr/>
      </xdr:nvCxnSpPr>
      <xdr:spPr>
        <a:xfrm flipV="1">
          <a:off x="13703300" y="5871673"/>
          <a:ext cx="889000" cy="1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167703</xdr:rowOff>
    </xdr:from>
    <xdr:to>
      <xdr:col>71</xdr:col>
      <xdr:colOff>177800</xdr:colOff>
      <xdr:row>35</xdr:row>
      <xdr:rowOff>30848</xdr:rowOff>
    </xdr:to>
    <xdr:cxnSp macro="">
      <xdr:nvCxnSpPr>
        <xdr:cNvPr id="519" name="直線コネクタ 518"/>
        <xdr:cNvCxnSpPr/>
      </xdr:nvCxnSpPr>
      <xdr:spPr>
        <a:xfrm>
          <a:off x="12814300" y="5997003"/>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143897</xdr:rowOff>
    </xdr:from>
    <xdr:to>
      <xdr:col>85</xdr:col>
      <xdr:colOff>177800</xdr:colOff>
      <xdr:row>35</xdr:row>
      <xdr:rowOff>74047</xdr:rowOff>
    </xdr:to>
    <xdr:sp macro="" textlink="">
      <xdr:nvSpPr>
        <xdr:cNvPr id="529" name="楕円 528"/>
        <xdr:cNvSpPr/>
      </xdr:nvSpPr>
      <xdr:spPr>
        <a:xfrm>
          <a:off x="16268700" y="59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166774</xdr:rowOff>
    </xdr:from>
    <xdr:ext cx="534377" cy="259045"/>
    <xdr:sp macro="" textlink="">
      <xdr:nvSpPr>
        <xdr:cNvPr id="530" name="消防費該当値テキスト"/>
        <xdr:cNvSpPr txBox="1"/>
      </xdr:nvSpPr>
      <xdr:spPr>
        <a:xfrm>
          <a:off x="16370300" y="58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89395</xdr:rowOff>
    </xdr:from>
    <xdr:to>
      <xdr:col>81</xdr:col>
      <xdr:colOff>101600</xdr:colOff>
      <xdr:row>34</xdr:row>
      <xdr:rowOff>19545</xdr:rowOff>
    </xdr:to>
    <xdr:sp macro="" textlink="">
      <xdr:nvSpPr>
        <xdr:cNvPr id="531" name="楕円 530"/>
        <xdr:cNvSpPr/>
      </xdr:nvSpPr>
      <xdr:spPr>
        <a:xfrm>
          <a:off x="15430500" y="57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36072</xdr:rowOff>
    </xdr:from>
    <xdr:ext cx="534377" cy="259045"/>
    <xdr:sp macro="" textlink="">
      <xdr:nvSpPr>
        <xdr:cNvPr id="532" name="テキスト ボックス 531"/>
        <xdr:cNvSpPr txBox="1"/>
      </xdr:nvSpPr>
      <xdr:spPr>
        <a:xfrm>
          <a:off x="15214111" y="55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163023</xdr:rowOff>
    </xdr:from>
    <xdr:to>
      <xdr:col>76</xdr:col>
      <xdr:colOff>165100</xdr:colOff>
      <xdr:row>34</xdr:row>
      <xdr:rowOff>93173</xdr:rowOff>
    </xdr:to>
    <xdr:sp macro="" textlink="">
      <xdr:nvSpPr>
        <xdr:cNvPr id="533" name="楕円 532"/>
        <xdr:cNvSpPr/>
      </xdr:nvSpPr>
      <xdr:spPr>
        <a:xfrm>
          <a:off x="14541500" y="58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109700</xdr:rowOff>
    </xdr:from>
    <xdr:ext cx="534377" cy="259045"/>
    <xdr:sp macro="" textlink="">
      <xdr:nvSpPr>
        <xdr:cNvPr id="534" name="テキスト ボックス 533"/>
        <xdr:cNvSpPr txBox="1"/>
      </xdr:nvSpPr>
      <xdr:spPr>
        <a:xfrm>
          <a:off x="14325111" y="55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151498</xdr:rowOff>
    </xdr:from>
    <xdr:to>
      <xdr:col>72</xdr:col>
      <xdr:colOff>38100</xdr:colOff>
      <xdr:row>35</xdr:row>
      <xdr:rowOff>81648</xdr:rowOff>
    </xdr:to>
    <xdr:sp macro="" textlink="">
      <xdr:nvSpPr>
        <xdr:cNvPr id="535" name="楕円 534"/>
        <xdr:cNvSpPr/>
      </xdr:nvSpPr>
      <xdr:spPr>
        <a:xfrm>
          <a:off x="13652500" y="59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98175</xdr:rowOff>
    </xdr:from>
    <xdr:ext cx="534377" cy="259045"/>
    <xdr:sp macro="" textlink="">
      <xdr:nvSpPr>
        <xdr:cNvPr id="536" name="テキスト ボックス 535"/>
        <xdr:cNvSpPr txBox="1"/>
      </xdr:nvSpPr>
      <xdr:spPr>
        <a:xfrm>
          <a:off x="13436111" y="5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116903</xdr:rowOff>
    </xdr:from>
    <xdr:to>
      <xdr:col>67</xdr:col>
      <xdr:colOff>101600</xdr:colOff>
      <xdr:row>35</xdr:row>
      <xdr:rowOff>47053</xdr:rowOff>
    </xdr:to>
    <xdr:sp macro="" textlink="">
      <xdr:nvSpPr>
        <xdr:cNvPr id="537" name="楕円 536"/>
        <xdr:cNvSpPr/>
      </xdr:nvSpPr>
      <xdr:spPr>
        <a:xfrm>
          <a:off x="12763500" y="59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63580</xdr:rowOff>
    </xdr:from>
    <xdr:ext cx="534377" cy="259045"/>
    <xdr:sp macro="" textlink="">
      <xdr:nvSpPr>
        <xdr:cNvPr id="538" name="テキスト ボックス 537"/>
        <xdr:cNvSpPr txBox="1"/>
      </xdr:nvSpPr>
      <xdr:spPr>
        <a:xfrm>
          <a:off x="12547111" y="57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16242</xdr:rowOff>
    </xdr:from>
    <xdr:to>
      <xdr:col>85</xdr:col>
      <xdr:colOff>127000</xdr:colOff>
      <xdr:row>55</xdr:row>
      <xdr:rowOff>151287</xdr:rowOff>
    </xdr:to>
    <xdr:cxnSp macro="">
      <xdr:nvCxnSpPr>
        <xdr:cNvPr id="572" name="直線コネクタ 571"/>
        <xdr:cNvCxnSpPr/>
      </xdr:nvCxnSpPr>
      <xdr:spPr>
        <a:xfrm>
          <a:off x="15481300" y="9274542"/>
          <a:ext cx="838200" cy="30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16242</xdr:rowOff>
    </xdr:from>
    <xdr:to>
      <xdr:col>81</xdr:col>
      <xdr:colOff>50800</xdr:colOff>
      <xdr:row>54</xdr:row>
      <xdr:rowOff>127927</xdr:rowOff>
    </xdr:to>
    <xdr:cxnSp macro="">
      <xdr:nvCxnSpPr>
        <xdr:cNvPr id="575" name="直線コネクタ 574"/>
        <xdr:cNvCxnSpPr/>
      </xdr:nvCxnSpPr>
      <xdr:spPr>
        <a:xfrm flipV="1">
          <a:off x="14592300" y="9274542"/>
          <a:ext cx="889000" cy="1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132628</xdr:rowOff>
    </xdr:from>
    <xdr:to>
      <xdr:col>76</xdr:col>
      <xdr:colOff>114300</xdr:colOff>
      <xdr:row>54</xdr:row>
      <xdr:rowOff>127927</xdr:rowOff>
    </xdr:to>
    <xdr:cxnSp macro="">
      <xdr:nvCxnSpPr>
        <xdr:cNvPr id="578" name="直線コネクタ 577"/>
        <xdr:cNvCxnSpPr/>
      </xdr:nvCxnSpPr>
      <xdr:spPr>
        <a:xfrm>
          <a:off x="13703300" y="9048028"/>
          <a:ext cx="889000" cy="3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132628</xdr:rowOff>
    </xdr:from>
    <xdr:to>
      <xdr:col>71</xdr:col>
      <xdr:colOff>177800</xdr:colOff>
      <xdr:row>55</xdr:row>
      <xdr:rowOff>6141</xdr:rowOff>
    </xdr:to>
    <xdr:cxnSp macro="">
      <xdr:nvCxnSpPr>
        <xdr:cNvPr id="581" name="直線コネクタ 580"/>
        <xdr:cNvCxnSpPr/>
      </xdr:nvCxnSpPr>
      <xdr:spPr>
        <a:xfrm flipV="1">
          <a:off x="12814300" y="9048028"/>
          <a:ext cx="889000" cy="38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100487</xdr:rowOff>
    </xdr:from>
    <xdr:to>
      <xdr:col>85</xdr:col>
      <xdr:colOff>177800</xdr:colOff>
      <xdr:row>56</xdr:row>
      <xdr:rowOff>30637</xdr:rowOff>
    </xdr:to>
    <xdr:sp macro="" textlink="">
      <xdr:nvSpPr>
        <xdr:cNvPr id="591" name="楕円 590"/>
        <xdr:cNvSpPr/>
      </xdr:nvSpPr>
      <xdr:spPr>
        <a:xfrm>
          <a:off x="16268700" y="95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123364</xdr:rowOff>
    </xdr:from>
    <xdr:ext cx="534377" cy="259045"/>
    <xdr:sp macro="" textlink="">
      <xdr:nvSpPr>
        <xdr:cNvPr id="592" name="教育費該当値テキスト"/>
        <xdr:cNvSpPr txBox="1"/>
      </xdr:nvSpPr>
      <xdr:spPr>
        <a:xfrm>
          <a:off x="16370300" y="938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136892</xdr:rowOff>
    </xdr:from>
    <xdr:to>
      <xdr:col>81</xdr:col>
      <xdr:colOff>101600</xdr:colOff>
      <xdr:row>54</xdr:row>
      <xdr:rowOff>67042</xdr:rowOff>
    </xdr:to>
    <xdr:sp macro="" textlink="">
      <xdr:nvSpPr>
        <xdr:cNvPr id="593" name="楕円 592"/>
        <xdr:cNvSpPr/>
      </xdr:nvSpPr>
      <xdr:spPr>
        <a:xfrm>
          <a:off x="15430500" y="92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83569</xdr:rowOff>
    </xdr:from>
    <xdr:ext cx="534377" cy="259045"/>
    <xdr:sp macro="" textlink="">
      <xdr:nvSpPr>
        <xdr:cNvPr id="594" name="テキスト ボックス 593"/>
        <xdr:cNvSpPr txBox="1"/>
      </xdr:nvSpPr>
      <xdr:spPr>
        <a:xfrm>
          <a:off x="15214111" y="89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77127</xdr:rowOff>
    </xdr:from>
    <xdr:to>
      <xdr:col>76</xdr:col>
      <xdr:colOff>165100</xdr:colOff>
      <xdr:row>55</xdr:row>
      <xdr:rowOff>7277</xdr:rowOff>
    </xdr:to>
    <xdr:sp macro="" textlink="">
      <xdr:nvSpPr>
        <xdr:cNvPr id="595" name="楕円 594"/>
        <xdr:cNvSpPr/>
      </xdr:nvSpPr>
      <xdr:spPr>
        <a:xfrm>
          <a:off x="14541500" y="93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23804</xdr:rowOff>
    </xdr:from>
    <xdr:ext cx="534377" cy="259045"/>
    <xdr:sp macro="" textlink="">
      <xdr:nvSpPr>
        <xdr:cNvPr id="596" name="テキスト ボックス 595"/>
        <xdr:cNvSpPr txBox="1"/>
      </xdr:nvSpPr>
      <xdr:spPr>
        <a:xfrm>
          <a:off x="14325111" y="91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81828</xdr:rowOff>
    </xdr:from>
    <xdr:to>
      <xdr:col>72</xdr:col>
      <xdr:colOff>38100</xdr:colOff>
      <xdr:row>53</xdr:row>
      <xdr:rowOff>11978</xdr:rowOff>
    </xdr:to>
    <xdr:sp macro="" textlink="">
      <xdr:nvSpPr>
        <xdr:cNvPr id="597" name="楕円 596"/>
        <xdr:cNvSpPr/>
      </xdr:nvSpPr>
      <xdr:spPr>
        <a:xfrm>
          <a:off x="13652500" y="899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28505</xdr:rowOff>
    </xdr:from>
    <xdr:ext cx="599010" cy="259045"/>
    <xdr:sp macro="" textlink="">
      <xdr:nvSpPr>
        <xdr:cNvPr id="598" name="テキスト ボックス 597"/>
        <xdr:cNvSpPr txBox="1"/>
      </xdr:nvSpPr>
      <xdr:spPr>
        <a:xfrm>
          <a:off x="13403795" y="877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126791</xdr:rowOff>
    </xdr:from>
    <xdr:to>
      <xdr:col>67</xdr:col>
      <xdr:colOff>101600</xdr:colOff>
      <xdr:row>55</xdr:row>
      <xdr:rowOff>56941</xdr:rowOff>
    </xdr:to>
    <xdr:sp macro="" textlink="">
      <xdr:nvSpPr>
        <xdr:cNvPr id="599" name="楕円 598"/>
        <xdr:cNvSpPr/>
      </xdr:nvSpPr>
      <xdr:spPr>
        <a:xfrm>
          <a:off x="12763500" y="93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73468</xdr:rowOff>
    </xdr:from>
    <xdr:ext cx="534377" cy="259045"/>
    <xdr:sp macro="" textlink="">
      <xdr:nvSpPr>
        <xdr:cNvPr id="600" name="テキスト ボックス 599"/>
        <xdr:cNvSpPr txBox="1"/>
      </xdr:nvSpPr>
      <xdr:spPr>
        <a:xfrm>
          <a:off x="12547111" y="91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72086</xdr:rowOff>
    </xdr:from>
    <xdr:to>
      <xdr:col>85</xdr:col>
      <xdr:colOff>127000</xdr:colOff>
      <xdr:row>77</xdr:row>
      <xdr:rowOff>15587</xdr:rowOff>
    </xdr:to>
    <xdr:cxnSp macro="">
      <xdr:nvCxnSpPr>
        <xdr:cNvPr id="625" name="直線コネクタ 624"/>
        <xdr:cNvCxnSpPr/>
      </xdr:nvCxnSpPr>
      <xdr:spPr>
        <a:xfrm>
          <a:off x="15481300" y="13102286"/>
          <a:ext cx="838200" cy="1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94043</xdr:rowOff>
    </xdr:from>
    <xdr:to>
      <xdr:col>81</xdr:col>
      <xdr:colOff>50800</xdr:colOff>
      <xdr:row>76</xdr:row>
      <xdr:rowOff>72086</xdr:rowOff>
    </xdr:to>
    <xdr:cxnSp macro="">
      <xdr:nvCxnSpPr>
        <xdr:cNvPr id="628" name="直線コネクタ 627"/>
        <xdr:cNvCxnSpPr/>
      </xdr:nvCxnSpPr>
      <xdr:spPr>
        <a:xfrm>
          <a:off x="14592300" y="12952793"/>
          <a:ext cx="889000" cy="1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94043</xdr:rowOff>
    </xdr:from>
    <xdr:to>
      <xdr:col>76</xdr:col>
      <xdr:colOff>114300</xdr:colOff>
      <xdr:row>76</xdr:row>
      <xdr:rowOff>153873</xdr:rowOff>
    </xdr:to>
    <xdr:cxnSp macro="">
      <xdr:nvCxnSpPr>
        <xdr:cNvPr id="631" name="直線コネクタ 630"/>
        <xdr:cNvCxnSpPr/>
      </xdr:nvCxnSpPr>
      <xdr:spPr>
        <a:xfrm flipV="1">
          <a:off x="13703300" y="12952793"/>
          <a:ext cx="889000" cy="2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153873</xdr:rowOff>
    </xdr:from>
    <xdr:to>
      <xdr:col>71</xdr:col>
      <xdr:colOff>177800</xdr:colOff>
      <xdr:row>77</xdr:row>
      <xdr:rowOff>159176</xdr:rowOff>
    </xdr:to>
    <xdr:cxnSp macro="">
      <xdr:nvCxnSpPr>
        <xdr:cNvPr id="634" name="直線コネクタ 633"/>
        <xdr:cNvCxnSpPr/>
      </xdr:nvCxnSpPr>
      <xdr:spPr>
        <a:xfrm flipV="1">
          <a:off x="12814300" y="13184073"/>
          <a:ext cx="889000" cy="1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136237</xdr:rowOff>
    </xdr:from>
    <xdr:to>
      <xdr:col>85</xdr:col>
      <xdr:colOff>177800</xdr:colOff>
      <xdr:row>77</xdr:row>
      <xdr:rowOff>66387</xdr:rowOff>
    </xdr:to>
    <xdr:sp macro="" textlink="">
      <xdr:nvSpPr>
        <xdr:cNvPr id="644" name="楕円 643"/>
        <xdr:cNvSpPr/>
      </xdr:nvSpPr>
      <xdr:spPr>
        <a:xfrm>
          <a:off x="16268700" y="131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159114</xdr:rowOff>
    </xdr:from>
    <xdr:ext cx="534377" cy="259045"/>
    <xdr:sp macro="" textlink="">
      <xdr:nvSpPr>
        <xdr:cNvPr id="645" name="災害復旧費該当値テキスト"/>
        <xdr:cNvSpPr txBox="1"/>
      </xdr:nvSpPr>
      <xdr:spPr>
        <a:xfrm>
          <a:off x="16370300" y="130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21286</xdr:rowOff>
    </xdr:from>
    <xdr:to>
      <xdr:col>81</xdr:col>
      <xdr:colOff>101600</xdr:colOff>
      <xdr:row>76</xdr:row>
      <xdr:rowOff>122886</xdr:rowOff>
    </xdr:to>
    <xdr:sp macro="" textlink="">
      <xdr:nvSpPr>
        <xdr:cNvPr id="646" name="楕円 645"/>
        <xdr:cNvSpPr/>
      </xdr:nvSpPr>
      <xdr:spPr>
        <a:xfrm>
          <a:off x="15430500" y="130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139413</xdr:rowOff>
    </xdr:from>
    <xdr:ext cx="534377" cy="259045"/>
    <xdr:sp macro="" textlink="">
      <xdr:nvSpPr>
        <xdr:cNvPr id="647" name="テキスト ボックス 646"/>
        <xdr:cNvSpPr txBox="1"/>
      </xdr:nvSpPr>
      <xdr:spPr>
        <a:xfrm>
          <a:off x="15214111" y="128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43243</xdr:rowOff>
    </xdr:from>
    <xdr:to>
      <xdr:col>76</xdr:col>
      <xdr:colOff>165100</xdr:colOff>
      <xdr:row>75</xdr:row>
      <xdr:rowOff>144843</xdr:rowOff>
    </xdr:to>
    <xdr:sp macro="" textlink="">
      <xdr:nvSpPr>
        <xdr:cNvPr id="648" name="楕円 647"/>
        <xdr:cNvSpPr/>
      </xdr:nvSpPr>
      <xdr:spPr>
        <a:xfrm>
          <a:off x="14541500" y="129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161370</xdr:rowOff>
    </xdr:from>
    <xdr:ext cx="534377" cy="259045"/>
    <xdr:sp macro="" textlink="">
      <xdr:nvSpPr>
        <xdr:cNvPr id="649" name="テキスト ボックス 648"/>
        <xdr:cNvSpPr txBox="1"/>
      </xdr:nvSpPr>
      <xdr:spPr>
        <a:xfrm>
          <a:off x="14325111" y="126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103073</xdr:rowOff>
    </xdr:from>
    <xdr:to>
      <xdr:col>72</xdr:col>
      <xdr:colOff>38100</xdr:colOff>
      <xdr:row>77</xdr:row>
      <xdr:rowOff>33223</xdr:rowOff>
    </xdr:to>
    <xdr:sp macro="" textlink="">
      <xdr:nvSpPr>
        <xdr:cNvPr id="650" name="楕円 649"/>
        <xdr:cNvSpPr/>
      </xdr:nvSpPr>
      <xdr:spPr>
        <a:xfrm>
          <a:off x="136525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49751</xdr:rowOff>
    </xdr:from>
    <xdr:ext cx="534377" cy="259045"/>
    <xdr:sp macro="" textlink="">
      <xdr:nvSpPr>
        <xdr:cNvPr id="651" name="テキスト ボックス 650"/>
        <xdr:cNvSpPr txBox="1"/>
      </xdr:nvSpPr>
      <xdr:spPr>
        <a:xfrm>
          <a:off x="13436111" y="129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108376</xdr:rowOff>
    </xdr:from>
    <xdr:to>
      <xdr:col>67</xdr:col>
      <xdr:colOff>101600</xdr:colOff>
      <xdr:row>78</xdr:row>
      <xdr:rowOff>38526</xdr:rowOff>
    </xdr:to>
    <xdr:sp macro="" textlink="">
      <xdr:nvSpPr>
        <xdr:cNvPr id="652" name="楕円 651"/>
        <xdr:cNvSpPr/>
      </xdr:nvSpPr>
      <xdr:spPr>
        <a:xfrm>
          <a:off x="12763500" y="133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55053</xdr:rowOff>
    </xdr:from>
    <xdr:ext cx="469744" cy="259045"/>
    <xdr:sp macro="" textlink="">
      <xdr:nvSpPr>
        <xdr:cNvPr id="653" name="テキスト ボックス 652"/>
        <xdr:cNvSpPr txBox="1"/>
      </xdr:nvSpPr>
      <xdr:spPr>
        <a:xfrm>
          <a:off x="12579428" y="1308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50847</xdr:rowOff>
    </xdr:from>
    <xdr:to>
      <xdr:col>85</xdr:col>
      <xdr:colOff>127000</xdr:colOff>
      <xdr:row>97</xdr:row>
      <xdr:rowOff>74628</xdr:rowOff>
    </xdr:to>
    <xdr:cxnSp macro="">
      <xdr:nvCxnSpPr>
        <xdr:cNvPr id="684" name="直線コネクタ 683"/>
        <xdr:cNvCxnSpPr/>
      </xdr:nvCxnSpPr>
      <xdr:spPr>
        <a:xfrm flipV="1">
          <a:off x="15481300" y="16681497"/>
          <a:ext cx="838200" cy="2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74628</xdr:rowOff>
    </xdr:from>
    <xdr:to>
      <xdr:col>81</xdr:col>
      <xdr:colOff>50800</xdr:colOff>
      <xdr:row>97</xdr:row>
      <xdr:rowOff>123361</xdr:rowOff>
    </xdr:to>
    <xdr:cxnSp macro="">
      <xdr:nvCxnSpPr>
        <xdr:cNvPr id="687" name="直線コネクタ 686"/>
        <xdr:cNvCxnSpPr/>
      </xdr:nvCxnSpPr>
      <xdr:spPr>
        <a:xfrm flipV="1">
          <a:off x="14592300" y="16705278"/>
          <a:ext cx="8890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123361</xdr:rowOff>
    </xdr:from>
    <xdr:to>
      <xdr:col>76</xdr:col>
      <xdr:colOff>114300</xdr:colOff>
      <xdr:row>97</xdr:row>
      <xdr:rowOff>147025</xdr:rowOff>
    </xdr:to>
    <xdr:cxnSp macro="">
      <xdr:nvCxnSpPr>
        <xdr:cNvPr id="690" name="直線コネクタ 689"/>
        <xdr:cNvCxnSpPr/>
      </xdr:nvCxnSpPr>
      <xdr:spPr>
        <a:xfrm flipV="1">
          <a:off x="13703300" y="167540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147025</xdr:rowOff>
    </xdr:from>
    <xdr:to>
      <xdr:col>71</xdr:col>
      <xdr:colOff>177800</xdr:colOff>
      <xdr:row>97</xdr:row>
      <xdr:rowOff>156378</xdr:rowOff>
    </xdr:to>
    <xdr:cxnSp macro="">
      <xdr:nvCxnSpPr>
        <xdr:cNvPr id="693" name="直線コネクタ 692"/>
        <xdr:cNvCxnSpPr/>
      </xdr:nvCxnSpPr>
      <xdr:spPr>
        <a:xfrm flipV="1">
          <a:off x="12814300" y="16777675"/>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xdr:rowOff>
    </xdr:from>
    <xdr:to>
      <xdr:col>85</xdr:col>
      <xdr:colOff>177800</xdr:colOff>
      <xdr:row>97</xdr:row>
      <xdr:rowOff>101647</xdr:rowOff>
    </xdr:to>
    <xdr:sp macro="" textlink="">
      <xdr:nvSpPr>
        <xdr:cNvPr id="703" name="楕円 702"/>
        <xdr:cNvSpPr/>
      </xdr:nvSpPr>
      <xdr:spPr>
        <a:xfrm>
          <a:off x="16268700" y="166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22924</xdr:rowOff>
    </xdr:from>
    <xdr:ext cx="599010" cy="259045"/>
    <xdr:sp macro="" textlink="">
      <xdr:nvSpPr>
        <xdr:cNvPr id="704" name="公債費該当値テキスト"/>
        <xdr:cNvSpPr txBox="1"/>
      </xdr:nvSpPr>
      <xdr:spPr>
        <a:xfrm>
          <a:off x="16370300" y="1648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23828</xdr:rowOff>
    </xdr:from>
    <xdr:to>
      <xdr:col>81</xdr:col>
      <xdr:colOff>101600</xdr:colOff>
      <xdr:row>97</xdr:row>
      <xdr:rowOff>125428</xdr:rowOff>
    </xdr:to>
    <xdr:sp macro="" textlink="">
      <xdr:nvSpPr>
        <xdr:cNvPr id="705" name="楕円 704"/>
        <xdr:cNvSpPr/>
      </xdr:nvSpPr>
      <xdr:spPr>
        <a:xfrm>
          <a:off x="15430500" y="1665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141955</xdr:rowOff>
    </xdr:from>
    <xdr:ext cx="599010" cy="259045"/>
    <xdr:sp macro="" textlink="">
      <xdr:nvSpPr>
        <xdr:cNvPr id="706" name="テキスト ボックス 705"/>
        <xdr:cNvSpPr txBox="1"/>
      </xdr:nvSpPr>
      <xdr:spPr>
        <a:xfrm>
          <a:off x="15181795" y="1642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72561</xdr:rowOff>
    </xdr:from>
    <xdr:to>
      <xdr:col>76</xdr:col>
      <xdr:colOff>165100</xdr:colOff>
      <xdr:row>98</xdr:row>
      <xdr:rowOff>2711</xdr:rowOff>
    </xdr:to>
    <xdr:sp macro="" textlink="">
      <xdr:nvSpPr>
        <xdr:cNvPr id="707" name="楕円 706"/>
        <xdr:cNvSpPr/>
      </xdr:nvSpPr>
      <xdr:spPr>
        <a:xfrm>
          <a:off x="14541500" y="167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19238</xdr:rowOff>
    </xdr:from>
    <xdr:ext cx="534377" cy="259045"/>
    <xdr:sp macro="" textlink="">
      <xdr:nvSpPr>
        <xdr:cNvPr id="708" name="テキスト ボックス 707"/>
        <xdr:cNvSpPr txBox="1"/>
      </xdr:nvSpPr>
      <xdr:spPr>
        <a:xfrm>
          <a:off x="14325111" y="164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96225</xdr:rowOff>
    </xdr:from>
    <xdr:to>
      <xdr:col>72</xdr:col>
      <xdr:colOff>38100</xdr:colOff>
      <xdr:row>98</xdr:row>
      <xdr:rowOff>26375</xdr:rowOff>
    </xdr:to>
    <xdr:sp macro="" textlink="">
      <xdr:nvSpPr>
        <xdr:cNvPr id="709" name="楕円 708"/>
        <xdr:cNvSpPr/>
      </xdr:nvSpPr>
      <xdr:spPr>
        <a:xfrm>
          <a:off x="13652500" y="167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42902</xdr:rowOff>
    </xdr:from>
    <xdr:ext cx="534377" cy="259045"/>
    <xdr:sp macro="" textlink="">
      <xdr:nvSpPr>
        <xdr:cNvPr id="710" name="テキスト ボックス 709"/>
        <xdr:cNvSpPr txBox="1"/>
      </xdr:nvSpPr>
      <xdr:spPr>
        <a:xfrm>
          <a:off x="13436111" y="1650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105578</xdr:rowOff>
    </xdr:from>
    <xdr:to>
      <xdr:col>67</xdr:col>
      <xdr:colOff>101600</xdr:colOff>
      <xdr:row>98</xdr:row>
      <xdr:rowOff>35728</xdr:rowOff>
    </xdr:to>
    <xdr:sp macro="" textlink="">
      <xdr:nvSpPr>
        <xdr:cNvPr id="711" name="楕円 710"/>
        <xdr:cNvSpPr/>
      </xdr:nvSpPr>
      <xdr:spPr>
        <a:xfrm>
          <a:off x="12763500" y="167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52255</xdr:rowOff>
    </xdr:from>
    <xdr:ext cx="534377" cy="259045"/>
    <xdr:sp macro="" textlink="">
      <xdr:nvSpPr>
        <xdr:cNvPr id="712" name="テキスト ボックス 711"/>
        <xdr:cNvSpPr txBox="1"/>
      </xdr:nvSpPr>
      <xdr:spPr>
        <a:xfrm>
          <a:off x="12547111" y="165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903,872</a:t>
          </a:r>
          <a:r>
            <a:rPr kumimoji="1" lang="ja-JP" altLang="en-US" sz="1200">
              <a:latin typeface="ＭＳ Ｐゴシック" panose="020B0600070205080204" pitchFamily="50" charset="-128"/>
              <a:ea typeface="ＭＳ Ｐゴシック" panose="020B0600070205080204" pitchFamily="50" charset="-128"/>
            </a:rPr>
            <a:t>円となっており、令和２年度の住民一人当たり</a:t>
          </a:r>
          <a:r>
            <a:rPr kumimoji="1" lang="en-US" altLang="ja-JP" sz="1200">
              <a:latin typeface="ＭＳ Ｐゴシック" panose="020B0600070205080204" pitchFamily="50" charset="-128"/>
              <a:ea typeface="ＭＳ Ｐゴシック" panose="020B0600070205080204" pitchFamily="50" charset="-128"/>
            </a:rPr>
            <a:t>972,598</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68,726</a:t>
          </a:r>
          <a:r>
            <a:rPr kumimoji="1" lang="ja-JP" altLang="en-US" sz="1200">
              <a:latin typeface="ＭＳ Ｐゴシック" panose="020B0600070205080204" pitchFamily="50" charset="-128"/>
              <a:ea typeface="ＭＳ Ｐゴシック" panose="020B0600070205080204" pitchFamily="50" charset="-128"/>
            </a:rPr>
            <a:t>円減少した。目的別で見た主な減少要因は、総務費、土木費、消防費及び教育費の減によるもので、総務費では、特別定額給付金給付事業費等の減により、住民一人当たりのコストは令和２年度から</a:t>
          </a:r>
          <a:r>
            <a:rPr kumimoji="1" lang="en-US" altLang="ja-JP" sz="1200">
              <a:latin typeface="ＭＳ Ｐゴシック" panose="020B0600070205080204" pitchFamily="50" charset="-128"/>
              <a:ea typeface="ＭＳ Ｐゴシック" panose="020B0600070205080204" pitchFamily="50" charset="-128"/>
            </a:rPr>
            <a:t>47,642</a:t>
          </a:r>
          <a:r>
            <a:rPr kumimoji="1" lang="ja-JP" altLang="en-US" sz="1200">
              <a:latin typeface="ＭＳ Ｐゴシック" panose="020B0600070205080204" pitchFamily="50" charset="-128"/>
              <a:ea typeface="ＭＳ Ｐゴシック" panose="020B0600070205080204" pitchFamily="50" charset="-128"/>
            </a:rPr>
            <a:t>円減少した。土木費では、災害公営住宅整備事業費等の減により、住民一人当たりのコストは令和２年度から</a:t>
          </a:r>
          <a:r>
            <a:rPr kumimoji="1" lang="en-US" altLang="ja-JP" sz="1200">
              <a:latin typeface="ＭＳ Ｐゴシック" panose="020B0600070205080204" pitchFamily="50" charset="-128"/>
              <a:ea typeface="ＭＳ Ｐゴシック" panose="020B0600070205080204" pitchFamily="50" charset="-128"/>
            </a:rPr>
            <a:t>12,836</a:t>
          </a:r>
          <a:r>
            <a:rPr kumimoji="1" lang="ja-JP" altLang="en-US" sz="1200">
              <a:latin typeface="ＭＳ Ｐゴシック" panose="020B0600070205080204" pitchFamily="50" charset="-128"/>
              <a:ea typeface="ＭＳ Ｐゴシック" panose="020B0600070205080204" pitchFamily="50" charset="-128"/>
            </a:rPr>
            <a:t>円減少した。消防費では、防災行政無線デジタル整備事業費等の減により、住民一人当たりのコストは</a:t>
          </a:r>
          <a:r>
            <a:rPr kumimoji="1" lang="en-US" altLang="ja-JP" sz="1200">
              <a:latin typeface="ＭＳ Ｐゴシック" panose="020B0600070205080204" pitchFamily="50" charset="-128"/>
              <a:ea typeface="ＭＳ Ｐゴシック" panose="020B0600070205080204" pitchFamily="50" charset="-128"/>
            </a:rPr>
            <a:t>11,861</a:t>
          </a:r>
          <a:r>
            <a:rPr kumimoji="1" lang="ja-JP" altLang="en-US" sz="1200">
              <a:latin typeface="ＭＳ Ｐゴシック" panose="020B0600070205080204" pitchFamily="50" charset="-128"/>
              <a:ea typeface="ＭＳ Ｐゴシック" panose="020B0600070205080204" pitchFamily="50" charset="-128"/>
            </a:rPr>
            <a:t>円減少した。教育費では、せいよ東学校給食センター建設事業費等の減により、住民一人当たりのコストは</a:t>
          </a:r>
          <a:r>
            <a:rPr kumimoji="1" lang="en-US" altLang="ja-JP" sz="1200">
              <a:latin typeface="ＭＳ Ｐゴシック" panose="020B0600070205080204" pitchFamily="50" charset="-128"/>
              <a:ea typeface="ＭＳ Ｐゴシック" panose="020B0600070205080204" pitchFamily="50" charset="-128"/>
            </a:rPr>
            <a:t>21,452</a:t>
          </a:r>
          <a:r>
            <a:rPr kumimoji="1" lang="ja-JP" altLang="en-US" sz="1200">
              <a:latin typeface="ＭＳ Ｐゴシック" panose="020B0600070205080204" pitchFamily="50" charset="-128"/>
              <a:ea typeface="ＭＳ Ｐゴシック" panose="020B0600070205080204" pitchFamily="50" charset="-128"/>
            </a:rPr>
            <a:t>円減少した。</a:t>
          </a:r>
        </a:p>
        <a:p>
          <a:r>
            <a:rPr kumimoji="1" lang="ja-JP" altLang="en-US" sz="1200">
              <a:latin typeface="ＭＳ Ｐゴシック" panose="020B0600070205080204" pitchFamily="50" charset="-128"/>
              <a:ea typeface="ＭＳ Ｐゴシック" panose="020B0600070205080204" pitchFamily="50" charset="-128"/>
            </a:rPr>
            <a:t>　類似団体との比較では、農林水産業費、消防費、災害復旧費及び公債費が類似団体平均を大きく上回っている。農林水産業費では、住民一人当たりのコストは類似団体平均を</a:t>
          </a:r>
          <a:r>
            <a:rPr kumimoji="1" lang="en-US" altLang="ja-JP" sz="1200">
              <a:latin typeface="ＭＳ Ｐゴシック" panose="020B0600070205080204" pitchFamily="50" charset="-128"/>
              <a:ea typeface="ＭＳ Ｐゴシック" panose="020B0600070205080204" pitchFamily="50" charset="-128"/>
            </a:rPr>
            <a:t>33,719</a:t>
          </a:r>
          <a:r>
            <a:rPr kumimoji="1" lang="ja-JP" altLang="en-US" sz="1200">
              <a:latin typeface="ＭＳ Ｐゴシック" panose="020B0600070205080204" pitchFamily="50" charset="-128"/>
              <a:ea typeface="ＭＳ Ｐゴシック" panose="020B0600070205080204" pitchFamily="50" charset="-128"/>
            </a:rPr>
            <a:t>円上回っている。当市の産業構造上、第１次産業に従事する割合が</a:t>
          </a:r>
          <a:r>
            <a:rPr kumimoji="1" lang="en-US" altLang="ja-JP" sz="1200">
              <a:latin typeface="ＭＳ Ｐゴシック" panose="020B0600070205080204" pitchFamily="50" charset="-128"/>
              <a:ea typeface="ＭＳ Ｐゴシック" panose="020B0600070205080204" pitchFamily="50" charset="-128"/>
            </a:rPr>
            <a:t>19.5</a:t>
          </a:r>
          <a:r>
            <a:rPr kumimoji="1" lang="ja-JP" altLang="en-US" sz="1200">
              <a:latin typeface="ＭＳ Ｐゴシック" panose="020B0600070205080204" pitchFamily="50" charset="-128"/>
              <a:ea typeface="ＭＳ Ｐゴシック" panose="020B0600070205080204" pitchFamily="50" charset="-128"/>
            </a:rPr>
            <a:t>％と高いことなどが要因となっている。消防費では、住民一人当たりのコストは類似団体平均を</a:t>
          </a:r>
          <a:r>
            <a:rPr kumimoji="1" lang="en-US" altLang="ja-JP" sz="1200">
              <a:latin typeface="ＭＳ Ｐゴシック" panose="020B0600070205080204" pitchFamily="50" charset="-128"/>
              <a:ea typeface="ＭＳ Ｐゴシック" panose="020B0600070205080204" pitchFamily="50" charset="-128"/>
            </a:rPr>
            <a:t>10,211</a:t>
          </a:r>
          <a:r>
            <a:rPr kumimoji="1" lang="ja-JP" altLang="en-US" sz="1200">
              <a:latin typeface="ＭＳ Ｐゴシック" panose="020B0600070205080204" pitchFamily="50" charset="-128"/>
              <a:ea typeface="ＭＳ Ｐゴシック" panose="020B0600070205080204" pitchFamily="50" charset="-128"/>
            </a:rPr>
            <a:t>円上回っている。合併した５町のうち旧三瓶町の常備消防が八幡浜市一部事務組合の管轄となっており、その負担金等の影響により高い水準で推移している。災害復旧費では、住民一人当たりのコストは類似団体平均を</a:t>
          </a:r>
          <a:r>
            <a:rPr kumimoji="1" lang="en-US" altLang="ja-JP" sz="1200">
              <a:latin typeface="ＭＳ Ｐゴシック" panose="020B0600070205080204" pitchFamily="50" charset="-128"/>
              <a:ea typeface="ＭＳ Ｐゴシック" panose="020B0600070205080204" pitchFamily="50" charset="-128"/>
            </a:rPr>
            <a:t>21,653</a:t>
          </a:r>
          <a:r>
            <a:rPr kumimoji="1" lang="ja-JP" altLang="en-US" sz="1200">
              <a:latin typeface="ＭＳ Ｐゴシック" panose="020B0600070205080204" pitchFamily="50" charset="-128"/>
              <a:ea typeface="ＭＳ Ｐゴシック" panose="020B0600070205080204" pitchFamily="50" charset="-128"/>
            </a:rPr>
            <a:t>円上回っている。平成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年７月豪雨災害からの復旧事業が続いていることによる影響が大きく、今後は減少の見込みとなっている。公債費では、住民一人当たりのコストは類似団体平均を</a:t>
          </a:r>
          <a:r>
            <a:rPr kumimoji="1" lang="en-US" altLang="ja-JP" sz="1200">
              <a:latin typeface="ＭＳ Ｐゴシック" panose="020B0600070205080204" pitchFamily="50" charset="-128"/>
              <a:ea typeface="ＭＳ Ｐゴシック" panose="020B0600070205080204" pitchFamily="50" charset="-128"/>
            </a:rPr>
            <a:t>44,675</a:t>
          </a:r>
          <a:r>
            <a:rPr kumimoji="1" lang="ja-JP" altLang="en-US" sz="1200">
              <a:latin typeface="ＭＳ Ｐゴシック" panose="020B0600070205080204" pitchFamily="50" charset="-128"/>
              <a:ea typeface="ＭＳ Ｐゴシック" panose="020B0600070205080204" pitchFamily="50" charset="-128"/>
            </a:rPr>
            <a:t>円上回っている。近年大型の整備事業が集中したことに加え、平成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年７月豪雨災害からの復旧事業による地方債の元利償還金が膨らんでいることが要因となっている。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年７月豪雨災害復旧経費のため平成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大幅に取り崩し、以降毎年取崩しのため減額となっており、令和２年度までの実質単年度収支は３ヵ年連続赤字となった。令和３年度は財政調整基金の取崩しを行っているものの、国税収等の増による地方交付税の歳入増もあり、前年度と比較して実質収支は約５億２千万円の増、標準財政規模に占める割合では</a:t>
          </a:r>
          <a:r>
            <a:rPr kumimoji="1" lang="en-US" altLang="ja-JP" sz="1300">
              <a:latin typeface="ＭＳ ゴシック" pitchFamily="49" charset="-128"/>
              <a:ea typeface="ＭＳ ゴシック" pitchFamily="49" charset="-128"/>
            </a:rPr>
            <a:t>2.95</a:t>
          </a:r>
          <a:r>
            <a:rPr kumimoji="1" lang="ja-JP" altLang="en-US" sz="1300">
              <a:latin typeface="ＭＳ ゴシック" pitchFamily="49" charset="-128"/>
              <a:ea typeface="ＭＳ ゴシック" pitchFamily="49" charset="-128"/>
            </a:rPr>
            <a:t>ポイントの増となり、実質単年度収支は約９億円の増、標準財政規模に占める割合では</a:t>
          </a:r>
          <a:r>
            <a:rPr kumimoji="1" lang="en-US" altLang="ja-JP" sz="1300">
              <a:latin typeface="ＭＳ ゴシック" pitchFamily="49" charset="-128"/>
              <a:ea typeface="ＭＳ ゴシック" pitchFamily="49" charset="-128"/>
            </a:rPr>
            <a:t>5.66</a:t>
          </a:r>
          <a:r>
            <a:rPr kumimoji="1" lang="ja-JP" altLang="en-US" sz="1300">
              <a:latin typeface="ＭＳ ゴシック" pitchFamily="49" charset="-128"/>
              <a:ea typeface="ＭＳ ゴシック" pitchFamily="49" charset="-128"/>
            </a:rPr>
            <a:t>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いないが、公営企業に対しては一般会計から繰出しをしており、中には赤字補てん的な繰出を行っている会計も存在する。公営事業経営については、十分な分析・検討を実施したうえで経費負担の適正化に努める。また、将来にわたる収支見通しを明らかにし、一般会計からの財政援助に安易に依存することのないよう健全運営を徹底しつつ、今後も黒字の維持に努める。なお、公共下水道事業会計、簡易水道事業会計については令和２年度に特別会計から公営企業会計に移行したため、令和元年度以前の数値が表記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34289187</v>
      </c>
      <c r="BO4" s="374"/>
      <c r="BP4" s="374"/>
      <c r="BQ4" s="374"/>
      <c r="BR4" s="374"/>
      <c r="BS4" s="374"/>
      <c r="BT4" s="374"/>
      <c r="BU4" s="375"/>
      <c r="BV4" s="373">
        <v>37093657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9.5</v>
      </c>
      <c r="CU4" s="380"/>
      <c r="CV4" s="380"/>
      <c r="CW4" s="380"/>
      <c r="CX4" s="380"/>
      <c r="CY4" s="380"/>
      <c r="CZ4" s="380"/>
      <c r="DA4" s="381"/>
      <c r="DB4" s="379">
        <v>6.6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32427295</v>
      </c>
      <c r="BO5" s="411"/>
      <c r="BP5" s="411"/>
      <c r="BQ5" s="411"/>
      <c r="BR5" s="411"/>
      <c r="BS5" s="411"/>
      <c r="BT5" s="411"/>
      <c r="BU5" s="412"/>
      <c r="BV5" s="410">
        <v>35629173</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92.5</v>
      </c>
      <c r="CU5" s="408"/>
      <c r="CV5" s="408"/>
      <c r="CW5" s="408"/>
      <c r="CX5" s="408"/>
      <c r="CY5" s="408"/>
      <c r="CZ5" s="408"/>
      <c r="DA5" s="409"/>
      <c r="DB5" s="407">
        <v>96.5</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1861892</v>
      </c>
      <c r="BO6" s="411"/>
      <c r="BP6" s="411"/>
      <c r="BQ6" s="411"/>
      <c r="BR6" s="411"/>
      <c r="BS6" s="411"/>
      <c r="BT6" s="411"/>
      <c r="BU6" s="412"/>
      <c r="BV6" s="410">
        <v>1464484</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95.8</v>
      </c>
      <c r="CU6" s="448"/>
      <c r="CV6" s="448"/>
      <c r="CW6" s="448"/>
      <c r="CX6" s="448"/>
      <c r="CY6" s="448"/>
      <c r="CZ6" s="448"/>
      <c r="DA6" s="449"/>
      <c r="DB6" s="447">
        <v>99.4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313393</v>
      </c>
      <c r="BO7" s="411"/>
      <c r="BP7" s="411"/>
      <c r="BQ7" s="411"/>
      <c r="BR7" s="411"/>
      <c r="BS7" s="411"/>
      <c r="BT7" s="411"/>
      <c r="BU7" s="412"/>
      <c r="BV7" s="410">
        <v>436371</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16288188</v>
      </c>
      <c r="CU7" s="411"/>
      <c r="CV7" s="411"/>
      <c r="CW7" s="411"/>
      <c r="CX7" s="411"/>
      <c r="CY7" s="411"/>
      <c r="CZ7" s="411"/>
      <c r="DA7" s="412"/>
      <c r="DB7" s="410">
        <v>15662962</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94</v>
      </c>
      <c r="AV8" s="443"/>
      <c r="AW8" s="443"/>
      <c r="AX8" s="443"/>
      <c r="AY8" s="444" t="s">
        <v>108</v>
      </c>
      <c r="AZ8" s="445"/>
      <c r="BA8" s="445"/>
      <c r="BB8" s="445"/>
      <c r="BC8" s="445"/>
      <c r="BD8" s="445"/>
      <c r="BE8" s="445"/>
      <c r="BF8" s="445"/>
      <c r="BG8" s="445"/>
      <c r="BH8" s="445"/>
      <c r="BI8" s="445"/>
      <c r="BJ8" s="445"/>
      <c r="BK8" s="445"/>
      <c r="BL8" s="445"/>
      <c r="BM8" s="446"/>
      <c r="BN8" s="410">
        <v>1548499</v>
      </c>
      <c r="BO8" s="411"/>
      <c r="BP8" s="411"/>
      <c r="BQ8" s="411"/>
      <c r="BR8" s="411"/>
      <c r="BS8" s="411"/>
      <c r="BT8" s="411"/>
      <c r="BU8" s="412"/>
      <c r="BV8" s="410">
        <v>1028113</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0.24</v>
      </c>
      <c r="CU8" s="451"/>
      <c r="CV8" s="451"/>
      <c r="CW8" s="451"/>
      <c r="CX8" s="451"/>
      <c r="CY8" s="451"/>
      <c r="CZ8" s="451"/>
      <c r="DA8" s="452"/>
      <c r="DB8" s="450">
        <v>0.25</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35388</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94</v>
      </c>
      <c r="AV9" s="443"/>
      <c r="AW9" s="443"/>
      <c r="AX9" s="443"/>
      <c r="AY9" s="444" t="s">
        <v>114</v>
      </c>
      <c r="AZ9" s="445"/>
      <c r="BA9" s="445"/>
      <c r="BB9" s="445"/>
      <c r="BC9" s="445"/>
      <c r="BD9" s="445"/>
      <c r="BE9" s="445"/>
      <c r="BF9" s="445"/>
      <c r="BG9" s="445"/>
      <c r="BH9" s="445"/>
      <c r="BI9" s="445"/>
      <c r="BJ9" s="445"/>
      <c r="BK9" s="445"/>
      <c r="BL9" s="445"/>
      <c r="BM9" s="446"/>
      <c r="BN9" s="410">
        <v>520386</v>
      </c>
      <c r="BO9" s="411"/>
      <c r="BP9" s="411"/>
      <c r="BQ9" s="411"/>
      <c r="BR9" s="411"/>
      <c r="BS9" s="411"/>
      <c r="BT9" s="411"/>
      <c r="BU9" s="412"/>
      <c r="BV9" s="410">
        <v>-313251</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18.600000000000001</v>
      </c>
      <c r="CU9" s="408"/>
      <c r="CV9" s="408"/>
      <c r="CW9" s="408"/>
      <c r="CX9" s="408"/>
      <c r="CY9" s="408"/>
      <c r="CZ9" s="408"/>
      <c r="DA9" s="409"/>
      <c r="DB9" s="407">
        <v>18.5</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116</v>
      </c>
      <c r="M10" s="440"/>
      <c r="N10" s="440"/>
      <c r="O10" s="440"/>
      <c r="P10" s="440"/>
      <c r="Q10" s="441"/>
      <c r="R10" s="461">
        <v>38919</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118</v>
      </c>
      <c r="AV10" s="443"/>
      <c r="AW10" s="443"/>
      <c r="AX10" s="443"/>
      <c r="AY10" s="444" t="s">
        <v>119</v>
      </c>
      <c r="AZ10" s="445"/>
      <c r="BA10" s="445"/>
      <c r="BB10" s="445"/>
      <c r="BC10" s="445"/>
      <c r="BD10" s="445"/>
      <c r="BE10" s="445"/>
      <c r="BF10" s="445"/>
      <c r="BG10" s="445"/>
      <c r="BH10" s="445"/>
      <c r="BI10" s="445"/>
      <c r="BJ10" s="445"/>
      <c r="BK10" s="445"/>
      <c r="BL10" s="445"/>
      <c r="BM10" s="446"/>
      <c r="BN10" s="410">
        <v>851859</v>
      </c>
      <c r="BO10" s="411"/>
      <c r="BP10" s="411"/>
      <c r="BQ10" s="411"/>
      <c r="BR10" s="411"/>
      <c r="BS10" s="411"/>
      <c r="BT10" s="411"/>
      <c r="BU10" s="412"/>
      <c r="BV10" s="410">
        <v>660400</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124</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35876</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124</v>
      </c>
      <c r="AV12" s="443"/>
      <c r="AW12" s="443"/>
      <c r="AX12" s="443"/>
      <c r="AY12" s="444" t="s">
        <v>133</v>
      </c>
      <c r="AZ12" s="445"/>
      <c r="BA12" s="445"/>
      <c r="BB12" s="445"/>
      <c r="BC12" s="445"/>
      <c r="BD12" s="445"/>
      <c r="BE12" s="445"/>
      <c r="BF12" s="445"/>
      <c r="BG12" s="445"/>
      <c r="BH12" s="445"/>
      <c r="BI12" s="445"/>
      <c r="BJ12" s="445"/>
      <c r="BK12" s="445"/>
      <c r="BL12" s="445"/>
      <c r="BM12" s="446"/>
      <c r="BN12" s="410">
        <v>1098412</v>
      </c>
      <c r="BO12" s="411"/>
      <c r="BP12" s="411"/>
      <c r="BQ12" s="411"/>
      <c r="BR12" s="411"/>
      <c r="BS12" s="411"/>
      <c r="BT12" s="411"/>
      <c r="BU12" s="412"/>
      <c r="BV12" s="410">
        <v>970453</v>
      </c>
      <c r="BW12" s="411"/>
      <c r="BX12" s="411"/>
      <c r="BY12" s="411"/>
      <c r="BZ12" s="411"/>
      <c r="CA12" s="411"/>
      <c r="CB12" s="411"/>
      <c r="CC12" s="412"/>
      <c r="CD12" s="413" t="s">
        <v>134</v>
      </c>
      <c r="CE12" s="414"/>
      <c r="CF12" s="414"/>
      <c r="CG12" s="414"/>
      <c r="CH12" s="414"/>
      <c r="CI12" s="414"/>
      <c r="CJ12" s="414"/>
      <c r="CK12" s="414"/>
      <c r="CL12" s="414"/>
      <c r="CM12" s="414"/>
      <c r="CN12" s="414"/>
      <c r="CO12" s="414"/>
      <c r="CP12" s="414"/>
      <c r="CQ12" s="414"/>
      <c r="CR12" s="414"/>
      <c r="CS12" s="415"/>
      <c r="CT12" s="450" t="s">
        <v>135</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35613</v>
      </c>
      <c r="S13" s="495"/>
      <c r="T13" s="495"/>
      <c r="U13" s="495"/>
      <c r="V13" s="496"/>
      <c r="W13" s="426" t="s">
        <v>138</v>
      </c>
      <c r="X13" s="427"/>
      <c r="Y13" s="427"/>
      <c r="Z13" s="427"/>
      <c r="AA13" s="427"/>
      <c r="AB13" s="417"/>
      <c r="AC13" s="461">
        <v>3123</v>
      </c>
      <c r="AD13" s="462"/>
      <c r="AE13" s="462"/>
      <c r="AF13" s="462"/>
      <c r="AG13" s="504"/>
      <c r="AH13" s="461">
        <v>3802</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273833</v>
      </c>
      <c r="BO13" s="411"/>
      <c r="BP13" s="411"/>
      <c r="BQ13" s="411"/>
      <c r="BR13" s="411"/>
      <c r="BS13" s="411"/>
      <c r="BT13" s="411"/>
      <c r="BU13" s="412"/>
      <c r="BV13" s="410">
        <v>-623304</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11.4</v>
      </c>
      <c r="CU13" s="408"/>
      <c r="CV13" s="408"/>
      <c r="CW13" s="408"/>
      <c r="CX13" s="408"/>
      <c r="CY13" s="408"/>
      <c r="CZ13" s="408"/>
      <c r="DA13" s="409"/>
      <c r="DB13" s="407">
        <v>10.5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36633</v>
      </c>
      <c r="S14" s="495"/>
      <c r="T14" s="495"/>
      <c r="U14" s="495"/>
      <c r="V14" s="496"/>
      <c r="W14" s="400"/>
      <c r="X14" s="401"/>
      <c r="Y14" s="401"/>
      <c r="Z14" s="401"/>
      <c r="AA14" s="401"/>
      <c r="AB14" s="390"/>
      <c r="AC14" s="497">
        <v>19.5</v>
      </c>
      <c r="AD14" s="498"/>
      <c r="AE14" s="498"/>
      <c r="AF14" s="498"/>
      <c r="AG14" s="499"/>
      <c r="AH14" s="497">
        <v>21.2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v>64.099999999999994</v>
      </c>
      <c r="CU14" s="509"/>
      <c r="CV14" s="509"/>
      <c r="CW14" s="509"/>
      <c r="CX14" s="509"/>
      <c r="CY14" s="509"/>
      <c r="CZ14" s="509"/>
      <c r="DA14" s="510"/>
      <c r="DB14" s="508">
        <v>72.900000000000006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145</v>
      </c>
      <c r="N15" s="502"/>
      <c r="O15" s="502"/>
      <c r="P15" s="502"/>
      <c r="Q15" s="503"/>
      <c r="R15" s="494">
        <v>36322</v>
      </c>
      <c r="S15" s="495"/>
      <c r="T15" s="495"/>
      <c r="U15" s="495"/>
      <c r="V15" s="496"/>
      <c r="W15" s="426" t="s">
        <v>146</v>
      </c>
      <c r="X15" s="427"/>
      <c r="Y15" s="427"/>
      <c r="Z15" s="427"/>
      <c r="AA15" s="427"/>
      <c r="AB15" s="417"/>
      <c r="AC15" s="461">
        <v>2766</v>
      </c>
      <c r="AD15" s="462"/>
      <c r="AE15" s="462"/>
      <c r="AF15" s="462"/>
      <c r="AG15" s="504"/>
      <c r="AH15" s="461">
        <v>3159</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3538912</v>
      </c>
      <c r="BO15" s="374"/>
      <c r="BP15" s="374"/>
      <c r="BQ15" s="374"/>
      <c r="BR15" s="374"/>
      <c r="BS15" s="374"/>
      <c r="BT15" s="374"/>
      <c r="BU15" s="375"/>
      <c r="BV15" s="373">
        <v>3630142</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17.3</v>
      </c>
      <c r="AD16" s="498"/>
      <c r="AE16" s="498"/>
      <c r="AF16" s="498"/>
      <c r="AG16" s="499"/>
      <c r="AH16" s="497">
        <v>17.600000000000001</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14879547</v>
      </c>
      <c r="BO16" s="411"/>
      <c r="BP16" s="411"/>
      <c r="BQ16" s="411"/>
      <c r="BR16" s="411"/>
      <c r="BS16" s="411"/>
      <c r="BT16" s="411"/>
      <c r="BU16" s="412"/>
      <c r="BV16" s="410">
        <v>14368322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10136</v>
      </c>
      <c r="AD17" s="462"/>
      <c r="AE17" s="462"/>
      <c r="AF17" s="462"/>
      <c r="AG17" s="504"/>
      <c r="AH17" s="461">
        <v>11000</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4369784</v>
      </c>
      <c r="BO17" s="411"/>
      <c r="BP17" s="411"/>
      <c r="BQ17" s="411"/>
      <c r="BR17" s="411"/>
      <c r="BS17" s="411"/>
      <c r="BT17" s="411"/>
      <c r="BU17" s="412"/>
      <c r="BV17" s="410">
        <v>4498942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514.34</v>
      </c>
      <c r="M18" s="534"/>
      <c r="N18" s="534"/>
      <c r="O18" s="534"/>
      <c r="P18" s="534"/>
      <c r="Q18" s="534"/>
      <c r="R18" s="535"/>
      <c r="S18" s="535"/>
      <c r="T18" s="535"/>
      <c r="U18" s="535"/>
      <c r="V18" s="536"/>
      <c r="W18" s="428"/>
      <c r="X18" s="429"/>
      <c r="Y18" s="429"/>
      <c r="Z18" s="429"/>
      <c r="AA18" s="429"/>
      <c r="AB18" s="420"/>
      <c r="AC18" s="537">
        <v>63.3</v>
      </c>
      <c r="AD18" s="538"/>
      <c r="AE18" s="538"/>
      <c r="AF18" s="538"/>
      <c r="AG18" s="539"/>
      <c r="AH18" s="537">
        <v>61.2</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15356300</v>
      </c>
      <c r="BO18" s="411"/>
      <c r="BP18" s="411"/>
      <c r="BQ18" s="411"/>
      <c r="BR18" s="411"/>
      <c r="BS18" s="411"/>
      <c r="BT18" s="411"/>
      <c r="BU18" s="412"/>
      <c r="BV18" s="410">
        <v>15099794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69</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22815947</v>
      </c>
      <c r="BO19" s="411"/>
      <c r="BP19" s="411"/>
      <c r="BQ19" s="411"/>
      <c r="BR19" s="411"/>
      <c r="BS19" s="411"/>
      <c r="BT19" s="411"/>
      <c r="BU19" s="412"/>
      <c r="BV19" s="410">
        <v>22066024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15474</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39625954</v>
      </c>
      <c r="BO22" s="374"/>
      <c r="BP22" s="374"/>
      <c r="BQ22" s="374"/>
      <c r="BR22" s="374"/>
      <c r="BS22" s="374"/>
      <c r="BT22" s="374"/>
      <c r="BU22" s="375"/>
      <c r="BV22" s="373">
        <v>39916246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28266826</v>
      </c>
      <c r="BO23" s="411"/>
      <c r="BP23" s="411"/>
      <c r="BQ23" s="411"/>
      <c r="BR23" s="411"/>
      <c r="BS23" s="411"/>
      <c r="BT23" s="411"/>
      <c r="BU23" s="412"/>
      <c r="BV23" s="410">
        <v>28075086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7814</v>
      </c>
      <c r="R24" s="462"/>
      <c r="S24" s="462"/>
      <c r="T24" s="462"/>
      <c r="U24" s="462"/>
      <c r="V24" s="504"/>
      <c r="W24" s="556"/>
      <c r="X24" s="557"/>
      <c r="Y24" s="558"/>
      <c r="Z24" s="460" t="s">
        <v>171</v>
      </c>
      <c r="AA24" s="440"/>
      <c r="AB24" s="440"/>
      <c r="AC24" s="440"/>
      <c r="AD24" s="440"/>
      <c r="AE24" s="440"/>
      <c r="AF24" s="440"/>
      <c r="AG24" s="441"/>
      <c r="AH24" s="461">
        <v>525</v>
      </c>
      <c r="AI24" s="462"/>
      <c r="AJ24" s="462"/>
      <c r="AK24" s="462"/>
      <c r="AL24" s="504"/>
      <c r="AM24" s="461">
        <v>1554525</v>
      </c>
      <c r="AN24" s="462"/>
      <c r="AO24" s="462"/>
      <c r="AP24" s="462"/>
      <c r="AQ24" s="462"/>
      <c r="AR24" s="504"/>
      <c r="AS24" s="461">
        <v>2961</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30534187</v>
      </c>
      <c r="BO24" s="411"/>
      <c r="BP24" s="411"/>
      <c r="BQ24" s="411"/>
      <c r="BR24" s="411"/>
      <c r="BS24" s="411"/>
      <c r="BT24" s="411"/>
      <c r="BU24" s="412"/>
      <c r="BV24" s="410">
        <v>30538569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6261</v>
      </c>
      <c r="R25" s="462"/>
      <c r="S25" s="462"/>
      <c r="T25" s="462"/>
      <c r="U25" s="462"/>
      <c r="V25" s="504"/>
      <c r="W25" s="556"/>
      <c r="X25" s="557"/>
      <c r="Y25" s="558"/>
      <c r="Z25" s="460" t="s">
        <v>174</v>
      </c>
      <c r="AA25" s="440"/>
      <c r="AB25" s="440"/>
      <c r="AC25" s="440"/>
      <c r="AD25" s="440"/>
      <c r="AE25" s="440"/>
      <c r="AF25" s="440"/>
      <c r="AG25" s="441"/>
      <c r="AH25" s="461">
        <v>69</v>
      </c>
      <c r="AI25" s="462"/>
      <c r="AJ25" s="462"/>
      <c r="AK25" s="462"/>
      <c r="AL25" s="504"/>
      <c r="AM25" s="461">
        <v>182574</v>
      </c>
      <c r="AN25" s="462"/>
      <c r="AO25" s="462"/>
      <c r="AP25" s="462"/>
      <c r="AQ25" s="462"/>
      <c r="AR25" s="504"/>
      <c r="AS25" s="461">
        <v>2646</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2209460</v>
      </c>
      <c r="BO25" s="374"/>
      <c r="BP25" s="374"/>
      <c r="BQ25" s="374"/>
      <c r="BR25" s="374"/>
      <c r="BS25" s="374"/>
      <c r="BT25" s="374"/>
      <c r="BU25" s="375"/>
      <c r="BV25" s="373">
        <v>2921829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5401</v>
      </c>
      <c r="R26" s="462"/>
      <c r="S26" s="462"/>
      <c r="T26" s="462"/>
      <c r="U26" s="462"/>
      <c r="V26" s="504"/>
      <c r="W26" s="556"/>
      <c r="X26" s="557"/>
      <c r="Y26" s="558"/>
      <c r="Z26" s="460" t="s">
        <v>177</v>
      </c>
      <c r="AA26" s="562"/>
      <c r="AB26" s="562"/>
      <c r="AC26" s="562"/>
      <c r="AD26" s="562"/>
      <c r="AE26" s="562"/>
      <c r="AF26" s="562"/>
      <c r="AG26" s="563"/>
      <c r="AH26" s="461">
        <v>12</v>
      </c>
      <c r="AI26" s="462"/>
      <c r="AJ26" s="462"/>
      <c r="AK26" s="462"/>
      <c r="AL26" s="504"/>
      <c r="AM26" s="461">
        <v>30840</v>
      </c>
      <c r="AN26" s="462"/>
      <c r="AO26" s="462"/>
      <c r="AP26" s="462"/>
      <c r="AQ26" s="462"/>
      <c r="AR26" s="504"/>
      <c r="AS26" s="461">
        <v>2570</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179</v>
      </c>
      <c r="BO26" s="411"/>
      <c r="BP26" s="411"/>
      <c r="BQ26" s="411"/>
      <c r="BR26" s="411"/>
      <c r="BS26" s="411"/>
      <c r="BT26" s="411"/>
      <c r="BU26" s="412"/>
      <c r="BV26" s="410" t="s">
        <v>179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4470</v>
      </c>
      <c r="R27" s="462"/>
      <c r="S27" s="462"/>
      <c r="T27" s="462"/>
      <c r="U27" s="462"/>
      <c r="V27" s="504"/>
      <c r="W27" s="556"/>
      <c r="X27" s="557"/>
      <c r="Y27" s="558"/>
      <c r="Z27" s="460" t="s">
        <v>181</v>
      </c>
      <c r="AA27" s="440"/>
      <c r="AB27" s="440"/>
      <c r="AC27" s="440"/>
      <c r="AD27" s="440"/>
      <c r="AE27" s="440"/>
      <c r="AF27" s="440"/>
      <c r="AG27" s="441"/>
      <c r="AH27" s="461">
        <v>9</v>
      </c>
      <c r="AI27" s="462"/>
      <c r="AJ27" s="462"/>
      <c r="AK27" s="462"/>
      <c r="AL27" s="504"/>
      <c r="AM27" s="461">
        <v>31140</v>
      </c>
      <c r="AN27" s="462"/>
      <c r="AO27" s="462"/>
      <c r="AP27" s="462"/>
      <c r="AQ27" s="462"/>
      <c r="AR27" s="504"/>
      <c r="AS27" s="461">
        <v>3460</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152058</v>
      </c>
      <c r="BO27" s="530"/>
      <c r="BP27" s="530"/>
      <c r="BQ27" s="530"/>
      <c r="BR27" s="530"/>
      <c r="BS27" s="530"/>
      <c r="BT27" s="530"/>
      <c r="BU27" s="531"/>
      <c r="BV27" s="529">
        <v>152026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3640</v>
      </c>
      <c r="R28" s="462"/>
      <c r="S28" s="462"/>
      <c r="T28" s="462"/>
      <c r="U28" s="462"/>
      <c r="V28" s="504"/>
      <c r="W28" s="556"/>
      <c r="X28" s="557"/>
      <c r="Y28" s="558"/>
      <c r="Z28" s="460" t="s">
        <v>184</v>
      </c>
      <c r="AA28" s="440"/>
      <c r="AB28" s="440"/>
      <c r="AC28" s="440"/>
      <c r="AD28" s="440"/>
      <c r="AE28" s="440"/>
      <c r="AF28" s="440"/>
      <c r="AG28" s="441"/>
      <c r="AH28" s="461" t="s">
        <v>179</v>
      </c>
      <c r="AI28" s="462"/>
      <c r="AJ28" s="462"/>
      <c r="AK28" s="462"/>
      <c r="AL28" s="504"/>
      <c r="AM28" s="461" t="s">
        <v>136</v>
      </c>
      <c r="AN28" s="462"/>
      <c r="AO28" s="462"/>
      <c r="AP28" s="462"/>
      <c r="AQ28" s="462"/>
      <c r="AR28" s="504"/>
      <c r="AS28" s="461" t="s">
        <v>136</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2402587</v>
      </c>
      <c r="BO28" s="374"/>
      <c r="BP28" s="374"/>
      <c r="BQ28" s="374"/>
      <c r="BR28" s="374"/>
      <c r="BS28" s="374"/>
      <c r="BT28" s="374"/>
      <c r="BU28" s="375"/>
      <c r="BV28" s="373">
        <v>2649140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16</v>
      </c>
      <c r="M29" s="462"/>
      <c r="N29" s="462"/>
      <c r="O29" s="462"/>
      <c r="P29" s="504"/>
      <c r="Q29" s="461">
        <v>3330</v>
      </c>
      <c r="R29" s="462"/>
      <c r="S29" s="462"/>
      <c r="T29" s="462"/>
      <c r="U29" s="462"/>
      <c r="V29" s="504"/>
      <c r="W29" s="559"/>
      <c r="X29" s="560"/>
      <c r="Y29" s="561"/>
      <c r="Z29" s="460" t="s">
        <v>187</v>
      </c>
      <c r="AA29" s="440"/>
      <c r="AB29" s="440"/>
      <c r="AC29" s="440"/>
      <c r="AD29" s="440"/>
      <c r="AE29" s="440"/>
      <c r="AF29" s="440"/>
      <c r="AG29" s="441"/>
      <c r="AH29" s="461">
        <v>534</v>
      </c>
      <c r="AI29" s="462"/>
      <c r="AJ29" s="462"/>
      <c r="AK29" s="462"/>
      <c r="AL29" s="504"/>
      <c r="AM29" s="461">
        <v>1585665</v>
      </c>
      <c r="AN29" s="462"/>
      <c r="AO29" s="462"/>
      <c r="AP29" s="462"/>
      <c r="AQ29" s="462"/>
      <c r="AR29" s="504"/>
      <c r="AS29" s="461">
        <v>2969</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1274069</v>
      </c>
      <c r="BO29" s="411"/>
      <c r="BP29" s="411"/>
      <c r="BQ29" s="411"/>
      <c r="BR29" s="411"/>
      <c r="BS29" s="411"/>
      <c r="BT29" s="411"/>
      <c r="BU29" s="412"/>
      <c r="BV29" s="410">
        <v>1115402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93.2</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6453685</v>
      </c>
      <c r="BO30" s="530"/>
      <c r="BP30" s="530"/>
      <c r="BQ30" s="530"/>
      <c r="BR30" s="530"/>
      <c r="BS30" s="530"/>
      <c r="BT30" s="530"/>
      <c r="BU30" s="531"/>
      <c r="BV30" s="529">
        <v>6491813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198</v>
      </c>
      <c r="X33" s="399"/>
      <c r="Y33" s="399"/>
      <c r="Z33" s="399"/>
      <c r="AA33" s="399"/>
      <c r="AB33" s="399"/>
      <c r="AC33" s="399"/>
      <c r="AD33" s="399"/>
      <c r="AE33" s="399"/>
      <c r="AF33" s="399"/>
      <c r="AG33" s="399"/>
      <c r="AH33" s="399"/>
      <c r="AI33" s="399"/>
      <c r="AJ33" s="399"/>
      <c r="AK33" s="399"/>
      <c r="AL33" s="203"/>
      <c r="AM33" s="434" t="s">
        <v>196</v>
      </c>
      <c r="AN33" s="434"/>
      <c r="AO33" s="399" t="s">
        <v>198</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196</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国民健康保険特別会計(事業勘定)</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12</v>
      </c>
      <c r="BF34" s="600"/>
      <c r="BG34" s="601" t="str">
        <f>IF('各会計、関係団体の財政状況及び健全化判断比率'!B37="","",'各会計、関係団体の財政状況及び健全化判断比率'!B37)</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13</v>
      </c>
      <c r="BX34" s="600"/>
      <c r="BY34" s="601" t="str">
        <f>IF('各会計、関係団体の財政状況及び健全化判断比率'!B68="","",'各会計、関係団体の財政状況及び健全化判断比率'!B68)</f>
        <v>八幡浜地区施設事務組合 一般会計</v>
      </c>
      <c r="BZ34" s="601"/>
      <c r="CA34" s="601"/>
      <c r="CB34" s="601"/>
      <c r="CC34" s="601"/>
      <c r="CD34" s="601"/>
      <c r="CE34" s="601"/>
      <c r="CF34" s="601"/>
      <c r="CG34" s="601"/>
      <c r="CH34" s="601"/>
      <c r="CI34" s="601"/>
      <c r="CJ34" s="601"/>
      <c r="CK34" s="601"/>
      <c r="CL34" s="601"/>
      <c r="CM34" s="601"/>
      <c r="CN34" s="178"/>
      <c r="CO34" s="600">
        <f>IF(CQ34="","",MAX(C34:D43,U34:V43,AM34:AN43,BE34:BF43,BW34:BX43)+1)</f>
        <v>23</v>
      </c>
      <c r="CP34" s="600"/>
      <c r="CQ34" s="601" t="str">
        <f>IF('各会計、関係団体の財政状況及び健全化判断比率'!BS7="","",'各会計、関係団体の財政状況及び健全化判断比率'!BS7)</f>
        <v>あけはまシーサイドサンパーク（株）</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育英会奨学資金貸付特別会計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国民健康保険特別会計(直診勘定)</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IF('各会計、関係団体の財政状況及び健全化判断比率'!B33="","",'各会計、関係団体の財政状況及び健全化判断比率'!B33)</f>
        <v>簡易水道事業会計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14</v>
      </c>
      <c r="BX35" s="600"/>
      <c r="BY35" s="601" t="str">
        <f>IF('各会計、関係団体の財政状況及び健全化判断比率'!B69="","",'各会計、関係団体の財政状況及び健全化判断比率'!B69)</f>
        <v>八幡浜地区施設事務組合 消防事業特別会計</v>
      </c>
      <c r="BZ35" s="601"/>
      <c r="CA35" s="601"/>
      <c r="CB35" s="601"/>
      <c r="CC35" s="601"/>
      <c r="CD35" s="601"/>
      <c r="CE35" s="601"/>
      <c r="CF35" s="601"/>
      <c r="CG35" s="601"/>
      <c r="CH35" s="601"/>
      <c r="CI35" s="601"/>
      <c r="CJ35" s="601"/>
      <c r="CK35" s="601"/>
      <c r="CL35" s="601"/>
      <c r="CM35" s="601"/>
      <c r="CN35" s="178"/>
      <c r="CO35" s="600">
        <f t="shared" ref="CO35:CO43" si="3">IF(CQ35="","",CO34+1)</f>
        <v>24</v>
      </c>
      <c r="CP35" s="600"/>
      <c r="CQ35" s="601" t="str">
        <f>IF('各会計、関係団体の財政状況及び健全化判断比率'!BS8="","",'各会計、関係団体の財政状況及び健全化判断比率'!BS8)</f>
        <v>（株）どんぶり館</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9</v>
      </c>
      <c r="AN36" s="600"/>
      <c r="AO36" s="601" t="str">
        <f>IF('各会計、関係団体の財政状況及び健全化判断比率'!B34="","",'各会計、関係団体の財政状況及び健全化判断比率'!B34)</f>
        <v>公共下水道事業会計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15</v>
      </c>
      <c r="BX36" s="600"/>
      <c r="BY36" s="601" t="str">
        <f>IF('各会計、関係団体の財政状況及び健全化判断比率'!B70="","",'各会計、関係団体の財政状況及び健全化判断比率'!B70)</f>
        <v>八幡浜地区施設事務組合 一次救急休日・夜間診療所事業特別会計</v>
      </c>
      <c r="BZ36" s="601"/>
      <c r="CA36" s="601"/>
      <c r="CB36" s="601"/>
      <c r="CC36" s="601"/>
      <c r="CD36" s="601"/>
      <c r="CE36" s="601"/>
      <c r="CF36" s="601"/>
      <c r="CG36" s="601"/>
      <c r="CH36" s="601"/>
      <c r="CI36" s="601"/>
      <c r="CJ36" s="601"/>
      <c r="CK36" s="601"/>
      <c r="CL36" s="601"/>
      <c r="CM36" s="601"/>
      <c r="CN36" s="178"/>
      <c r="CO36" s="600">
        <f t="shared" si="3"/>
        <v>25</v>
      </c>
      <c r="CP36" s="600"/>
      <c r="CQ36" s="601" t="str">
        <f>IF('各会計、関係団体の財政状況及び健全化判断比率'!BS9="","",'各会計、関係団体の財政状況及び健全化判断比率'!BS9)</f>
        <v>（財）宇和文化会館</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介護保険特別会計(保険事業勘定）</v>
      </c>
      <c r="X37" s="601"/>
      <c r="Y37" s="601"/>
      <c r="Z37" s="601"/>
      <c r="AA37" s="601"/>
      <c r="AB37" s="601"/>
      <c r="AC37" s="601"/>
      <c r="AD37" s="601"/>
      <c r="AE37" s="601"/>
      <c r="AF37" s="601"/>
      <c r="AG37" s="601"/>
      <c r="AH37" s="601"/>
      <c r="AI37" s="601"/>
      <c r="AJ37" s="601"/>
      <c r="AK37" s="601"/>
      <c r="AL37" s="178"/>
      <c r="AM37" s="600">
        <f t="shared" si="0"/>
        <v>10</v>
      </c>
      <c r="AN37" s="600"/>
      <c r="AO37" s="601" t="str">
        <f>IF('各会計、関係団体の財政状況及び健全化判断比率'!B35="","",'各会計、関係団体の財政状況及び健全化判断比率'!B35)</f>
        <v>病院事業会計</v>
      </c>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16</v>
      </c>
      <c r="BX37" s="600"/>
      <c r="BY37" s="601" t="str">
        <f>IF('各会計、関係団体の財政状況及び健全化判断比率'!B71="","",'各会計、関係団体の財政状況及び健全化判断比率'!B71)</f>
        <v>八幡浜地区施設事務組合 し尿処理事業特別会計</v>
      </c>
      <c r="BZ37" s="601"/>
      <c r="CA37" s="601"/>
      <c r="CB37" s="601"/>
      <c r="CC37" s="601"/>
      <c r="CD37" s="601"/>
      <c r="CE37" s="601"/>
      <c r="CF37" s="601"/>
      <c r="CG37" s="601"/>
      <c r="CH37" s="601"/>
      <c r="CI37" s="601"/>
      <c r="CJ37" s="601"/>
      <c r="CK37" s="601"/>
      <c r="CL37" s="601"/>
      <c r="CM37" s="601"/>
      <c r="CN37" s="178"/>
      <c r="CO37" s="600">
        <f t="shared" si="3"/>
        <v>26</v>
      </c>
      <c r="CP37" s="600"/>
      <c r="CQ37" s="601" t="str">
        <f>IF('各会計、関係団体の財政状況及び健全化判断比率'!BS10="","",'各会計、関係団体の財政状況及び健全化判断比率'!BS10)</f>
        <v>西予ＣＡＴＶ（株）</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f t="shared" si="0"/>
        <v>11</v>
      </c>
      <c r="AN38" s="600"/>
      <c r="AO38" s="601" t="str">
        <f>IF('各会計、関係団体の財政状況及び健全化判断比率'!B36="","",'各会計、関係団体の財政状況及び健全化判断比率'!B36)</f>
        <v>野村介護老人保健施設事業会計</v>
      </c>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17</v>
      </c>
      <c r="BX38" s="600"/>
      <c r="BY38" s="601" t="str">
        <f>IF('各会計、関係団体の財政状況及び健全化判断比率'!B72="","",'各会計、関係団体の財政状況及び健全化判断比率'!B72)</f>
        <v>八幡浜地区施設事務組合 特別養護老人ホーム事業特別会計</v>
      </c>
      <c r="BZ38" s="601"/>
      <c r="CA38" s="601"/>
      <c r="CB38" s="601"/>
      <c r="CC38" s="601"/>
      <c r="CD38" s="601"/>
      <c r="CE38" s="601"/>
      <c r="CF38" s="601"/>
      <c r="CG38" s="601"/>
      <c r="CH38" s="601"/>
      <c r="CI38" s="601"/>
      <c r="CJ38" s="601"/>
      <c r="CK38" s="601"/>
      <c r="CL38" s="601"/>
      <c r="CM38" s="601"/>
      <c r="CN38" s="178"/>
      <c r="CO38" s="600">
        <f t="shared" si="3"/>
        <v>27</v>
      </c>
      <c r="CP38" s="600"/>
      <c r="CQ38" s="601" t="str">
        <f>IF('各会計、関係団体の財政状況及び健全化判断比率'!BS11="","",'各会計、関係団体の財政状況及び健全化判断比率'!BS11)</f>
        <v>（株）グリーンヒル</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18</v>
      </c>
      <c r="BX39" s="600"/>
      <c r="BY39" s="601" t="str">
        <f>IF('各会計、関係団体の財政状況及び健全化判断比率'!B73="","",'各会計、関係団体の財政状況及び健全化判断比率'!B73)</f>
        <v>八幡浜・大洲地区広域市町村圏組合 一般会計</v>
      </c>
      <c r="BZ39" s="601"/>
      <c r="CA39" s="601"/>
      <c r="CB39" s="601"/>
      <c r="CC39" s="601"/>
      <c r="CD39" s="601"/>
      <c r="CE39" s="601"/>
      <c r="CF39" s="601"/>
      <c r="CG39" s="601"/>
      <c r="CH39" s="601"/>
      <c r="CI39" s="601"/>
      <c r="CJ39" s="601"/>
      <c r="CK39" s="601"/>
      <c r="CL39" s="601"/>
      <c r="CM39" s="601"/>
      <c r="CN39" s="178"/>
      <c r="CO39" s="600">
        <f t="shared" si="3"/>
        <v>28</v>
      </c>
      <c r="CP39" s="600"/>
      <c r="CQ39" s="601" t="str">
        <f>IF('各会計、関係団体の財政状況及び健全化判断比率'!BS12="","",'各会計、関係団体の財政状況及び健全化判断比率'!BS12)</f>
        <v>（株）エフシー</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19</v>
      </c>
      <c r="BX40" s="600"/>
      <c r="BY40" s="601" t="str">
        <f>IF('各会計、関係団体の財政状況及び健全化判断比率'!B74="","",'各会計、関係団体の財政状況及び健全化判断比率'!B74)</f>
        <v>八幡浜・大洲地区広域市町村圏組合 八幡浜・大洲地方拠点都市対策室特別会計</v>
      </c>
      <c r="BZ40" s="601"/>
      <c r="CA40" s="601"/>
      <c r="CB40" s="601"/>
      <c r="CC40" s="601"/>
      <c r="CD40" s="601"/>
      <c r="CE40" s="601"/>
      <c r="CF40" s="601"/>
      <c r="CG40" s="601"/>
      <c r="CH40" s="601"/>
      <c r="CI40" s="601"/>
      <c r="CJ40" s="601"/>
      <c r="CK40" s="601"/>
      <c r="CL40" s="601"/>
      <c r="CM40" s="601"/>
      <c r="CN40" s="178"/>
      <c r="CO40" s="600">
        <f t="shared" si="3"/>
        <v>29</v>
      </c>
      <c r="CP40" s="600"/>
      <c r="CQ40" s="601" t="str">
        <f>IF('各会計、関係団体の財政状況及び健全化判断比率'!BS13="","",'各会計、関係団体の財政状況及び健全化判断比率'!BS13)</f>
        <v>（株）城川ファクトリー</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20</v>
      </c>
      <c r="BX41" s="600"/>
      <c r="BY41" s="601" t="str">
        <f>IF('各会計、関係団体の財政状況及び健全化判断比率'!B75="","",'各会計、関係団体の財政状況及び健全化判断比率'!B75)</f>
        <v>八幡浜・大洲地区広域市町村圏組合 八幡浜・大洲地区ふるさと市町村圏基金事業特別会計</v>
      </c>
      <c r="BZ41" s="601"/>
      <c r="CA41" s="601"/>
      <c r="CB41" s="601"/>
      <c r="CC41" s="601"/>
      <c r="CD41" s="601"/>
      <c r="CE41" s="601"/>
      <c r="CF41" s="601"/>
      <c r="CG41" s="601"/>
      <c r="CH41" s="601"/>
      <c r="CI41" s="601"/>
      <c r="CJ41" s="601"/>
      <c r="CK41" s="601"/>
      <c r="CL41" s="601"/>
      <c r="CM41" s="601"/>
      <c r="CN41" s="178"/>
      <c r="CO41" s="600">
        <f t="shared" si="3"/>
        <v>30</v>
      </c>
      <c r="CP41" s="600"/>
      <c r="CQ41" s="601" t="str">
        <f>IF('各会計、関係団体の財政状況及び健全化判断比率'!BS14="","",'各会計、関係団体の財政状況及び健全化判断比率'!BS14)</f>
        <v>西予市土地開発公社</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21</v>
      </c>
      <c r="BX42" s="600"/>
      <c r="BY42" s="601" t="str">
        <f>IF('各会計、関係団体の財政状況及び健全化判断比率'!B76="","",'各会計、関係団体の財政状況及び健全化判断比率'!B76)</f>
        <v>八幡浜・大洲地区広域市町村圏組合 運動公園特別会計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22</v>
      </c>
      <c r="BX43" s="600"/>
      <c r="BY43" s="601" t="str">
        <f>IF('各会計、関係団体の財政状況及び健全化判断比率'!B77="","",'各会計、関係団体の財政状況及び健全化判断比率'!B77)</f>
        <v>愛媛県市町総合事務組合 退職手当事業分</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642</v>
      </c>
    </row>
    <row r="54" spans="5:113" x14ac:dyDescent="0.15"/>
    <row r="55" spans="5:113" x14ac:dyDescent="0.15"/>
    <row r="56" spans="5:113" x14ac:dyDescent="0.15"/>
  </sheetData>
  <sheetProtection algorithmName="SHA-512" hashValue="clxyw9R5Bty8iXlOGMhADUBBdfwe+JUPgIPTSwZF1vAB8t0roPCRMeWwpxvCGiucl2Da+lFOhG2Q2WfQlFa7qA==" saltValue="Ylnpg+E1nZy/ePRH9ATx8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502</v>
      </c>
      <c r="G33" s="29" t="s">
        <v>503</v>
      </c>
      <c r="H33" s="29" t="s">
        <v>504</v>
      </c>
      <c r="I33" s="29" t="s">
        <v>505</v>
      </c>
      <c r="J33" s="30" t="s">
        <v>506</v>
      </c>
      <c r="K33" s="22"/>
      <c r="L33" s="22"/>
      <c r="M33" s="22"/>
      <c r="N33" s="22"/>
      <c r="O33" s="22"/>
      <c r="P33" s="22"/>
    </row>
    <row r="34" spans="1:16" ht="39" customHeight="1" x14ac:dyDescent="0.15">
      <c r="A34" s="22"/>
      <c r="B34" s="31"/>
      <c r="C34" s="1179" t="s">
        <v>510</v>
      </c>
      <c r="D34" s="1179"/>
      <c r="E34" s="1180"/>
      <c r="F34" s="32">
        <v>10.72</v>
      </c>
      <c r="G34" s="33">
        <v>11.92</v>
      </c>
      <c r="H34" s="33">
        <v>12.52</v>
      </c>
      <c r="I34" s="33">
        <v>12.47</v>
      </c>
      <c r="J34" s="34">
        <v>12.09</v>
      </c>
      <c r="K34" s="22"/>
      <c r="L34" s="22"/>
      <c r="M34" s="22"/>
      <c r="N34" s="22"/>
      <c r="O34" s="22"/>
      <c r="P34" s="22"/>
    </row>
    <row r="35" spans="1:16" ht="39" customHeight="1" x14ac:dyDescent="0.15">
      <c r="A35" s="22"/>
      <c r="B35" s="35"/>
      <c r="C35" s="1173" t="s">
        <v>511</v>
      </c>
      <c r="D35" s="1174"/>
      <c r="E35" s="1175"/>
      <c r="F35" s="36">
        <v>5.81</v>
      </c>
      <c r="G35" s="37">
        <v>5.46</v>
      </c>
      <c r="H35" s="37">
        <v>8.6999999999999993</v>
      </c>
      <c r="I35" s="37">
        <v>6.39</v>
      </c>
      <c r="J35" s="38">
        <v>9.43</v>
      </c>
      <c r="K35" s="22"/>
      <c r="L35" s="22"/>
      <c r="M35" s="22"/>
      <c r="N35" s="22"/>
      <c r="O35" s="22"/>
      <c r="P35" s="22"/>
    </row>
    <row r="36" spans="1:16" ht="39" customHeight="1" x14ac:dyDescent="0.15">
      <c r="A36" s="22"/>
      <c r="B36" s="35"/>
      <c r="C36" s="1173" t="s">
        <v>512</v>
      </c>
      <c r="D36" s="1174"/>
      <c r="E36" s="1175"/>
      <c r="F36" s="36">
        <v>5.16</v>
      </c>
      <c r="G36" s="37">
        <v>5.07</v>
      </c>
      <c r="H36" s="37">
        <v>4.92</v>
      </c>
      <c r="I36" s="37">
        <v>5.21</v>
      </c>
      <c r="J36" s="38">
        <v>4.8600000000000003</v>
      </c>
      <c r="K36" s="22"/>
      <c r="L36" s="22"/>
      <c r="M36" s="22"/>
      <c r="N36" s="22"/>
      <c r="O36" s="22"/>
      <c r="P36" s="22"/>
    </row>
    <row r="37" spans="1:16" ht="39" customHeight="1" x14ac:dyDescent="0.15">
      <c r="A37" s="22"/>
      <c r="B37" s="35"/>
      <c r="C37" s="1173" t="s">
        <v>513</v>
      </c>
      <c r="D37" s="1174"/>
      <c r="E37" s="1175"/>
      <c r="F37" s="36" t="s">
        <v>461</v>
      </c>
      <c r="G37" s="37" t="s">
        <v>461</v>
      </c>
      <c r="H37" s="37" t="s">
        <v>461</v>
      </c>
      <c r="I37" s="37">
        <v>1.1000000000000001</v>
      </c>
      <c r="J37" s="38">
        <v>1.44</v>
      </c>
      <c r="K37" s="22"/>
      <c r="L37" s="22"/>
      <c r="M37" s="22"/>
      <c r="N37" s="22"/>
      <c r="O37" s="22"/>
      <c r="P37" s="22"/>
    </row>
    <row r="38" spans="1:16" ht="39" customHeight="1" x14ac:dyDescent="0.15">
      <c r="A38" s="22"/>
      <c r="B38" s="35"/>
      <c r="C38" s="1173" t="s">
        <v>514</v>
      </c>
      <c r="D38" s="1174"/>
      <c r="E38" s="1175"/>
      <c r="F38" s="36">
        <v>0.54</v>
      </c>
      <c r="G38" s="37">
        <v>0.47</v>
      </c>
      <c r="H38" s="37">
        <v>7.0000000000000007E-2</v>
      </c>
      <c r="I38" s="37">
        <v>0.36</v>
      </c>
      <c r="J38" s="38">
        <v>1.05</v>
      </c>
      <c r="K38" s="22"/>
      <c r="L38" s="22"/>
      <c r="M38" s="22"/>
      <c r="N38" s="22"/>
      <c r="O38" s="22"/>
      <c r="P38" s="22"/>
    </row>
    <row r="39" spans="1:16" ht="39" customHeight="1" x14ac:dyDescent="0.15">
      <c r="A39" s="22"/>
      <c r="B39" s="35"/>
      <c r="C39" s="1173" t="s">
        <v>515</v>
      </c>
      <c r="D39" s="1174"/>
      <c r="E39" s="1175"/>
      <c r="F39" s="36">
        <v>0.51</v>
      </c>
      <c r="G39" s="37">
        <v>0.54</v>
      </c>
      <c r="H39" s="37">
        <v>0.63</v>
      </c>
      <c r="I39" s="37">
        <v>0.76</v>
      </c>
      <c r="J39" s="38">
        <v>0.89</v>
      </c>
      <c r="K39" s="22"/>
      <c r="L39" s="22"/>
      <c r="M39" s="22"/>
      <c r="N39" s="22"/>
      <c r="O39" s="22"/>
      <c r="P39" s="22"/>
    </row>
    <row r="40" spans="1:16" ht="39" customHeight="1" x14ac:dyDescent="0.15">
      <c r="A40" s="22"/>
      <c r="B40" s="35"/>
      <c r="C40" s="1173" t="s">
        <v>516</v>
      </c>
      <c r="D40" s="1174"/>
      <c r="E40" s="1175"/>
      <c r="F40" s="36" t="s">
        <v>461</v>
      </c>
      <c r="G40" s="37" t="s">
        <v>461</v>
      </c>
      <c r="H40" s="37" t="s">
        <v>461</v>
      </c>
      <c r="I40" s="37">
        <v>0.63</v>
      </c>
      <c r="J40" s="38">
        <v>0.65</v>
      </c>
      <c r="K40" s="22"/>
      <c r="L40" s="22"/>
      <c r="M40" s="22"/>
      <c r="N40" s="22"/>
      <c r="O40" s="22"/>
      <c r="P40" s="22"/>
    </row>
    <row r="41" spans="1:16" ht="39" customHeight="1" x14ac:dyDescent="0.15">
      <c r="A41" s="22"/>
      <c r="B41" s="35"/>
      <c r="C41" s="1173" t="s">
        <v>517</v>
      </c>
      <c r="D41" s="1174"/>
      <c r="E41" s="1175"/>
      <c r="F41" s="36">
        <v>0.63</v>
      </c>
      <c r="G41" s="37">
        <v>0.96</v>
      </c>
      <c r="H41" s="37">
        <v>1.38</v>
      </c>
      <c r="I41" s="37">
        <v>0.44</v>
      </c>
      <c r="J41" s="38">
        <v>0.38</v>
      </c>
      <c r="K41" s="22"/>
      <c r="L41" s="22"/>
      <c r="M41" s="22"/>
      <c r="N41" s="22"/>
      <c r="O41" s="22"/>
      <c r="P41" s="22"/>
    </row>
    <row r="42" spans="1:16" ht="39" customHeight="1" x14ac:dyDescent="0.15">
      <c r="A42" s="22"/>
      <c r="B42" s="39"/>
      <c r="C42" s="1173" t="s">
        <v>518</v>
      </c>
      <c r="D42" s="1174"/>
      <c r="E42" s="1175"/>
      <c r="F42" s="36" t="s">
        <v>461</v>
      </c>
      <c r="G42" s="37" t="s">
        <v>461</v>
      </c>
      <c r="H42" s="37" t="s">
        <v>461</v>
      </c>
      <c r="I42" s="37" t="s">
        <v>461</v>
      </c>
      <c r="J42" s="38" t="s">
        <v>461</v>
      </c>
      <c r="K42" s="22"/>
      <c r="L42" s="22"/>
      <c r="M42" s="22"/>
      <c r="N42" s="22"/>
      <c r="O42" s="22"/>
      <c r="P42" s="22"/>
    </row>
    <row r="43" spans="1:16" ht="39" customHeight="1" thickBot="1" x14ac:dyDescent="0.2">
      <c r="A43" s="22"/>
      <c r="B43" s="40"/>
      <c r="C43" s="1176" t="s">
        <v>519</v>
      </c>
      <c r="D43" s="1177"/>
      <c r="E43" s="1178"/>
      <c r="F43" s="41">
        <v>0.33</v>
      </c>
      <c r="G43" s="42">
        <v>0.23</v>
      </c>
      <c r="H43" s="42">
        <v>0.88</v>
      </c>
      <c r="I43" s="42">
        <v>0.28999999999999998</v>
      </c>
      <c r="J43" s="43">
        <v>0.21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43mUbE6cfarMnUJaujHHnb0Gi9WXILANXN3YuqKaWv5av95aH370Kz3BRhJ4G8OxPlYGslYqeM2s9OPdxt+hg==" saltValue="ElyAGjZ+WvlFYQIt9z7O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502</v>
      </c>
      <c r="L44" s="56" t="s">
        <v>503</v>
      </c>
      <c r="M44" s="56" t="s">
        <v>504</v>
      </c>
      <c r="N44" s="56" t="s">
        <v>505</v>
      </c>
      <c r="O44" s="57" t="s">
        <v>506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3404</v>
      </c>
      <c r="L45" s="60">
        <v>3431</v>
      </c>
      <c r="M45" s="60">
        <v>3629</v>
      </c>
      <c r="N45" s="60">
        <v>4039</v>
      </c>
      <c r="O45" s="61">
        <v>4295</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461</v>
      </c>
      <c r="L46" s="64" t="s">
        <v>461</v>
      </c>
      <c r="M46" s="64" t="s">
        <v>461</v>
      </c>
      <c r="N46" s="64" t="s">
        <v>461</v>
      </c>
      <c r="O46" s="65" t="s">
        <v>461</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461</v>
      </c>
      <c r="L47" s="64" t="s">
        <v>461</v>
      </c>
      <c r="M47" s="64" t="s">
        <v>461</v>
      </c>
      <c r="N47" s="64" t="s">
        <v>461</v>
      </c>
      <c r="O47" s="65" t="s">
        <v>461</v>
      </c>
      <c r="P47" s="48"/>
      <c r="Q47" s="48"/>
      <c r="R47" s="48"/>
      <c r="S47" s="48"/>
      <c r="T47" s="48"/>
      <c r="U47" s="48"/>
    </row>
    <row r="48" spans="1:21" ht="30.75" customHeight="1" x14ac:dyDescent="0.15">
      <c r="A48" s="48"/>
      <c r="B48" s="1183"/>
      <c r="C48" s="1184"/>
      <c r="D48" s="62"/>
      <c r="E48" s="1189" t="s">
        <v>15</v>
      </c>
      <c r="F48" s="1189"/>
      <c r="G48" s="1189"/>
      <c r="H48" s="1189"/>
      <c r="I48" s="1189"/>
      <c r="J48" s="1190"/>
      <c r="K48" s="63">
        <v>838</v>
      </c>
      <c r="L48" s="64">
        <v>805</v>
      </c>
      <c r="M48" s="64">
        <v>822</v>
      </c>
      <c r="N48" s="64">
        <v>761</v>
      </c>
      <c r="O48" s="65">
        <v>769</v>
      </c>
      <c r="P48" s="48"/>
      <c r="Q48" s="48"/>
      <c r="R48" s="48"/>
      <c r="S48" s="48"/>
      <c r="T48" s="48"/>
      <c r="U48" s="48"/>
    </row>
    <row r="49" spans="1:21" ht="30.75" customHeight="1" x14ac:dyDescent="0.15">
      <c r="A49" s="48"/>
      <c r="B49" s="1183"/>
      <c r="C49" s="1184"/>
      <c r="D49" s="62"/>
      <c r="E49" s="1189" t="s">
        <v>16</v>
      </c>
      <c r="F49" s="1189"/>
      <c r="G49" s="1189"/>
      <c r="H49" s="1189"/>
      <c r="I49" s="1189"/>
      <c r="J49" s="1190"/>
      <c r="K49" s="63">
        <v>1</v>
      </c>
      <c r="L49" s="64">
        <v>1</v>
      </c>
      <c r="M49" s="64">
        <v>0</v>
      </c>
      <c r="N49" s="64">
        <v>0</v>
      </c>
      <c r="O49" s="65">
        <v>8</v>
      </c>
      <c r="P49" s="48"/>
      <c r="Q49" s="48"/>
      <c r="R49" s="48"/>
      <c r="S49" s="48"/>
      <c r="T49" s="48"/>
      <c r="U49" s="48"/>
    </row>
    <row r="50" spans="1:21" ht="30.75" customHeight="1" x14ac:dyDescent="0.15">
      <c r="A50" s="48"/>
      <c r="B50" s="1183"/>
      <c r="C50" s="1184"/>
      <c r="D50" s="62"/>
      <c r="E50" s="1189" t="s">
        <v>17</v>
      </c>
      <c r="F50" s="1189"/>
      <c r="G50" s="1189"/>
      <c r="H50" s="1189"/>
      <c r="I50" s="1189"/>
      <c r="J50" s="1190"/>
      <c r="K50" s="63">
        <v>27</v>
      </c>
      <c r="L50" s="64">
        <v>27</v>
      </c>
      <c r="M50" s="64">
        <v>23</v>
      </c>
      <c r="N50" s="64">
        <v>66</v>
      </c>
      <c r="O50" s="65">
        <v>48</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3147</v>
      </c>
      <c r="L52" s="64">
        <v>3072</v>
      </c>
      <c r="M52" s="64">
        <v>3200</v>
      </c>
      <c r="N52" s="64">
        <v>3483</v>
      </c>
      <c r="O52" s="65">
        <v>3507</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1123</v>
      </c>
      <c r="L53" s="69">
        <v>1192</v>
      </c>
      <c r="M53" s="69">
        <v>1274</v>
      </c>
      <c r="N53" s="69">
        <v>1383</v>
      </c>
      <c r="O53" s="70">
        <v>1613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520</v>
      </c>
      <c r="P55" s="48"/>
      <c r="Q55" s="48"/>
      <c r="R55" s="48"/>
      <c r="S55" s="48"/>
      <c r="T55" s="48"/>
      <c r="U55" s="48"/>
    </row>
    <row r="56" spans="1:21" ht="31.5" customHeight="1" thickBot="1" x14ac:dyDescent="0.2">
      <c r="A56" s="48"/>
      <c r="B56" s="76"/>
      <c r="C56" s="77"/>
      <c r="D56" s="77"/>
      <c r="E56" s="78"/>
      <c r="F56" s="78"/>
      <c r="G56" s="78"/>
      <c r="H56" s="78"/>
      <c r="I56" s="78"/>
      <c r="J56" s="79" t="s">
        <v>2</v>
      </c>
      <c r="K56" s="80" t="s">
        <v>521</v>
      </c>
      <c r="L56" s="81" t="s">
        <v>522</v>
      </c>
      <c r="M56" s="81" t="s">
        <v>523</v>
      </c>
      <c r="N56" s="81" t="s">
        <v>524</v>
      </c>
      <c r="O56" s="82" t="s">
        <v>525</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a2royPkjGqDxGo8LrwzGrQ6oHqCu03FitYmJEezdfQN+WVGs7b0c/S6R0ecoORlL8rKbTJDD7CwIOxJwoZMJA==" saltValue="Y9agdh08597Vge76g8P5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502</v>
      </c>
      <c r="J40" s="100" t="s">
        <v>503</v>
      </c>
      <c r="K40" s="100" t="s">
        <v>504</v>
      </c>
      <c r="L40" s="100" t="s">
        <v>505</v>
      </c>
      <c r="M40" s="101" t="s">
        <v>506</v>
      </c>
    </row>
    <row r="41" spans="2:13" ht="27.75" customHeight="1" x14ac:dyDescent="0.15">
      <c r="B41" s="1207" t="s">
        <v>30</v>
      </c>
      <c r="C41" s="1208"/>
      <c r="D41" s="102"/>
      <c r="E41" s="1213" t="s">
        <v>31</v>
      </c>
      <c r="F41" s="1213"/>
      <c r="G41" s="1213"/>
      <c r="H41" s="1214"/>
      <c r="I41" s="351">
        <v>37298</v>
      </c>
      <c r="J41" s="352">
        <v>38543</v>
      </c>
      <c r="K41" s="352">
        <v>40179</v>
      </c>
      <c r="L41" s="352">
        <v>39916</v>
      </c>
      <c r="M41" s="353">
        <v>39626</v>
      </c>
    </row>
    <row r="42" spans="2:13" ht="27.75" customHeight="1" x14ac:dyDescent="0.15">
      <c r="B42" s="1209"/>
      <c r="C42" s="1210"/>
      <c r="D42" s="103"/>
      <c r="E42" s="1215" t="s">
        <v>32</v>
      </c>
      <c r="F42" s="1215"/>
      <c r="G42" s="1215"/>
      <c r="H42" s="1216"/>
      <c r="I42" s="354">
        <v>117</v>
      </c>
      <c r="J42" s="355">
        <v>92</v>
      </c>
      <c r="K42" s="355">
        <v>75</v>
      </c>
      <c r="L42" s="355">
        <v>58</v>
      </c>
      <c r="M42" s="356">
        <v>43</v>
      </c>
    </row>
    <row r="43" spans="2:13" ht="27.75" customHeight="1" x14ac:dyDescent="0.15">
      <c r="B43" s="1209"/>
      <c r="C43" s="1210"/>
      <c r="D43" s="103"/>
      <c r="E43" s="1215" t="s">
        <v>33</v>
      </c>
      <c r="F43" s="1215"/>
      <c r="G43" s="1215"/>
      <c r="H43" s="1216"/>
      <c r="I43" s="354">
        <v>9606</v>
      </c>
      <c r="J43" s="355">
        <v>9495</v>
      </c>
      <c r="K43" s="355">
        <v>9580</v>
      </c>
      <c r="L43" s="355">
        <v>9581</v>
      </c>
      <c r="M43" s="356">
        <v>8738</v>
      </c>
    </row>
    <row r="44" spans="2:13" ht="27.75" customHeight="1" x14ac:dyDescent="0.15">
      <c r="B44" s="1209"/>
      <c r="C44" s="1210"/>
      <c r="D44" s="103"/>
      <c r="E44" s="1215" t="s">
        <v>34</v>
      </c>
      <c r="F44" s="1215"/>
      <c r="G44" s="1215"/>
      <c r="H44" s="1216"/>
      <c r="I44" s="354">
        <v>13</v>
      </c>
      <c r="J44" s="355">
        <v>23</v>
      </c>
      <c r="K44" s="355">
        <v>54</v>
      </c>
      <c r="L44" s="355">
        <v>131</v>
      </c>
      <c r="M44" s="356">
        <v>122</v>
      </c>
    </row>
    <row r="45" spans="2:13" ht="27.75" customHeight="1" x14ac:dyDescent="0.15">
      <c r="B45" s="1209"/>
      <c r="C45" s="1210"/>
      <c r="D45" s="103"/>
      <c r="E45" s="1215" t="s">
        <v>35</v>
      </c>
      <c r="F45" s="1215"/>
      <c r="G45" s="1215"/>
      <c r="H45" s="1216"/>
      <c r="I45" s="354">
        <v>3728</v>
      </c>
      <c r="J45" s="355">
        <v>3335</v>
      </c>
      <c r="K45" s="355">
        <v>3181</v>
      </c>
      <c r="L45" s="355">
        <v>3219</v>
      </c>
      <c r="M45" s="356">
        <v>3192</v>
      </c>
    </row>
    <row r="46" spans="2:13" ht="27.75" customHeight="1" x14ac:dyDescent="0.15">
      <c r="B46" s="1209"/>
      <c r="C46" s="1210"/>
      <c r="D46" s="104"/>
      <c r="E46" s="1215" t="s">
        <v>36</v>
      </c>
      <c r="F46" s="1215"/>
      <c r="G46" s="1215"/>
      <c r="H46" s="1216"/>
      <c r="I46" s="354">
        <v>83</v>
      </c>
      <c r="J46" s="355">
        <v>70</v>
      </c>
      <c r="K46" s="355">
        <v>43</v>
      </c>
      <c r="L46" s="355">
        <v>41</v>
      </c>
      <c r="M46" s="356">
        <v>9</v>
      </c>
    </row>
    <row r="47" spans="2:13" ht="27.75" customHeight="1" x14ac:dyDescent="0.15">
      <c r="B47" s="1209"/>
      <c r="C47" s="1210"/>
      <c r="D47" s="105"/>
      <c r="E47" s="1217" t="s">
        <v>37</v>
      </c>
      <c r="F47" s="1218"/>
      <c r="G47" s="1218"/>
      <c r="H47" s="1219"/>
      <c r="I47" s="354" t="s">
        <v>461</v>
      </c>
      <c r="J47" s="355" t="s">
        <v>461</v>
      </c>
      <c r="K47" s="355" t="s">
        <v>461</v>
      </c>
      <c r="L47" s="355" t="s">
        <v>461</v>
      </c>
      <c r="M47" s="356" t="s">
        <v>461</v>
      </c>
    </row>
    <row r="48" spans="2:13" ht="27.75" customHeight="1" x14ac:dyDescent="0.15">
      <c r="B48" s="1209"/>
      <c r="C48" s="1210"/>
      <c r="D48" s="103"/>
      <c r="E48" s="1215" t="s">
        <v>38</v>
      </c>
      <c r="F48" s="1215"/>
      <c r="G48" s="1215"/>
      <c r="H48" s="1216"/>
      <c r="I48" s="354" t="s">
        <v>461</v>
      </c>
      <c r="J48" s="355" t="s">
        <v>461</v>
      </c>
      <c r="K48" s="355" t="s">
        <v>461</v>
      </c>
      <c r="L48" s="355" t="s">
        <v>461</v>
      </c>
      <c r="M48" s="356" t="s">
        <v>461</v>
      </c>
    </row>
    <row r="49" spans="2:13" ht="27.75" customHeight="1" x14ac:dyDescent="0.15">
      <c r="B49" s="1211"/>
      <c r="C49" s="1212"/>
      <c r="D49" s="103"/>
      <c r="E49" s="1215" t="s">
        <v>39</v>
      </c>
      <c r="F49" s="1215"/>
      <c r="G49" s="1215"/>
      <c r="H49" s="1216"/>
      <c r="I49" s="354" t="s">
        <v>461</v>
      </c>
      <c r="J49" s="355" t="s">
        <v>461</v>
      </c>
      <c r="K49" s="355" t="s">
        <v>461</v>
      </c>
      <c r="L49" s="355" t="s">
        <v>461</v>
      </c>
      <c r="M49" s="356" t="s">
        <v>461</v>
      </c>
    </row>
    <row r="50" spans="2:13" ht="27.75" customHeight="1" x14ac:dyDescent="0.15">
      <c r="B50" s="1220" t="s">
        <v>40</v>
      </c>
      <c r="C50" s="1221"/>
      <c r="D50" s="106"/>
      <c r="E50" s="1215" t="s">
        <v>41</v>
      </c>
      <c r="F50" s="1215"/>
      <c r="G50" s="1215"/>
      <c r="H50" s="1216"/>
      <c r="I50" s="354">
        <v>10584</v>
      </c>
      <c r="J50" s="355">
        <v>9595</v>
      </c>
      <c r="K50" s="355">
        <v>8630</v>
      </c>
      <c r="L50" s="355">
        <v>8705</v>
      </c>
      <c r="M50" s="356">
        <v>8724</v>
      </c>
    </row>
    <row r="51" spans="2:13" ht="27.75" customHeight="1" x14ac:dyDescent="0.15">
      <c r="B51" s="1209"/>
      <c r="C51" s="1210"/>
      <c r="D51" s="103"/>
      <c r="E51" s="1215" t="s">
        <v>42</v>
      </c>
      <c r="F51" s="1215"/>
      <c r="G51" s="1215"/>
      <c r="H51" s="1216"/>
      <c r="I51" s="354">
        <v>403</v>
      </c>
      <c r="J51" s="355">
        <v>359</v>
      </c>
      <c r="K51" s="355">
        <v>389</v>
      </c>
      <c r="L51" s="355">
        <v>803</v>
      </c>
      <c r="M51" s="356">
        <v>978</v>
      </c>
    </row>
    <row r="52" spans="2:13" ht="27.75" customHeight="1" x14ac:dyDescent="0.15">
      <c r="B52" s="1211"/>
      <c r="C52" s="1212"/>
      <c r="D52" s="103"/>
      <c r="E52" s="1215" t="s">
        <v>43</v>
      </c>
      <c r="F52" s="1215"/>
      <c r="G52" s="1215"/>
      <c r="H52" s="1216"/>
      <c r="I52" s="354">
        <v>33874</v>
      </c>
      <c r="J52" s="355">
        <v>35188</v>
      </c>
      <c r="K52" s="355">
        <v>35393</v>
      </c>
      <c r="L52" s="355">
        <v>34522</v>
      </c>
      <c r="M52" s="356">
        <v>33794</v>
      </c>
    </row>
    <row r="53" spans="2:13" ht="27.75" customHeight="1" thickBot="1" x14ac:dyDescent="0.2">
      <c r="B53" s="1222" t="s">
        <v>44</v>
      </c>
      <c r="C53" s="1223"/>
      <c r="D53" s="107"/>
      <c r="E53" s="1224" t="s">
        <v>45</v>
      </c>
      <c r="F53" s="1224"/>
      <c r="G53" s="1224"/>
      <c r="H53" s="1225"/>
      <c r="I53" s="357">
        <v>5983</v>
      </c>
      <c r="J53" s="358">
        <v>6416</v>
      </c>
      <c r="K53" s="358">
        <v>8699</v>
      </c>
      <c r="L53" s="358">
        <v>8916</v>
      </c>
      <c r="M53" s="359">
        <v>8234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kK0wO03q2EGycG9YcrVVIg/h/h80gitPL+VnpbsEFSOst+06Ar8ST5+mriW5pHLHG+81qIU60HyLpjPlDhqtA==" saltValue="2axgbC24hBacxyw4vo+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504</v>
      </c>
      <c r="G54" s="116" t="s">
        <v>505</v>
      </c>
      <c r="H54" s="117" t="s">
        <v>506</v>
      </c>
    </row>
    <row r="55" spans="2:8" ht="52.5" customHeight="1" x14ac:dyDescent="0.15">
      <c r="B55" s="118"/>
      <c r="C55" s="1234" t="s">
        <v>48</v>
      </c>
      <c r="D55" s="1234"/>
      <c r="E55" s="1235"/>
      <c r="F55" s="119">
        <v>2959</v>
      </c>
      <c r="G55" s="119">
        <v>2649</v>
      </c>
      <c r="H55" s="120">
        <v>2403</v>
      </c>
    </row>
    <row r="56" spans="2:8" ht="52.5" customHeight="1" x14ac:dyDescent="0.15">
      <c r="B56" s="121"/>
      <c r="C56" s="1236" t="s">
        <v>49</v>
      </c>
      <c r="D56" s="1236"/>
      <c r="E56" s="1237"/>
      <c r="F56" s="122">
        <v>1415</v>
      </c>
      <c r="G56" s="122">
        <v>1115</v>
      </c>
      <c r="H56" s="123">
        <v>1274</v>
      </c>
    </row>
    <row r="57" spans="2:8" ht="53.25" customHeight="1" x14ac:dyDescent="0.15">
      <c r="B57" s="121"/>
      <c r="C57" s="1238" t="s">
        <v>50</v>
      </c>
      <c r="D57" s="1238"/>
      <c r="E57" s="1239"/>
      <c r="F57" s="124">
        <v>6617</v>
      </c>
      <c r="G57" s="124">
        <v>6492</v>
      </c>
      <c r="H57" s="125">
        <v>6454</v>
      </c>
    </row>
    <row r="58" spans="2:8" ht="45.75" customHeight="1" x14ac:dyDescent="0.15">
      <c r="B58" s="126"/>
      <c r="C58" s="1226" t="s">
        <v>526</v>
      </c>
      <c r="D58" s="1227"/>
      <c r="E58" s="1228"/>
      <c r="F58" s="127">
        <v>3035</v>
      </c>
      <c r="G58" s="127">
        <v>2889</v>
      </c>
      <c r="H58" s="128">
        <v>2777</v>
      </c>
    </row>
    <row r="59" spans="2:8" ht="45.75" customHeight="1" x14ac:dyDescent="0.15">
      <c r="B59" s="126"/>
      <c r="C59" s="1226" t="s">
        <v>527</v>
      </c>
      <c r="D59" s="1227"/>
      <c r="E59" s="1228"/>
      <c r="F59" s="127">
        <v>848</v>
      </c>
      <c r="G59" s="127">
        <v>1149</v>
      </c>
      <c r="H59" s="128">
        <v>1265</v>
      </c>
    </row>
    <row r="60" spans="2:8" ht="45.75" customHeight="1" x14ac:dyDescent="0.15">
      <c r="B60" s="126"/>
      <c r="C60" s="1226" t="s">
        <v>528</v>
      </c>
      <c r="D60" s="1227"/>
      <c r="E60" s="1228"/>
      <c r="F60" s="127">
        <v>920</v>
      </c>
      <c r="G60" s="127">
        <v>703</v>
      </c>
      <c r="H60" s="128">
        <v>587</v>
      </c>
    </row>
    <row r="61" spans="2:8" ht="45.75" customHeight="1" x14ac:dyDescent="0.15">
      <c r="B61" s="126"/>
      <c r="C61" s="1226" t="s">
        <v>529</v>
      </c>
      <c r="D61" s="1227"/>
      <c r="E61" s="1228"/>
      <c r="F61" s="127">
        <v>155</v>
      </c>
      <c r="G61" s="127">
        <v>190</v>
      </c>
      <c r="H61" s="128">
        <v>248</v>
      </c>
    </row>
    <row r="62" spans="2:8" ht="45.75" customHeight="1" thickBot="1" x14ac:dyDescent="0.2">
      <c r="B62" s="129"/>
      <c r="C62" s="1229" t="s">
        <v>530</v>
      </c>
      <c r="D62" s="1230"/>
      <c r="E62" s="1231"/>
      <c r="F62" s="130">
        <v>238</v>
      </c>
      <c r="G62" s="130">
        <v>238</v>
      </c>
      <c r="H62" s="131">
        <v>236</v>
      </c>
    </row>
    <row r="63" spans="2:8" ht="52.5" customHeight="1" thickBot="1" x14ac:dyDescent="0.2">
      <c r="B63" s="132"/>
      <c r="C63" s="1232" t="s">
        <v>51</v>
      </c>
      <c r="D63" s="1232"/>
      <c r="E63" s="1233"/>
      <c r="F63" s="133">
        <v>10991</v>
      </c>
      <c r="G63" s="133">
        <v>10256</v>
      </c>
      <c r="H63" s="134">
        <v>10130</v>
      </c>
    </row>
    <row r="64" spans="2:8" x14ac:dyDescent="0.15"/>
  </sheetData>
  <sheetProtection algorithmName="SHA-512" hashValue="pG5Al8XoEuH5gqF357l0Cd0gtBM7C3TCQHsCICBHajQbmWSBGRYcjzwrjsQd37q54Hod2KWWab6wPFxQc5KZNg==" saltValue="DBiOW3xKtEmKJQCfDjLW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653</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649</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652</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647</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502</v>
      </c>
      <c r="BQ50" s="1249"/>
      <c r="BR50" s="1249"/>
      <c r="BS50" s="1249"/>
      <c r="BT50" s="1249"/>
      <c r="BU50" s="1249"/>
      <c r="BV50" s="1249"/>
      <c r="BW50" s="1249"/>
      <c r="BX50" s="1249" t="s">
        <v>503</v>
      </c>
      <c r="BY50" s="1249"/>
      <c r="BZ50" s="1249"/>
      <c r="CA50" s="1249"/>
      <c r="CB50" s="1249"/>
      <c r="CC50" s="1249"/>
      <c r="CD50" s="1249"/>
      <c r="CE50" s="1249"/>
      <c r="CF50" s="1249" t="s">
        <v>504</v>
      </c>
      <c r="CG50" s="1249"/>
      <c r="CH50" s="1249"/>
      <c r="CI50" s="1249"/>
      <c r="CJ50" s="1249"/>
      <c r="CK50" s="1249"/>
      <c r="CL50" s="1249"/>
      <c r="CM50" s="1249"/>
      <c r="CN50" s="1249" t="s">
        <v>505</v>
      </c>
      <c r="CO50" s="1249"/>
      <c r="CP50" s="1249"/>
      <c r="CQ50" s="1249"/>
      <c r="CR50" s="1249"/>
      <c r="CS50" s="1249"/>
      <c r="CT50" s="1249"/>
      <c r="CU50" s="1249"/>
      <c r="CV50" s="1249" t="s">
        <v>506</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646</v>
      </c>
      <c r="AO51" s="1248"/>
      <c r="AP51" s="1248"/>
      <c r="AQ51" s="1248"/>
      <c r="AR51" s="1248"/>
      <c r="AS51" s="1248"/>
      <c r="AT51" s="1248"/>
      <c r="AU51" s="1248"/>
      <c r="AV51" s="1248"/>
      <c r="AW51" s="1248"/>
      <c r="AX51" s="1248"/>
      <c r="AY51" s="1248"/>
      <c r="AZ51" s="1248"/>
      <c r="BA51" s="1248"/>
      <c r="BB51" s="1248" t="s">
        <v>644</v>
      </c>
      <c r="BC51" s="1248"/>
      <c r="BD51" s="1248"/>
      <c r="BE51" s="1248"/>
      <c r="BF51" s="1248"/>
      <c r="BG51" s="1248"/>
      <c r="BH51" s="1248"/>
      <c r="BI51" s="1248"/>
      <c r="BJ51" s="1248"/>
      <c r="BK51" s="1248"/>
      <c r="BL51" s="1248"/>
      <c r="BM51" s="1248"/>
      <c r="BN51" s="1248"/>
      <c r="BO51" s="1248"/>
      <c r="BP51" s="1247">
        <v>47.6</v>
      </c>
      <c r="BQ51" s="1247"/>
      <c r="BR51" s="1247"/>
      <c r="BS51" s="1247"/>
      <c r="BT51" s="1247"/>
      <c r="BU51" s="1247"/>
      <c r="BV51" s="1247"/>
      <c r="BW51" s="1247"/>
      <c r="BX51" s="1247">
        <v>52.1</v>
      </c>
      <c r="BY51" s="1247"/>
      <c r="BZ51" s="1247"/>
      <c r="CA51" s="1247"/>
      <c r="CB51" s="1247"/>
      <c r="CC51" s="1247"/>
      <c r="CD51" s="1247"/>
      <c r="CE51" s="1247"/>
      <c r="CF51" s="1247">
        <v>72.400000000000006</v>
      </c>
      <c r="CG51" s="1247"/>
      <c r="CH51" s="1247"/>
      <c r="CI51" s="1247"/>
      <c r="CJ51" s="1247"/>
      <c r="CK51" s="1247"/>
      <c r="CL51" s="1247"/>
      <c r="CM51" s="1247"/>
      <c r="CN51" s="1247">
        <v>72.900000000000006</v>
      </c>
      <c r="CO51" s="1247"/>
      <c r="CP51" s="1247"/>
      <c r="CQ51" s="1247"/>
      <c r="CR51" s="1247"/>
      <c r="CS51" s="1247"/>
      <c r="CT51" s="1247"/>
      <c r="CU51" s="1247"/>
      <c r="CV51" s="1247">
        <v>64.099999999999994</v>
      </c>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651</v>
      </c>
      <c r="BC53" s="1248"/>
      <c r="BD53" s="1248"/>
      <c r="BE53" s="1248"/>
      <c r="BF53" s="1248"/>
      <c r="BG53" s="1248"/>
      <c r="BH53" s="1248"/>
      <c r="BI53" s="1248"/>
      <c r="BJ53" s="1248"/>
      <c r="BK53" s="1248"/>
      <c r="BL53" s="1248"/>
      <c r="BM53" s="1248"/>
      <c r="BN53" s="1248"/>
      <c r="BO53" s="1248"/>
      <c r="BP53" s="1247">
        <v>55.8</v>
      </c>
      <c r="BQ53" s="1247"/>
      <c r="BR53" s="1247"/>
      <c r="BS53" s="1247"/>
      <c r="BT53" s="1247"/>
      <c r="BU53" s="1247"/>
      <c r="BV53" s="1247"/>
      <c r="BW53" s="1247"/>
      <c r="BX53" s="1247">
        <v>56.9</v>
      </c>
      <c r="BY53" s="1247"/>
      <c r="BZ53" s="1247"/>
      <c r="CA53" s="1247"/>
      <c r="CB53" s="1247"/>
      <c r="CC53" s="1247"/>
      <c r="CD53" s="1247"/>
      <c r="CE53" s="1247"/>
      <c r="CF53" s="1247">
        <v>56.8</v>
      </c>
      <c r="CG53" s="1247"/>
      <c r="CH53" s="1247"/>
      <c r="CI53" s="1247"/>
      <c r="CJ53" s="1247"/>
      <c r="CK53" s="1247"/>
      <c r="CL53" s="1247"/>
      <c r="CM53" s="1247"/>
      <c r="CN53" s="1247">
        <v>56.8</v>
      </c>
      <c r="CO53" s="1247"/>
      <c r="CP53" s="1247"/>
      <c r="CQ53" s="1247"/>
      <c r="CR53" s="1247"/>
      <c r="CS53" s="1247"/>
      <c r="CT53" s="1247"/>
      <c r="CU53" s="1247"/>
      <c r="CV53" s="1247">
        <v>57</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645</v>
      </c>
      <c r="AO55" s="1249"/>
      <c r="AP55" s="1249"/>
      <c r="AQ55" s="1249"/>
      <c r="AR55" s="1249"/>
      <c r="AS55" s="1249"/>
      <c r="AT55" s="1249"/>
      <c r="AU55" s="1249"/>
      <c r="AV55" s="1249"/>
      <c r="AW55" s="1249"/>
      <c r="AX55" s="1249"/>
      <c r="AY55" s="1249"/>
      <c r="AZ55" s="1249"/>
      <c r="BA55" s="1249"/>
      <c r="BB55" s="1248" t="s">
        <v>644</v>
      </c>
      <c r="BC55" s="1248"/>
      <c r="BD55" s="1248"/>
      <c r="BE55" s="1248"/>
      <c r="BF55" s="1248"/>
      <c r="BG55" s="1248"/>
      <c r="BH55" s="1248"/>
      <c r="BI55" s="1248"/>
      <c r="BJ55" s="1248"/>
      <c r="BK55" s="1248"/>
      <c r="BL55" s="1248"/>
      <c r="BM55" s="1248"/>
      <c r="BN55" s="1248"/>
      <c r="BO55" s="1248"/>
      <c r="BP55" s="1247">
        <v>53.4</v>
      </c>
      <c r="BQ55" s="1247"/>
      <c r="BR55" s="1247"/>
      <c r="BS55" s="1247"/>
      <c r="BT55" s="1247"/>
      <c r="BU55" s="1247"/>
      <c r="BV55" s="1247"/>
      <c r="BW55" s="1247"/>
      <c r="BX55" s="1247">
        <v>48</v>
      </c>
      <c r="BY55" s="1247"/>
      <c r="BZ55" s="1247"/>
      <c r="CA55" s="1247"/>
      <c r="CB55" s="1247"/>
      <c r="CC55" s="1247"/>
      <c r="CD55" s="1247"/>
      <c r="CE55" s="1247"/>
      <c r="CF55" s="1247">
        <v>49.1</v>
      </c>
      <c r="CG55" s="1247"/>
      <c r="CH55" s="1247"/>
      <c r="CI55" s="1247"/>
      <c r="CJ55" s="1247"/>
      <c r="CK55" s="1247"/>
      <c r="CL55" s="1247"/>
      <c r="CM55" s="1247"/>
      <c r="CN55" s="1247">
        <v>41.5</v>
      </c>
      <c r="CO55" s="1247"/>
      <c r="CP55" s="1247"/>
      <c r="CQ55" s="1247"/>
      <c r="CR55" s="1247"/>
      <c r="CS55" s="1247"/>
      <c r="CT55" s="1247"/>
      <c r="CU55" s="1247"/>
      <c r="CV55" s="1247">
        <v>25.2</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651</v>
      </c>
      <c r="BC57" s="1248"/>
      <c r="BD57" s="1248"/>
      <c r="BE57" s="1248"/>
      <c r="BF57" s="1248"/>
      <c r="BG57" s="1248"/>
      <c r="BH57" s="1248"/>
      <c r="BI57" s="1248"/>
      <c r="BJ57" s="1248"/>
      <c r="BK57" s="1248"/>
      <c r="BL57" s="1248"/>
      <c r="BM57" s="1248"/>
      <c r="BN57" s="1248"/>
      <c r="BO57" s="1248"/>
      <c r="BP57" s="1247">
        <v>59.6</v>
      </c>
      <c r="BQ57" s="1247"/>
      <c r="BR57" s="1247"/>
      <c r="BS57" s="1247"/>
      <c r="BT57" s="1247"/>
      <c r="BU57" s="1247"/>
      <c r="BV57" s="1247"/>
      <c r="BW57" s="1247"/>
      <c r="BX57" s="1247">
        <v>60.8</v>
      </c>
      <c r="BY57" s="1247"/>
      <c r="BZ57" s="1247"/>
      <c r="CA57" s="1247"/>
      <c r="CB57" s="1247"/>
      <c r="CC57" s="1247"/>
      <c r="CD57" s="1247"/>
      <c r="CE57" s="1247"/>
      <c r="CF57" s="1247">
        <v>61</v>
      </c>
      <c r="CG57" s="1247"/>
      <c r="CH57" s="1247"/>
      <c r="CI57" s="1247"/>
      <c r="CJ57" s="1247"/>
      <c r="CK57" s="1247"/>
      <c r="CL57" s="1247"/>
      <c r="CM57" s="1247"/>
      <c r="CN57" s="1247">
        <v>61.7</v>
      </c>
      <c r="CO57" s="1247"/>
      <c r="CP57" s="1247"/>
      <c r="CQ57" s="1247"/>
      <c r="CR57" s="1247"/>
      <c r="CS57" s="1247"/>
      <c r="CT57" s="1247"/>
      <c r="CU57" s="1247"/>
      <c r="CV57" s="1247">
        <v>62.4</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650</v>
      </c>
    </row>
    <row r="64" spans="1:109" ht="13.5" x14ac:dyDescent="0.15">
      <c r="B64" s="1241"/>
      <c r="G64" s="1277"/>
      <c r="I64" s="1279"/>
      <c r="J64" s="1279"/>
      <c r="K64" s="1279"/>
      <c r="L64" s="1279"/>
      <c r="M64" s="1279"/>
      <c r="N64" s="1278"/>
      <c r="AM64" s="1277"/>
      <c r="AN64" s="1277" t="s">
        <v>649</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648</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647</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502</v>
      </c>
      <c r="BQ72" s="1249"/>
      <c r="BR72" s="1249"/>
      <c r="BS72" s="1249"/>
      <c r="BT72" s="1249"/>
      <c r="BU72" s="1249"/>
      <c r="BV72" s="1249"/>
      <c r="BW72" s="1249"/>
      <c r="BX72" s="1249" t="s">
        <v>503</v>
      </c>
      <c r="BY72" s="1249"/>
      <c r="BZ72" s="1249"/>
      <c r="CA72" s="1249"/>
      <c r="CB72" s="1249"/>
      <c r="CC72" s="1249"/>
      <c r="CD72" s="1249"/>
      <c r="CE72" s="1249"/>
      <c r="CF72" s="1249" t="s">
        <v>504</v>
      </c>
      <c r="CG72" s="1249"/>
      <c r="CH72" s="1249"/>
      <c r="CI72" s="1249"/>
      <c r="CJ72" s="1249"/>
      <c r="CK72" s="1249"/>
      <c r="CL72" s="1249"/>
      <c r="CM72" s="1249"/>
      <c r="CN72" s="1249" t="s">
        <v>505</v>
      </c>
      <c r="CO72" s="1249"/>
      <c r="CP72" s="1249"/>
      <c r="CQ72" s="1249"/>
      <c r="CR72" s="1249"/>
      <c r="CS72" s="1249"/>
      <c r="CT72" s="1249"/>
      <c r="CU72" s="1249"/>
      <c r="CV72" s="1249" t="s">
        <v>506</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646</v>
      </c>
      <c r="AO73" s="1248"/>
      <c r="AP73" s="1248"/>
      <c r="AQ73" s="1248"/>
      <c r="AR73" s="1248"/>
      <c r="AS73" s="1248"/>
      <c r="AT73" s="1248"/>
      <c r="AU73" s="1248"/>
      <c r="AV73" s="1248"/>
      <c r="AW73" s="1248"/>
      <c r="AX73" s="1248"/>
      <c r="AY73" s="1248"/>
      <c r="AZ73" s="1248"/>
      <c r="BA73" s="1248"/>
      <c r="BB73" s="1248" t="s">
        <v>644</v>
      </c>
      <c r="BC73" s="1248"/>
      <c r="BD73" s="1248"/>
      <c r="BE73" s="1248"/>
      <c r="BF73" s="1248"/>
      <c r="BG73" s="1248"/>
      <c r="BH73" s="1248"/>
      <c r="BI73" s="1248"/>
      <c r="BJ73" s="1248"/>
      <c r="BK73" s="1248"/>
      <c r="BL73" s="1248"/>
      <c r="BM73" s="1248"/>
      <c r="BN73" s="1248"/>
      <c r="BO73" s="1248"/>
      <c r="BP73" s="1247">
        <v>47.6</v>
      </c>
      <c r="BQ73" s="1247"/>
      <c r="BR73" s="1247"/>
      <c r="BS73" s="1247"/>
      <c r="BT73" s="1247"/>
      <c r="BU73" s="1247"/>
      <c r="BV73" s="1247"/>
      <c r="BW73" s="1247"/>
      <c r="BX73" s="1247">
        <v>52.1</v>
      </c>
      <c r="BY73" s="1247"/>
      <c r="BZ73" s="1247"/>
      <c r="CA73" s="1247"/>
      <c r="CB73" s="1247"/>
      <c r="CC73" s="1247"/>
      <c r="CD73" s="1247"/>
      <c r="CE73" s="1247"/>
      <c r="CF73" s="1247">
        <v>72.400000000000006</v>
      </c>
      <c r="CG73" s="1247"/>
      <c r="CH73" s="1247"/>
      <c r="CI73" s="1247"/>
      <c r="CJ73" s="1247"/>
      <c r="CK73" s="1247"/>
      <c r="CL73" s="1247"/>
      <c r="CM73" s="1247"/>
      <c r="CN73" s="1247">
        <v>72.900000000000006</v>
      </c>
      <c r="CO73" s="1247"/>
      <c r="CP73" s="1247"/>
      <c r="CQ73" s="1247"/>
      <c r="CR73" s="1247"/>
      <c r="CS73" s="1247"/>
      <c r="CT73" s="1247"/>
      <c r="CU73" s="1247"/>
      <c r="CV73" s="1247">
        <v>64.099999999999994</v>
      </c>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643</v>
      </c>
      <c r="BC75" s="1248"/>
      <c r="BD75" s="1248"/>
      <c r="BE75" s="1248"/>
      <c r="BF75" s="1248"/>
      <c r="BG75" s="1248"/>
      <c r="BH75" s="1248"/>
      <c r="BI75" s="1248"/>
      <c r="BJ75" s="1248"/>
      <c r="BK75" s="1248"/>
      <c r="BL75" s="1248"/>
      <c r="BM75" s="1248"/>
      <c r="BN75" s="1248"/>
      <c r="BO75" s="1248"/>
      <c r="BP75" s="1247">
        <v>8.5</v>
      </c>
      <c r="BQ75" s="1247"/>
      <c r="BR75" s="1247"/>
      <c r="BS75" s="1247"/>
      <c r="BT75" s="1247"/>
      <c r="BU75" s="1247"/>
      <c r="BV75" s="1247"/>
      <c r="BW75" s="1247"/>
      <c r="BX75" s="1247">
        <v>8.8000000000000007</v>
      </c>
      <c r="BY75" s="1247"/>
      <c r="BZ75" s="1247"/>
      <c r="CA75" s="1247"/>
      <c r="CB75" s="1247"/>
      <c r="CC75" s="1247"/>
      <c r="CD75" s="1247"/>
      <c r="CE75" s="1247"/>
      <c r="CF75" s="1247">
        <v>9.6999999999999993</v>
      </c>
      <c r="CG75" s="1247"/>
      <c r="CH75" s="1247"/>
      <c r="CI75" s="1247"/>
      <c r="CJ75" s="1247"/>
      <c r="CK75" s="1247"/>
      <c r="CL75" s="1247"/>
      <c r="CM75" s="1247"/>
      <c r="CN75" s="1247">
        <v>10.5</v>
      </c>
      <c r="CO75" s="1247"/>
      <c r="CP75" s="1247"/>
      <c r="CQ75" s="1247"/>
      <c r="CR75" s="1247"/>
      <c r="CS75" s="1247"/>
      <c r="CT75" s="1247"/>
      <c r="CU75" s="1247"/>
      <c r="CV75" s="1247">
        <v>11.4</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645</v>
      </c>
      <c r="AO77" s="1249"/>
      <c r="AP77" s="1249"/>
      <c r="AQ77" s="1249"/>
      <c r="AR77" s="1249"/>
      <c r="AS77" s="1249"/>
      <c r="AT77" s="1249"/>
      <c r="AU77" s="1249"/>
      <c r="AV77" s="1249"/>
      <c r="AW77" s="1249"/>
      <c r="AX77" s="1249"/>
      <c r="AY77" s="1249"/>
      <c r="AZ77" s="1249"/>
      <c r="BA77" s="1249"/>
      <c r="BB77" s="1248" t="s">
        <v>644</v>
      </c>
      <c r="BC77" s="1248"/>
      <c r="BD77" s="1248"/>
      <c r="BE77" s="1248"/>
      <c r="BF77" s="1248"/>
      <c r="BG77" s="1248"/>
      <c r="BH77" s="1248"/>
      <c r="BI77" s="1248"/>
      <c r="BJ77" s="1248"/>
      <c r="BK77" s="1248"/>
      <c r="BL77" s="1248"/>
      <c r="BM77" s="1248"/>
      <c r="BN77" s="1248"/>
      <c r="BO77" s="1248"/>
      <c r="BP77" s="1247">
        <v>53.4</v>
      </c>
      <c r="BQ77" s="1247"/>
      <c r="BR77" s="1247"/>
      <c r="BS77" s="1247"/>
      <c r="BT77" s="1247"/>
      <c r="BU77" s="1247"/>
      <c r="BV77" s="1247"/>
      <c r="BW77" s="1247"/>
      <c r="BX77" s="1247">
        <v>48</v>
      </c>
      <c r="BY77" s="1247"/>
      <c r="BZ77" s="1247"/>
      <c r="CA77" s="1247"/>
      <c r="CB77" s="1247"/>
      <c r="CC77" s="1247"/>
      <c r="CD77" s="1247"/>
      <c r="CE77" s="1247"/>
      <c r="CF77" s="1247">
        <v>49.1</v>
      </c>
      <c r="CG77" s="1247"/>
      <c r="CH77" s="1247"/>
      <c r="CI77" s="1247"/>
      <c r="CJ77" s="1247"/>
      <c r="CK77" s="1247"/>
      <c r="CL77" s="1247"/>
      <c r="CM77" s="1247"/>
      <c r="CN77" s="1247">
        <v>41.5</v>
      </c>
      <c r="CO77" s="1247"/>
      <c r="CP77" s="1247"/>
      <c r="CQ77" s="1247"/>
      <c r="CR77" s="1247"/>
      <c r="CS77" s="1247"/>
      <c r="CT77" s="1247"/>
      <c r="CU77" s="1247"/>
      <c r="CV77" s="1247">
        <v>25.2</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643</v>
      </c>
      <c r="BC79" s="1248"/>
      <c r="BD79" s="1248"/>
      <c r="BE79" s="1248"/>
      <c r="BF79" s="1248"/>
      <c r="BG79" s="1248"/>
      <c r="BH79" s="1248"/>
      <c r="BI79" s="1248"/>
      <c r="BJ79" s="1248"/>
      <c r="BK79" s="1248"/>
      <c r="BL79" s="1248"/>
      <c r="BM79" s="1248"/>
      <c r="BN79" s="1248"/>
      <c r="BO79" s="1248"/>
      <c r="BP79" s="1247">
        <v>9.8000000000000007</v>
      </c>
      <c r="BQ79" s="1247"/>
      <c r="BR79" s="1247"/>
      <c r="BS79" s="1247"/>
      <c r="BT79" s="1247"/>
      <c r="BU79" s="1247"/>
      <c r="BV79" s="1247"/>
      <c r="BW79" s="1247"/>
      <c r="BX79" s="1247">
        <v>9.6</v>
      </c>
      <c r="BY79" s="1247"/>
      <c r="BZ79" s="1247"/>
      <c r="CA79" s="1247"/>
      <c r="CB79" s="1247"/>
      <c r="CC79" s="1247"/>
      <c r="CD79" s="1247"/>
      <c r="CE79" s="1247"/>
      <c r="CF79" s="1247">
        <v>9.5</v>
      </c>
      <c r="CG79" s="1247"/>
      <c r="CH79" s="1247"/>
      <c r="CI79" s="1247"/>
      <c r="CJ79" s="1247"/>
      <c r="CK79" s="1247"/>
      <c r="CL79" s="1247"/>
      <c r="CM79" s="1247"/>
      <c r="CN79" s="1247">
        <v>9.1999999999999993</v>
      </c>
      <c r="CO79" s="1247"/>
      <c r="CP79" s="1247"/>
      <c r="CQ79" s="1247"/>
      <c r="CR79" s="1247"/>
      <c r="CS79" s="1247"/>
      <c r="CT79" s="1247"/>
      <c r="CU79" s="1247"/>
      <c r="CV79" s="1247">
        <v>8.9</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UuSizEEQXl0/ZxkRmzuLiuXdU8qyQ3/W0saKe1G0UYAhxnmzHlq8Pm8D0TTRHD2DufpbVeYICURLlSqq+Ar8Kg==" saltValue="6wES9onS4RuzUBSpMWoyu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449</v>
      </c>
    </row>
  </sheetData>
  <sheetProtection algorithmName="SHA-512" hashValue="AZPK0uxFc5l7K/caZEaaUbeEGajYM7A8qNSD0NaR+afqPOWUmGMGizcDhvw+AI1QS8eYoKU8RVaz+cN1hVrbIA==" saltValue="V7z0GgWir/j1FTGbcCiG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449</v>
      </c>
    </row>
  </sheetData>
  <sheetProtection algorithmName="SHA-512" hashValue="y6ojGtc+G9iJ84kLSl1sheFy5dP4pkqNGDXxmGD24Av36zPwi3v0difaziXBNNKzcVEdSvqNoyhrE9kR+ykNqw==" saltValue="Zwcu3KcevIyJ1V//OxWL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499</v>
      </c>
      <c r="G2" s="148"/>
      <c r="H2" s="149"/>
    </row>
    <row r="3" spans="1:8" x14ac:dyDescent="0.15">
      <c r="A3" s="145" t="s">
        <v>492</v>
      </c>
      <c r="B3" s="150"/>
      <c r="C3" s="151"/>
      <c r="D3" s="152">
        <v>122357</v>
      </c>
      <c r="E3" s="153"/>
      <c r="F3" s="154">
        <v>88968</v>
      </c>
      <c r="G3" s="155"/>
      <c r="H3" s="156"/>
    </row>
    <row r="4" spans="1:8" x14ac:dyDescent="0.15">
      <c r="A4" s="157"/>
      <c r="B4" s="158"/>
      <c r="C4" s="159"/>
      <c r="D4" s="160">
        <v>56574</v>
      </c>
      <c r="E4" s="161"/>
      <c r="F4" s="162">
        <v>45482</v>
      </c>
      <c r="G4" s="163"/>
      <c r="H4" s="164"/>
    </row>
    <row r="5" spans="1:8" x14ac:dyDescent="0.15">
      <c r="A5" s="145" t="s">
        <v>494</v>
      </c>
      <c r="B5" s="150"/>
      <c r="C5" s="151"/>
      <c r="D5" s="152">
        <v>140902</v>
      </c>
      <c r="E5" s="153"/>
      <c r="F5" s="154">
        <v>85173</v>
      </c>
      <c r="G5" s="155"/>
      <c r="H5" s="156"/>
    </row>
    <row r="6" spans="1:8" x14ac:dyDescent="0.15">
      <c r="A6" s="157"/>
      <c r="B6" s="158"/>
      <c r="C6" s="159"/>
      <c r="D6" s="160">
        <v>58649</v>
      </c>
      <c r="E6" s="161"/>
      <c r="F6" s="162">
        <v>43913</v>
      </c>
      <c r="G6" s="163"/>
      <c r="H6" s="164"/>
    </row>
    <row r="7" spans="1:8" x14ac:dyDescent="0.15">
      <c r="A7" s="145" t="s">
        <v>495</v>
      </c>
      <c r="B7" s="150"/>
      <c r="C7" s="151"/>
      <c r="D7" s="152">
        <v>151692</v>
      </c>
      <c r="E7" s="153"/>
      <c r="F7" s="154">
        <v>94081</v>
      </c>
      <c r="G7" s="155"/>
      <c r="H7" s="156"/>
    </row>
    <row r="8" spans="1:8" x14ac:dyDescent="0.15">
      <c r="A8" s="157"/>
      <c r="B8" s="158"/>
      <c r="C8" s="159"/>
      <c r="D8" s="160">
        <v>81510</v>
      </c>
      <c r="E8" s="161"/>
      <c r="F8" s="162">
        <v>48949</v>
      </c>
      <c r="G8" s="163"/>
      <c r="H8" s="164"/>
    </row>
    <row r="9" spans="1:8" x14ac:dyDescent="0.15">
      <c r="A9" s="145" t="s">
        <v>496</v>
      </c>
      <c r="B9" s="150"/>
      <c r="C9" s="151"/>
      <c r="D9" s="152">
        <v>133271</v>
      </c>
      <c r="E9" s="153"/>
      <c r="F9" s="154">
        <v>92632</v>
      </c>
      <c r="G9" s="155"/>
      <c r="H9" s="156"/>
    </row>
    <row r="10" spans="1:8" x14ac:dyDescent="0.15">
      <c r="A10" s="157"/>
      <c r="B10" s="158"/>
      <c r="C10" s="159"/>
      <c r="D10" s="160">
        <v>66810</v>
      </c>
      <c r="E10" s="161"/>
      <c r="F10" s="162">
        <v>47978</v>
      </c>
      <c r="G10" s="163"/>
      <c r="H10" s="164"/>
    </row>
    <row r="11" spans="1:8" x14ac:dyDescent="0.15">
      <c r="A11" s="145" t="s">
        <v>497</v>
      </c>
      <c r="B11" s="150"/>
      <c r="C11" s="151"/>
      <c r="D11" s="152">
        <v>136425</v>
      </c>
      <c r="E11" s="153"/>
      <c r="F11" s="154">
        <v>96469</v>
      </c>
      <c r="G11" s="155"/>
      <c r="H11" s="156"/>
    </row>
    <row r="12" spans="1:8" x14ac:dyDescent="0.15">
      <c r="A12" s="157"/>
      <c r="B12" s="158"/>
      <c r="C12" s="165"/>
      <c r="D12" s="160">
        <v>90852</v>
      </c>
      <c r="E12" s="161"/>
      <c r="F12" s="162">
        <v>49775</v>
      </c>
      <c r="G12" s="163"/>
      <c r="H12" s="164"/>
    </row>
    <row r="13" spans="1:8" x14ac:dyDescent="0.15">
      <c r="A13" s="145"/>
      <c r="B13" s="150"/>
      <c r="C13" s="166"/>
      <c r="D13" s="167">
        <v>136929</v>
      </c>
      <c r="E13" s="168"/>
      <c r="F13" s="169">
        <v>91465</v>
      </c>
      <c r="G13" s="170"/>
      <c r="H13" s="156"/>
    </row>
    <row r="14" spans="1:8" x14ac:dyDescent="0.15">
      <c r="A14" s="157"/>
      <c r="B14" s="158"/>
      <c r="C14" s="159"/>
      <c r="D14" s="160">
        <v>70879</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5.92</v>
      </c>
      <c r="C19" s="171">
        <f>ROUND(VALUE(SUBSTITUTE(実質収支比率等に係る経年分析!G$48,"▲","-")),2)</f>
        <v>5.57</v>
      </c>
      <c r="D19" s="171">
        <f>ROUND(VALUE(SUBSTITUTE(実質収支比率等に係る経年分析!H$48,"▲","-")),2)</f>
        <v>8.85</v>
      </c>
      <c r="E19" s="171">
        <f>ROUND(VALUE(SUBSTITUTE(実質収支比率等に係る経年分析!I$48,"▲","-")),2)</f>
        <v>6.56</v>
      </c>
      <c r="F19" s="171">
        <f>ROUND(VALUE(SUBSTITUTE(実質収支比率等に係る経年分析!J$48,"▲","-")),2)</f>
        <v>9.51</v>
      </c>
    </row>
    <row r="20" spans="1:11" x14ac:dyDescent="0.15">
      <c r="A20" s="171" t="s">
        <v>55</v>
      </c>
      <c r="B20" s="171">
        <f>ROUND(VALUE(SUBSTITUTE(実質収支比率等に係る経年分析!F$47,"▲","-")),2)</f>
        <v>29.65</v>
      </c>
      <c r="C20" s="171">
        <f>ROUND(VALUE(SUBSTITUTE(実質収支比率等に係る経年分析!G$47,"▲","-")),2)</f>
        <v>22.67</v>
      </c>
      <c r="D20" s="171">
        <f>ROUND(VALUE(SUBSTITUTE(実質収支比率等に係る経年分析!H$47,"▲","-")),2)</f>
        <v>19.53</v>
      </c>
      <c r="E20" s="171">
        <f>ROUND(VALUE(SUBSTITUTE(実質収支比率等に係る経年分析!I$47,"▲","-")),2)</f>
        <v>16.91</v>
      </c>
      <c r="F20" s="171">
        <f>ROUND(VALUE(SUBSTITUTE(実質収支比率等に係る経年分析!J$47,"▲","-")),2)</f>
        <v>14.75</v>
      </c>
    </row>
    <row r="21" spans="1:11" x14ac:dyDescent="0.15">
      <c r="A21" s="171" t="s">
        <v>56</v>
      </c>
      <c r="B21" s="171">
        <f>IF(ISNUMBER(VALUE(SUBSTITUTE(実質収支比率等に係る経年分析!F$49,"▲","-"))),ROUND(VALUE(SUBSTITUTE(実質収支比率等に係る経年分析!F$49,"▲","-")),2),NA())</f>
        <v>0.41</v>
      </c>
      <c r="C21" s="171">
        <f>IF(ISNUMBER(VALUE(SUBSTITUTE(実質収支比率等に係る経年分析!G$49,"▲","-"))),ROUND(VALUE(SUBSTITUTE(実質収支比率等に係る経年分析!G$49,"▲","-")),2),NA())</f>
        <v>-8.11</v>
      </c>
      <c r="D21" s="171">
        <f>IF(ISNUMBER(VALUE(SUBSTITUTE(実質収支比率等に係る経年分析!H$49,"▲","-"))),ROUND(VALUE(SUBSTITUTE(実質収支比率等に係る経年分析!H$49,"▲","-")),2),NA())</f>
        <v>-0.15</v>
      </c>
      <c r="E21" s="171">
        <f>IF(ISNUMBER(VALUE(SUBSTITUTE(実質収支比率等に係る経年分析!I$49,"▲","-"))),ROUND(VALUE(SUBSTITUTE(実質収支比率等に係る経年分析!I$49,"▲","-")),2),NA())</f>
        <v>-3.98</v>
      </c>
      <c r="F21" s="171">
        <f>IF(ISNUMBER(VALUE(SUBSTITUTE(実質収支比率等に係る経年分析!J$49,"▲","-"))),ROUND(VALUE(SUBSTITUTE(実質収支比率等に係る経年分析!J$49,"▲","-")),2),NA())</f>
        <v>1.68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0.28999999999999998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0.21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国民健康保険特別会計(事業勘定)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0.63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0.96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1.38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0.38</v>
      </c>
    </row>
    <row r="30" spans="1:11" x14ac:dyDescent="0.15">
      <c r="A30" s="172" t="str">
        <f>IF(連結実質赤字比率に係る赤字・黒字の構成分析!C$40="",NA(),連結実質赤字比率に係る赤字・黒字の構成分析!C$40)</f>
        <v>簡易水道事業会計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0.63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0.65</v>
      </c>
    </row>
    <row r="31" spans="1:11" x14ac:dyDescent="0.15">
      <c r="A31" s="172" t="str">
        <f>IF(連結実質赤字比率に係る赤字・黒字の構成分析!C$39="",NA(),連結実質赤字比率に係る赤字・黒字の構成分析!C$39)</f>
        <v>野村介護老人保健施設事業会計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0.89</v>
      </c>
    </row>
    <row r="32" spans="1:11" x14ac:dyDescent="0.15">
      <c r="A32" s="172" t="str">
        <f>IF(連結実質赤字比率に係る赤字・黒字の構成分析!C$38="",NA(),連結実質赤字比率に係る赤字・黒字の構成分析!C$38)</f>
        <v>介護保険特別会計(保険事業勘定）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1.05</v>
      </c>
    </row>
    <row r="33" spans="1:16" x14ac:dyDescent="0.1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5.16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5.07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4.8600000000000003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8.6999999999999993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9.43</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10.72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12.47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12.09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3147</v>
      </c>
      <c r="E42" s="173"/>
      <c r="F42" s="173"/>
      <c r="G42" s="173">
        <f>'実質公債費比率（分子）の構造'!L$52</f>
        <v>3072</v>
      </c>
      <c r="H42" s="173"/>
      <c r="I42" s="173"/>
      <c r="J42" s="173">
        <f>'実質公債費比率（分子）の構造'!M$52</f>
        <v>3200</v>
      </c>
      <c r="K42" s="173"/>
      <c r="L42" s="173"/>
      <c r="M42" s="173">
        <f>'実質公債費比率（分子）の構造'!N$52</f>
        <v>3483</v>
      </c>
      <c r="N42" s="173"/>
      <c r="O42" s="173"/>
      <c r="P42" s="173">
        <f>'実質公債費比率（分子）の構造'!O$52</f>
        <v>3507</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27</v>
      </c>
      <c r="C44" s="173"/>
      <c r="D44" s="173"/>
      <c r="E44" s="173">
        <f>'実質公債費比率（分子）の構造'!L$50</f>
        <v>27</v>
      </c>
      <c r="F44" s="173"/>
      <c r="G44" s="173"/>
      <c r="H44" s="173">
        <f>'実質公債費比率（分子）の構造'!M$50</f>
        <v>23</v>
      </c>
      <c r="I44" s="173"/>
      <c r="J44" s="173"/>
      <c r="K44" s="173">
        <f>'実質公債費比率（分子）の構造'!N$50</f>
        <v>66</v>
      </c>
      <c r="L44" s="173"/>
      <c r="M44" s="173"/>
      <c r="N44" s="173">
        <f>'実質公債費比率（分子）の構造'!O$50</f>
        <v>48</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0</v>
      </c>
      <c r="I45" s="173"/>
      <c r="J45" s="173"/>
      <c r="K45" s="173">
        <f>'実質公債費比率（分子）の構造'!N$49</f>
        <v>0</v>
      </c>
      <c r="L45" s="173"/>
      <c r="M45" s="173"/>
      <c r="N45" s="173">
        <f>'実質公債費比率（分子）の構造'!O$49</f>
        <v>8</v>
      </c>
      <c r="O45" s="173"/>
      <c r="P45" s="173"/>
    </row>
    <row r="46" spans="1:16" x14ac:dyDescent="0.15">
      <c r="A46" s="173" t="s">
        <v>67</v>
      </c>
      <c r="B46" s="173">
        <f>'実質公債費比率（分子）の構造'!K$48</f>
        <v>838</v>
      </c>
      <c r="C46" s="173"/>
      <c r="D46" s="173"/>
      <c r="E46" s="173">
        <f>'実質公債費比率（分子）の構造'!L$48</f>
        <v>805</v>
      </c>
      <c r="F46" s="173"/>
      <c r="G46" s="173"/>
      <c r="H46" s="173">
        <f>'実質公債費比率（分子）の構造'!M$48</f>
        <v>822</v>
      </c>
      <c r="I46" s="173"/>
      <c r="J46" s="173"/>
      <c r="K46" s="173">
        <f>'実質公債費比率（分子）の構造'!N$48</f>
        <v>761</v>
      </c>
      <c r="L46" s="173"/>
      <c r="M46" s="173"/>
      <c r="N46" s="173">
        <f>'実質公債費比率（分子）の構造'!O$48</f>
        <v>769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3404</v>
      </c>
      <c r="C49" s="173"/>
      <c r="D49" s="173"/>
      <c r="E49" s="173">
        <f>'実質公債費比率（分子）の構造'!L$45</f>
        <v>3431</v>
      </c>
      <c r="F49" s="173"/>
      <c r="G49" s="173"/>
      <c r="H49" s="173">
        <f>'実質公債費比率（分子）の構造'!M$45</f>
        <v>3629</v>
      </c>
      <c r="I49" s="173"/>
      <c r="J49" s="173"/>
      <c r="K49" s="173">
        <f>'実質公債費比率（分子）の構造'!N$45</f>
        <v>4039</v>
      </c>
      <c r="L49" s="173"/>
      <c r="M49" s="173"/>
      <c r="N49" s="173">
        <f>'実質公債費比率（分子）の構造'!O$45</f>
        <v>4295</v>
      </c>
      <c r="O49" s="173"/>
      <c r="P49" s="173"/>
    </row>
    <row r="50" spans="1:16" x14ac:dyDescent="0.15">
      <c r="A50" s="173" t="s">
        <v>71</v>
      </c>
      <c r="B50" s="173" t="e">
        <f>NA()</f>
        <v>#N/A</v>
      </c>
      <c r="C50" s="173">
        <f>IF(ISNUMBER('実質公債費比率（分子）の構造'!K$53),'実質公債費比率（分子）の構造'!K$53,NA())</f>
        <v>1123</v>
      </c>
      <c r="D50" s="173" t="e">
        <f>NA()</f>
        <v>#N/A</v>
      </c>
      <c r="E50" s="173" t="e">
        <f>NA()</f>
        <v>#N/A</v>
      </c>
      <c r="F50" s="173">
        <f>IF(ISNUMBER('実質公債費比率（分子）の構造'!L$53),'実質公債費比率（分子）の構造'!L$53,NA())</f>
        <v>1192</v>
      </c>
      <c r="G50" s="173" t="e">
        <f>NA()</f>
        <v>#N/A</v>
      </c>
      <c r="H50" s="173" t="e">
        <f>NA()</f>
        <v>#N/A</v>
      </c>
      <c r="I50" s="173">
        <f>IF(ISNUMBER('実質公債費比率（分子）の構造'!M$53),'実質公債費比率（分子）の構造'!M$53,NA())</f>
        <v>1274</v>
      </c>
      <c r="J50" s="173" t="e">
        <f>NA()</f>
        <v>#N/A</v>
      </c>
      <c r="K50" s="173" t="e">
        <f>NA()</f>
        <v>#N/A</v>
      </c>
      <c r="L50" s="173">
        <f>IF(ISNUMBER('実質公債費比率（分子）の構造'!N$53),'実質公債費比率（分子）の構造'!N$53,NA())</f>
        <v>1383</v>
      </c>
      <c r="M50" s="173" t="e">
        <f>NA()</f>
        <v>#N/A</v>
      </c>
      <c r="N50" s="173" t="e">
        <f>NA()</f>
        <v>#N/A</v>
      </c>
      <c r="O50" s="173">
        <f>IF(ISNUMBER('実質公債費比率（分子）の構造'!O$53),'実質公債費比率（分子）の構造'!O$53,NA())</f>
        <v>1613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33874</v>
      </c>
      <c r="E56" s="172"/>
      <c r="F56" s="172"/>
      <c r="G56" s="172">
        <f>'将来負担比率（分子）の構造'!J$52</f>
        <v>35188</v>
      </c>
      <c r="H56" s="172"/>
      <c r="I56" s="172"/>
      <c r="J56" s="172">
        <f>'将来負担比率（分子）の構造'!K$52</f>
        <v>35393</v>
      </c>
      <c r="K56" s="172"/>
      <c r="L56" s="172"/>
      <c r="M56" s="172">
        <f>'将来負担比率（分子）の構造'!L$52</f>
        <v>34522</v>
      </c>
      <c r="N56" s="172"/>
      <c r="O56" s="172"/>
      <c r="P56" s="172">
        <f>'将来負担比率（分子）の構造'!M$52</f>
        <v>33794</v>
      </c>
    </row>
    <row r="57" spans="1:16" x14ac:dyDescent="0.15">
      <c r="A57" s="172" t="s">
        <v>42</v>
      </c>
      <c r="B57" s="172"/>
      <c r="C57" s="172"/>
      <c r="D57" s="172">
        <f>'将来負担比率（分子）の構造'!I$51</f>
        <v>403</v>
      </c>
      <c r="E57" s="172"/>
      <c r="F57" s="172"/>
      <c r="G57" s="172">
        <f>'将来負担比率（分子）の構造'!J$51</f>
        <v>359</v>
      </c>
      <c r="H57" s="172"/>
      <c r="I57" s="172"/>
      <c r="J57" s="172">
        <f>'将来負担比率（分子）の構造'!K$51</f>
        <v>389</v>
      </c>
      <c r="K57" s="172"/>
      <c r="L57" s="172"/>
      <c r="M57" s="172">
        <f>'将来負担比率（分子）の構造'!L$51</f>
        <v>803</v>
      </c>
      <c r="N57" s="172"/>
      <c r="O57" s="172"/>
      <c r="P57" s="172">
        <f>'将来負担比率（分子）の構造'!M$51</f>
        <v>978</v>
      </c>
    </row>
    <row r="58" spans="1:16" x14ac:dyDescent="0.15">
      <c r="A58" s="172" t="s">
        <v>41</v>
      </c>
      <c r="B58" s="172"/>
      <c r="C58" s="172"/>
      <c r="D58" s="172">
        <f>'将来負担比率（分子）の構造'!I$50</f>
        <v>10584</v>
      </c>
      <c r="E58" s="172"/>
      <c r="F58" s="172"/>
      <c r="G58" s="172">
        <f>'将来負担比率（分子）の構造'!J$50</f>
        <v>9595</v>
      </c>
      <c r="H58" s="172"/>
      <c r="I58" s="172"/>
      <c r="J58" s="172">
        <f>'将来負担比率（分子）の構造'!K$50</f>
        <v>8630</v>
      </c>
      <c r="K58" s="172"/>
      <c r="L58" s="172"/>
      <c r="M58" s="172">
        <f>'将来負担比率（分子）の構造'!L$50</f>
        <v>8705</v>
      </c>
      <c r="N58" s="172"/>
      <c r="O58" s="172"/>
      <c r="P58" s="172">
        <f>'将来負担比率（分子）の構造'!M$50</f>
        <v>8724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83</v>
      </c>
      <c r="C61" s="172"/>
      <c r="D61" s="172"/>
      <c r="E61" s="172">
        <f>'将来負担比率（分子）の構造'!J$46</f>
        <v>70</v>
      </c>
      <c r="F61" s="172"/>
      <c r="G61" s="172"/>
      <c r="H61" s="172">
        <f>'将来負担比率（分子）の構造'!K$46</f>
        <v>43</v>
      </c>
      <c r="I61" s="172"/>
      <c r="J61" s="172"/>
      <c r="K61" s="172">
        <f>'将来負担比率（分子）の構造'!L$46</f>
        <v>41</v>
      </c>
      <c r="L61" s="172"/>
      <c r="M61" s="172"/>
      <c r="N61" s="172">
        <f>'将来負担比率（分子）の構造'!M$46</f>
        <v>9</v>
      </c>
      <c r="O61" s="172"/>
      <c r="P61" s="172"/>
    </row>
    <row r="62" spans="1:16" x14ac:dyDescent="0.15">
      <c r="A62" s="172" t="s">
        <v>35</v>
      </c>
      <c r="B62" s="172">
        <f>'将来負担比率（分子）の構造'!I$45</f>
        <v>3728</v>
      </c>
      <c r="C62" s="172"/>
      <c r="D62" s="172"/>
      <c r="E62" s="172">
        <f>'将来負担比率（分子）の構造'!J$45</f>
        <v>3335</v>
      </c>
      <c r="F62" s="172"/>
      <c r="G62" s="172"/>
      <c r="H62" s="172">
        <f>'将来負担比率（分子）の構造'!K$45</f>
        <v>3181</v>
      </c>
      <c r="I62" s="172"/>
      <c r="J62" s="172"/>
      <c r="K62" s="172">
        <f>'将来負担比率（分子）の構造'!L$45</f>
        <v>3219</v>
      </c>
      <c r="L62" s="172"/>
      <c r="M62" s="172"/>
      <c r="N62" s="172">
        <f>'将来負担比率（分子）の構造'!M$45</f>
        <v>3192</v>
      </c>
      <c r="O62" s="172"/>
      <c r="P62" s="172"/>
    </row>
    <row r="63" spans="1:16" x14ac:dyDescent="0.15">
      <c r="A63" s="172" t="s">
        <v>34</v>
      </c>
      <c r="B63" s="172">
        <f>'将来負担比率（分子）の構造'!I$44</f>
        <v>13</v>
      </c>
      <c r="C63" s="172"/>
      <c r="D63" s="172"/>
      <c r="E63" s="172">
        <f>'将来負担比率（分子）の構造'!J$44</f>
        <v>23</v>
      </c>
      <c r="F63" s="172"/>
      <c r="G63" s="172"/>
      <c r="H63" s="172">
        <f>'将来負担比率（分子）の構造'!K$44</f>
        <v>54</v>
      </c>
      <c r="I63" s="172"/>
      <c r="J63" s="172"/>
      <c r="K63" s="172">
        <f>'将来負担比率（分子）の構造'!L$44</f>
        <v>131</v>
      </c>
      <c r="L63" s="172"/>
      <c r="M63" s="172"/>
      <c r="N63" s="172">
        <f>'将来負担比率（分子）の構造'!M$44</f>
        <v>122</v>
      </c>
      <c r="O63" s="172"/>
      <c r="P63" s="172"/>
    </row>
    <row r="64" spans="1:16" x14ac:dyDescent="0.15">
      <c r="A64" s="172" t="s">
        <v>33</v>
      </c>
      <c r="B64" s="172">
        <f>'将来負担比率（分子）の構造'!I$43</f>
        <v>9606</v>
      </c>
      <c r="C64" s="172"/>
      <c r="D64" s="172"/>
      <c r="E64" s="172">
        <f>'将来負担比率（分子）の構造'!J$43</f>
        <v>9495</v>
      </c>
      <c r="F64" s="172"/>
      <c r="G64" s="172"/>
      <c r="H64" s="172">
        <f>'将来負担比率（分子）の構造'!K$43</f>
        <v>9580</v>
      </c>
      <c r="I64" s="172"/>
      <c r="J64" s="172"/>
      <c r="K64" s="172">
        <f>'将来負担比率（分子）の構造'!L$43</f>
        <v>9581</v>
      </c>
      <c r="L64" s="172"/>
      <c r="M64" s="172"/>
      <c r="N64" s="172">
        <f>'将来負担比率（分子）の構造'!M$43</f>
        <v>8738</v>
      </c>
      <c r="O64" s="172"/>
      <c r="P64" s="172"/>
    </row>
    <row r="65" spans="1:16" x14ac:dyDescent="0.15">
      <c r="A65" s="172" t="s">
        <v>32</v>
      </c>
      <c r="B65" s="172">
        <f>'将来負担比率（分子）の構造'!I$42</f>
        <v>117</v>
      </c>
      <c r="C65" s="172"/>
      <c r="D65" s="172"/>
      <c r="E65" s="172">
        <f>'将来負担比率（分子）の構造'!J$42</f>
        <v>92</v>
      </c>
      <c r="F65" s="172"/>
      <c r="G65" s="172"/>
      <c r="H65" s="172">
        <f>'将来負担比率（分子）の構造'!K$42</f>
        <v>75</v>
      </c>
      <c r="I65" s="172"/>
      <c r="J65" s="172"/>
      <c r="K65" s="172">
        <f>'将来負担比率（分子）の構造'!L$42</f>
        <v>58</v>
      </c>
      <c r="L65" s="172"/>
      <c r="M65" s="172"/>
      <c r="N65" s="172">
        <f>'将来負担比率（分子）の構造'!M$42</f>
        <v>43</v>
      </c>
      <c r="O65" s="172"/>
      <c r="P65" s="172"/>
    </row>
    <row r="66" spans="1:16" x14ac:dyDescent="0.15">
      <c r="A66" s="172" t="s">
        <v>31</v>
      </c>
      <c r="B66" s="172">
        <f>'将来負担比率（分子）の構造'!I$41</f>
        <v>37298</v>
      </c>
      <c r="C66" s="172"/>
      <c r="D66" s="172"/>
      <c r="E66" s="172">
        <f>'将来負担比率（分子）の構造'!J$41</f>
        <v>38543</v>
      </c>
      <c r="F66" s="172"/>
      <c r="G66" s="172"/>
      <c r="H66" s="172">
        <f>'将来負担比率（分子）の構造'!K$41</f>
        <v>40179</v>
      </c>
      <c r="I66" s="172"/>
      <c r="J66" s="172"/>
      <c r="K66" s="172">
        <f>'将来負担比率（分子）の構造'!L$41</f>
        <v>39916</v>
      </c>
      <c r="L66" s="172"/>
      <c r="M66" s="172"/>
      <c r="N66" s="172">
        <f>'将来負担比率（分子）の構造'!M$41</f>
        <v>39626</v>
      </c>
      <c r="O66" s="172"/>
      <c r="P66" s="172"/>
    </row>
    <row r="67" spans="1:16" x14ac:dyDescent="0.15">
      <c r="A67" s="172" t="s">
        <v>75</v>
      </c>
      <c r="B67" s="172" t="e">
        <f>NA()</f>
        <v>#N/A</v>
      </c>
      <c r="C67" s="172">
        <f>IF(ISNUMBER('将来負担比率（分子）の構造'!I$53), IF('将来負担比率（分子）の構造'!I$53 &lt; 0, 0, '将来負担比率（分子）の構造'!I$53), NA())</f>
        <v>5983</v>
      </c>
      <c r="D67" s="172" t="e">
        <f>NA()</f>
        <v>#N/A</v>
      </c>
      <c r="E67" s="172" t="e">
        <f>NA()</f>
        <v>#N/A</v>
      </c>
      <c r="F67" s="172">
        <f>IF(ISNUMBER('将来負担比率（分子）の構造'!J$53), IF('将来負担比率（分子）の構造'!J$53 &lt; 0, 0, '将来負担比率（分子）の構造'!J$53), NA())</f>
        <v>6416</v>
      </c>
      <c r="G67" s="172" t="e">
        <f>NA()</f>
        <v>#N/A</v>
      </c>
      <c r="H67" s="172" t="e">
        <f>NA()</f>
        <v>#N/A</v>
      </c>
      <c r="I67" s="172">
        <f>IF(ISNUMBER('将来負担比率（分子）の構造'!K$53), IF('将来負担比率（分子）の構造'!K$53 &lt; 0, 0, '将来負担比率（分子）の構造'!K$53), NA())</f>
        <v>8699</v>
      </c>
      <c r="J67" s="172" t="e">
        <f>NA()</f>
        <v>#N/A</v>
      </c>
      <c r="K67" s="172" t="e">
        <f>NA()</f>
        <v>#N/A</v>
      </c>
      <c r="L67" s="172">
        <f>IF(ISNUMBER('将来負担比率（分子）の構造'!L$53), IF('将来負担比率（分子）の構造'!L$53 &lt; 0, 0, '将来負担比率（分子）の構造'!L$53), NA())</f>
        <v>8916</v>
      </c>
      <c r="M67" s="172" t="e">
        <f>NA()</f>
        <v>#N/A</v>
      </c>
      <c r="N67" s="172" t="e">
        <f>NA()</f>
        <v>#N/A</v>
      </c>
      <c r="O67" s="172">
        <f>IF(ISNUMBER('将来負担比率（分子）の構造'!M$53), IF('将来負担比率（分子）の構造'!M$53 &lt; 0, 0, '将来負担比率（分子）の構造'!M$53), NA())</f>
        <v>8234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2959</v>
      </c>
      <c r="C72" s="176">
        <f>基金残高に係る経年分析!G55</f>
        <v>2649</v>
      </c>
      <c r="D72" s="176">
        <f>基金残高に係る経年分析!H55</f>
        <v>2403</v>
      </c>
    </row>
    <row r="73" spans="1:16" x14ac:dyDescent="0.15">
      <c r="A73" s="175" t="s">
        <v>78</v>
      </c>
      <c r="B73" s="176">
        <f>基金残高に係る経年分析!F56</f>
        <v>1415</v>
      </c>
      <c r="C73" s="176">
        <f>基金残高に係る経年分析!G56</f>
        <v>1115</v>
      </c>
      <c r="D73" s="176">
        <f>基金残高に係る経年分析!H56</f>
        <v>1274</v>
      </c>
    </row>
    <row r="74" spans="1:16" x14ac:dyDescent="0.15">
      <c r="A74" s="175" t="s">
        <v>79</v>
      </c>
      <c r="B74" s="176">
        <f>基金残高に係る経年分析!F57</f>
        <v>6617</v>
      </c>
      <c r="C74" s="176">
        <f>基金残高に係る経年分析!G57</f>
        <v>6492</v>
      </c>
      <c r="D74" s="176">
        <f>基金残高に係る経年分析!H57</f>
        <v>6454</v>
      </c>
    </row>
  </sheetData>
  <sheetProtection algorithmName="SHA-512" hashValue="eSISYsOTSKXlPlPrzfVodZLBVR93R8m39qN75HRlQInimrn4OzBcucNKHRoihcEPBV9I8fUBA4NW/2asFftqzQ==" saltValue="XX/TmIGoO5lqdenODoKP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580</v>
      </c>
      <c r="DI1" s="606"/>
      <c r="DJ1" s="606"/>
      <c r="DK1" s="606"/>
      <c r="DL1" s="606"/>
      <c r="DM1" s="606"/>
      <c r="DN1" s="607"/>
      <c r="DO1" s="212"/>
      <c r="DP1" s="605" t="s">
        <v>581</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216</v>
      </c>
      <c r="S4" s="609"/>
      <c r="T4" s="609"/>
      <c r="U4" s="609"/>
      <c r="V4" s="609"/>
      <c r="W4" s="609"/>
      <c r="X4" s="609"/>
      <c r="Y4" s="610"/>
      <c r="Z4" s="608" t="s">
        <v>217</v>
      </c>
      <c r="AA4" s="609"/>
      <c r="AB4" s="609"/>
      <c r="AC4" s="610"/>
      <c r="AD4" s="608" t="s">
        <v>218</v>
      </c>
      <c r="AE4" s="609"/>
      <c r="AF4" s="609"/>
      <c r="AG4" s="609"/>
      <c r="AH4" s="609"/>
      <c r="AI4" s="609"/>
      <c r="AJ4" s="609"/>
      <c r="AK4" s="610"/>
      <c r="AL4" s="608" t="s">
        <v>217</v>
      </c>
      <c r="AM4" s="609"/>
      <c r="AN4" s="609"/>
      <c r="AO4" s="610"/>
      <c r="AP4" s="614" t="s">
        <v>219</v>
      </c>
      <c r="AQ4" s="614"/>
      <c r="AR4" s="614"/>
      <c r="AS4" s="614"/>
      <c r="AT4" s="614"/>
      <c r="AU4" s="614"/>
      <c r="AV4" s="614"/>
      <c r="AW4" s="614"/>
      <c r="AX4" s="614"/>
      <c r="AY4" s="614"/>
      <c r="AZ4" s="614"/>
      <c r="BA4" s="614"/>
      <c r="BB4" s="614"/>
      <c r="BC4" s="614"/>
      <c r="BD4" s="614"/>
      <c r="BE4" s="614"/>
      <c r="BF4" s="614"/>
      <c r="BG4" s="614" t="s">
        <v>220</v>
      </c>
      <c r="BH4" s="614"/>
      <c r="BI4" s="614"/>
      <c r="BJ4" s="614"/>
      <c r="BK4" s="614"/>
      <c r="BL4" s="614"/>
      <c r="BM4" s="614"/>
      <c r="BN4" s="614"/>
      <c r="BO4" s="614" t="s">
        <v>217</v>
      </c>
      <c r="BP4" s="614"/>
      <c r="BQ4" s="614"/>
      <c r="BR4" s="614"/>
      <c r="BS4" s="614" t="s">
        <v>221</v>
      </c>
      <c r="BT4" s="614"/>
      <c r="BU4" s="614"/>
      <c r="BV4" s="614"/>
      <c r="BW4" s="614"/>
      <c r="BX4" s="614"/>
      <c r="BY4" s="614"/>
      <c r="BZ4" s="614"/>
      <c r="CA4" s="614"/>
      <c r="CB4" s="614"/>
      <c r="CD4" s="611" t="s">
        <v>222</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223</v>
      </c>
      <c r="C5" s="616"/>
      <c r="D5" s="616"/>
      <c r="E5" s="616"/>
      <c r="F5" s="616"/>
      <c r="G5" s="616"/>
      <c r="H5" s="616"/>
      <c r="I5" s="616"/>
      <c r="J5" s="616"/>
      <c r="K5" s="616"/>
      <c r="L5" s="616"/>
      <c r="M5" s="616"/>
      <c r="N5" s="616"/>
      <c r="O5" s="616"/>
      <c r="P5" s="616"/>
      <c r="Q5" s="617"/>
      <c r="R5" s="618">
        <v>3218693</v>
      </c>
      <c r="S5" s="619"/>
      <c r="T5" s="619"/>
      <c r="U5" s="619"/>
      <c r="V5" s="619"/>
      <c r="W5" s="619"/>
      <c r="X5" s="619"/>
      <c r="Y5" s="620"/>
      <c r="Z5" s="621">
        <v>9.4</v>
      </c>
      <c r="AA5" s="621"/>
      <c r="AB5" s="621"/>
      <c r="AC5" s="621"/>
      <c r="AD5" s="622">
        <v>3218693</v>
      </c>
      <c r="AE5" s="622"/>
      <c r="AF5" s="622"/>
      <c r="AG5" s="622"/>
      <c r="AH5" s="622"/>
      <c r="AI5" s="622"/>
      <c r="AJ5" s="622"/>
      <c r="AK5" s="622"/>
      <c r="AL5" s="623">
        <v>20.100000000000001</v>
      </c>
      <c r="AM5" s="624"/>
      <c r="AN5" s="624"/>
      <c r="AO5" s="625"/>
      <c r="AP5" s="615" t="s">
        <v>224</v>
      </c>
      <c r="AQ5" s="616"/>
      <c r="AR5" s="616"/>
      <c r="AS5" s="616"/>
      <c r="AT5" s="616"/>
      <c r="AU5" s="616"/>
      <c r="AV5" s="616"/>
      <c r="AW5" s="616"/>
      <c r="AX5" s="616"/>
      <c r="AY5" s="616"/>
      <c r="AZ5" s="616"/>
      <c r="BA5" s="616"/>
      <c r="BB5" s="616"/>
      <c r="BC5" s="616"/>
      <c r="BD5" s="616"/>
      <c r="BE5" s="616"/>
      <c r="BF5" s="617"/>
      <c r="BG5" s="629">
        <v>3218693</v>
      </c>
      <c r="BH5" s="630"/>
      <c r="BI5" s="630"/>
      <c r="BJ5" s="630"/>
      <c r="BK5" s="630"/>
      <c r="BL5" s="630"/>
      <c r="BM5" s="630"/>
      <c r="BN5" s="631"/>
      <c r="BO5" s="632">
        <v>100</v>
      </c>
      <c r="BP5" s="632"/>
      <c r="BQ5" s="632"/>
      <c r="BR5" s="632"/>
      <c r="BS5" s="633" t="s">
        <v>582</v>
      </c>
      <c r="BT5" s="633"/>
      <c r="BU5" s="633"/>
      <c r="BV5" s="633"/>
      <c r="BW5" s="633"/>
      <c r="BX5" s="633"/>
      <c r="BY5" s="633"/>
      <c r="BZ5" s="633"/>
      <c r="CA5" s="633"/>
      <c r="CB5" s="637"/>
      <c r="CD5" s="611" t="s">
        <v>219</v>
      </c>
      <c r="CE5" s="612"/>
      <c r="CF5" s="612"/>
      <c r="CG5" s="612"/>
      <c r="CH5" s="612"/>
      <c r="CI5" s="612"/>
      <c r="CJ5" s="612"/>
      <c r="CK5" s="612"/>
      <c r="CL5" s="612"/>
      <c r="CM5" s="612"/>
      <c r="CN5" s="612"/>
      <c r="CO5" s="612"/>
      <c r="CP5" s="612"/>
      <c r="CQ5" s="613"/>
      <c r="CR5" s="611" t="s">
        <v>225</v>
      </c>
      <c r="CS5" s="612"/>
      <c r="CT5" s="612"/>
      <c r="CU5" s="612"/>
      <c r="CV5" s="612"/>
      <c r="CW5" s="612"/>
      <c r="CX5" s="612"/>
      <c r="CY5" s="613"/>
      <c r="CZ5" s="611" t="s">
        <v>217</v>
      </c>
      <c r="DA5" s="612"/>
      <c r="DB5" s="612"/>
      <c r="DC5" s="613"/>
      <c r="DD5" s="611" t="s">
        <v>226</v>
      </c>
      <c r="DE5" s="612"/>
      <c r="DF5" s="612"/>
      <c r="DG5" s="612"/>
      <c r="DH5" s="612"/>
      <c r="DI5" s="612"/>
      <c r="DJ5" s="612"/>
      <c r="DK5" s="612"/>
      <c r="DL5" s="612"/>
      <c r="DM5" s="612"/>
      <c r="DN5" s="612"/>
      <c r="DO5" s="612"/>
      <c r="DP5" s="613"/>
      <c r="DQ5" s="611" t="s">
        <v>227</v>
      </c>
      <c r="DR5" s="612"/>
      <c r="DS5" s="612"/>
      <c r="DT5" s="612"/>
      <c r="DU5" s="612"/>
      <c r="DV5" s="612"/>
      <c r="DW5" s="612"/>
      <c r="DX5" s="612"/>
      <c r="DY5" s="612"/>
      <c r="DZ5" s="612"/>
      <c r="EA5" s="612"/>
      <c r="EB5" s="612"/>
      <c r="EC5" s="613"/>
    </row>
    <row r="6" spans="2:143" ht="11.25" customHeight="1" x14ac:dyDescent="0.15">
      <c r="B6" s="626" t="s">
        <v>583</v>
      </c>
      <c r="C6" s="627"/>
      <c r="D6" s="627"/>
      <c r="E6" s="627"/>
      <c r="F6" s="627"/>
      <c r="G6" s="627"/>
      <c r="H6" s="627"/>
      <c r="I6" s="627"/>
      <c r="J6" s="627"/>
      <c r="K6" s="627"/>
      <c r="L6" s="627"/>
      <c r="M6" s="627"/>
      <c r="N6" s="627"/>
      <c r="O6" s="627"/>
      <c r="P6" s="627"/>
      <c r="Q6" s="628"/>
      <c r="R6" s="629">
        <v>332387</v>
      </c>
      <c r="S6" s="630"/>
      <c r="T6" s="630"/>
      <c r="U6" s="630"/>
      <c r="V6" s="630"/>
      <c r="W6" s="630"/>
      <c r="X6" s="630"/>
      <c r="Y6" s="631"/>
      <c r="Z6" s="632">
        <v>1</v>
      </c>
      <c r="AA6" s="632"/>
      <c r="AB6" s="632"/>
      <c r="AC6" s="632"/>
      <c r="AD6" s="633">
        <v>332387</v>
      </c>
      <c r="AE6" s="633"/>
      <c r="AF6" s="633"/>
      <c r="AG6" s="633"/>
      <c r="AH6" s="633"/>
      <c r="AI6" s="633"/>
      <c r="AJ6" s="633"/>
      <c r="AK6" s="633"/>
      <c r="AL6" s="634">
        <v>2.1</v>
      </c>
      <c r="AM6" s="635"/>
      <c r="AN6" s="635"/>
      <c r="AO6" s="636"/>
      <c r="AP6" s="626" t="s">
        <v>584</v>
      </c>
      <c r="AQ6" s="627"/>
      <c r="AR6" s="627"/>
      <c r="AS6" s="627"/>
      <c r="AT6" s="627"/>
      <c r="AU6" s="627"/>
      <c r="AV6" s="627"/>
      <c r="AW6" s="627"/>
      <c r="AX6" s="627"/>
      <c r="AY6" s="627"/>
      <c r="AZ6" s="627"/>
      <c r="BA6" s="627"/>
      <c r="BB6" s="627"/>
      <c r="BC6" s="627"/>
      <c r="BD6" s="627"/>
      <c r="BE6" s="627"/>
      <c r="BF6" s="628"/>
      <c r="BG6" s="629">
        <v>3218693</v>
      </c>
      <c r="BH6" s="630"/>
      <c r="BI6" s="630"/>
      <c r="BJ6" s="630"/>
      <c r="BK6" s="630"/>
      <c r="BL6" s="630"/>
      <c r="BM6" s="630"/>
      <c r="BN6" s="631"/>
      <c r="BO6" s="632">
        <v>100</v>
      </c>
      <c r="BP6" s="632"/>
      <c r="BQ6" s="632"/>
      <c r="BR6" s="632"/>
      <c r="BS6" s="633" t="s">
        <v>582</v>
      </c>
      <c r="BT6" s="633"/>
      <c r="BU6" s="633"/>
      <c r="BV6" s="633"/>
      <c r="BW6" s="633"/>
      <c r="BX6" s="633"/>
      <c r="BY6" s="633"/>
      <c r="BZ6" s="633"/>
      <c r="CA6" s="633"/>
      <c r="CB6" s="637"/>
      <c r="CD6" s="640" t="s">
        <v>228</v>
      </c>
      <c r="CE6" s="641"/>
      <c r="CF6" s="641"/>
      <c r="CG6" s="641"/>
      <c r="CH6" s="641"/>
      <c r="CI6" s="641"/>
      <c r="CJ6" s="641"/>
      <c r="CK6" s="641"/>
      <c r="CL6" s="641"/>
      <c r="CM6" s="641"/>
      <c r="CN6" s="641"/>
      <c r="CO6" s="641"/>
      <c r="CP6" s="641"/>
      <c r="CQ6" s="642"/>
      <c r="CR6" s="629">
        <v>163843</v>
      </c>
      <c r="CS6" s="630"/>
      <c r="CT6" s="630"/>
      <c r="CU6" s="630"/>
      <c r="CV6" s="630"/>
      <c r="CW6" s="630"/>
      <c r="CX6" s="630"/>
      <c r="CY6" s="631"/>
      <c r="CZ6" s="623">
        <v>0.5</v>
      </c>
      <c r="DA6" s="624"/>
      <c r="DB6" s="624"/>
      <c r="DC6" s="643"/>
      <c r="DD6" s="638" t="s">
        <v>582</v>
      </c>
      <c r="DE6" s="630"/>
      <c r="DF6" s="630"/>
      <c r="DG6" s="630"/>
      <c r="DH6" s="630"/>
      <c r="DI6" s="630"/>
      <c r="DJ6" s="630"/>
      <c r="DK6" s="630"/>
      <c r="DL6" s="630"/>
      <c r="DM6" s="630"/>
      <c r="DN6" s="630"/>
      <c r="DO6" s="630"/>
      <c r="DP6" s="631"/>
      <c r="DQ6" s="638">
        <v>163519</v>
      </c>
      <c r="DR6" s="630"/>
      <c r="DS6" s="630"/>
      <c r="DT6" s="630"/>
      <c r="DU6" s="630"/>
      <c r="DV6" s="630"/>
      <c r="DW6" s="630"/>
      <c r="DX6" s="630"/>
      <c r="DY6" s="630"/>
      <c r="DZ6" s="630"/>
      <c r="EA6" s="630"/>
      <c r="EB6" s="630"/>
      <c r="EC6" s="639"/>
    </row>
    <row r="7" spans="2:143" ht="11.25" customHeight="1" x14ac:dyDescent="0.15">
      <c r="B7" s="626" t="s">
        <v>229</v>
      </c>
      <c r="C7" s="627"/>
      <c r="D7" s="627"/>
      <c r="E7" s="627"/>
      <c r="F7" s="627"/>
      <c r="G7" s="627"/>
      <c r="H7" s="627"/>
      <c r="I7" s="627"/>
      <c r="J7" s="627"/>
      <c r="K7" s="627"/>
      <c r="L7" s="627"/>
      <c r="M7" s="627"/>
      <c r="N7" s="627"/>
      <c r="O7" s="627"/>
      <c r="P7" s="627"/>
      <c r="Q7" s="628"/>
      <c r="R7" s="629">
        <v>4092</v>
      </c>
      <c r="S7" s="630"/>
      <c r="T7" s="630"/>
      <c r="U7" s="630"/>
      <c r="V7" s="630"/>
      <c r="W7" s="630"/>
      <c r="X7" s="630"/>
      <c r="Y7" s="631"/>
      <c r="Z7" s="632">
        <v>0</v>
      </c>
      <c r="AA7" s="632"/>
      <c r="AB7" s="632"/>
      <c r="AC7" s="632"/>
      <c r="AD7" s="633">
        <v>4092</v>
      </c>
      <c r="AE7" s="633"/>
      <c r="AF7" s="633"/>
      <c r="AG7" s="633"/>
      <c r="AH7" s="633"/>
      <c r="AI7" s="633"/>
      <c r="AJ7" s="633"/>
      <c r="AK7" s="633"/>
      <c r="AL7" s="634">
        <v>0</v>
      </c>
      <c r="AM7" s="635"/>
      <c r="AN7" s="635"/>
      <c r="AO7" s="636"/>
      <c r="AP7" s="626" t="s">
        <v>230</v>
      </c>
      <c r="AQ7" s="627"/>
      <c r="AR7" s="627"/>
      <c r="AS7" s="627"/>
      <c r="AT7" s="627"/>
      <c r="AU7" s="627"/>
      <c r="AV7" s="627"/>
      <c r="AW7" s="627"/>
      <c r="AX7" s="627"/>
      <c r="AY7" s="627"/>
      <c r="AZ7" s="627"/>
      <c r="BA7" s="627"/>
      <c r="BB7" s="627"/>
      <c r="BC7" s="627"/>
      <c r="BD7" s="627"/>
      <c r="BE7" s="627"/>
      <c r="BF7" s="628"/>
      <c r="BG7" s="629">
        <v>1338357</v>
      </c>
      <c r="BH7" s="630"/>
      <c r="BI7" s="630"/>
      <c r="BJ7" s="630"/>
      <c r="BK7" s="630"/>
      <c r="BL7" s="630"/>
      <c r="BM7" s="630"/>
      <c r="BN7" s="631"/>
      <c r="BO7" s="632">
        <v>41.6</v>
      </c>
      <c r="BP7" s="632"/>
      <c r="BQ7" s="632"/>
      <c r="BR7" s="632"/>
      <c r="BS7" s="633" t="s">
        <v>582</v>
      </c>
      <c r="BT7" s="633"/>
      <c r="BU7" s="633"/>
      <c r="BV7" s="633"/>
      <c r="BW7" s="633"/>
      <c r="BX7" s="633"/>
      <c r="BY7" s="633"/>
      <c r="BZ7" s="633"/>
      <c r="CA7" s="633"/>
      <c r="CB7" s="637"/>
      <c r="CD7" s="644" t="s">
        <v>231</v>
      </c>
      <c r="CE7" s="645"/>
      <c r="CF7" s="645"/>
      <c r="CG7" s="645"/>
      <c r="CH7" s="645"/>
      <c r="CI7" s="645"/>
      <c r="CJ7" s="645"/>
      <c r="CK7" s="645"/>
      <c r="CL7" s="645"/>
      <c r="CM7" s="645"/>
      <c r="CN7" s="645"/>
      <c r="CO7" s="645"/>
      <c r="CP7" s="645"/>
      <c r="CQ7" s="646"/>
      <c r="CR7" s="629">
        <v>6370441</v>
      </c>
      <c r="CS7" s="630"/>
      <c r="CT7" s="630"/>
      <c r="CU7" s="630"/>
      <c r="CV7" s="630"/>
      <c r="CW7" s="630"/>
      <c r="CX7" s="630"/>
      <c r="CY7" s="631"/>
      <c r="CZ7" s="632">
        <v>19.600000000000001</v>
      </c>
      <c r="DA7" s="632"/>
      <c r="DB7" s="632"/>
      <c r="DC7" s="632"/>
      <c r="DD7" s="638">
        <v>1738896</v>
      </c>
      <c r="DE7" s="630"/>
      <c r="DF7" s="630"/>
      <c r="DG7" s="630"/>
      <c r="DH7" s="630"/>
      <c r="DI7" s="630"/>
      <c r="DJ7" s="630"/>
      <c r="DK7" s="630"/>
      <c r="DL7" s="630"/>
      <c r="DM7" s="630"/>
      <c r="DN7" s="630"/>
      <c r="DO7" s="630"/>
      <c r="DP7" s="631"/>
      <c r="DQ7" s="638">
        <v>4353319</v>
      </c>
      <c r="DR7" s="630"/>
      <c r="DS7" s="630"/>
      <c r="DT7" s="630"/>
      <c r="DU7" s="630"/>
      <c r="DV7" s="630"/>
      <c r="DW7" s="630"/>
      <c r="DX7" s="630"/>
      <c r="DY7" s="630"/>
      <c r="DZ7" s="630"/>
      <c r="EA7" s="630"/>
      <c r="EB7" s="630"/>
      <c r="EC7" s="639"/>
    </row>
    <row r="8" spans="2:143" ht="11.25" customHeight="1" x14ac:dyDescent="0.15">
      <c r="B8" s="626" t="s">
        <v>232</v>
      </c>
      <c r="C8" s="627"/>
      <c r="D8" s="627"/>
      <c r="E8" s="627"/>
      <c r="F8" s="627"/>
      <c r="G8" s="627"/>
      <c r="H8" s="627"/>
      <c r="I8" s="627"/>
      <c r="J8" s="627"/>
      <c r="K8" s="627"/>
      <c r="L8" s="627"/>
      <c r="M8" s="627"/>
      <c r="N8" s="627"/>
      <c r="O8" s="627"/>
      <c r="P8" s="627"/>
      <c r="Q8" s="628"/>
      <c r="R8" s="629">
        <v>18530</v>
      </c>
      <c r="S8" s="630"/>
      <c r="T8" s="630"/>
      <c r="U8" s="630"/>
      <c r="V8" s="630"/>
      <c r="W8" s="630"/>
      <c r="X8" s="630"/>
      <c r="Y8" s="631"/>
      <c r="Z8" s="632">
        <v>0.1</v>
      </c>
      <c r="AA8" s="632"/>
      <c r="AB8" s="632"/>
      <c r="AC8" s="632"/>
      <c r="AD8" s="633">
        <v>18530</v>
      </c>
      <c r="AE8" s="633"/>
      <c r="AF8" s="633"/>
      <c r="AG8" s="633"/>
      <c r="AH8" s="633"/>
      <c r="AI8" s="633"/>
      <c r="AJ8" s="633"/>
      <c r="AK8" s="633"/>
      <c r="AL8" s="634">
        <v>0.1</v>
      </c>
      <c r="AM8" s="635"/>
      <c r="AN8" s="635"/>
      <c r="AO8" s="636"/>
      <c r="AP8" s="626" t="s">
        <v>585</v>
      </c>
      <c r="AQ8" s="627"/>
      <c r="AR8" s="627"/>
      <c r="AS8" s="627"/>
      <c r="AT8" s="627"/>
      <c r="AU8" s="627"/>
      <c r="AV8" s="627"/>
      <c r="AW8" s="627"/>
      <c r="AX8" s="627"/>
      <c r="AY8" s="627"/>
      <c r="AZ8" s="627"/>
      <c r="BA8" s="627"/>
      <c r="BB8" s="627"/>
      <c r="BC8" s="627"/>
      <c r="BD8" s="627"/>
      <c r="BE8" s="627"/>
      <c r="BF8" s="628"/>
      <c r="BG8" s="629">
        <v>55394</v>
      </c>
      <c r="BH8" s="630"/>
      <c r="BI8" s="630"/>
      <c r="BJ8" s="630"/>
      <c r="BK8" s="630"/>
      <c r="BL8" s="630"/>
      <c r="BM8" s="630"/>
      <c r="BN8" s="631"/>
      <c r="BO8" s="632">
        <v>1.7</v>
      </c>
      <c r="BP8" s="632"/>
      <c r="BQ8" s="632"/>
      <c r="BR8" s="632"/>
      <c r="BS8" s="633" t="s">
        <v>582</v>
      </c>
      <c r="BT8" s="633"/>
      <c r="BU8" s="633"/>
      <c r="BV8" s="633"/>
      <c r="BW8" s="633"/>
      <c r="BX8" s="633"/>
      <c r="BY8" s="633"/>
      <c r="BZ8" s="633"/>
      <c r="CA8" s="633"/>
      <c r="CB8" s="637"/>
      <c r="CD8" s="644" t="s">
        <v>233</v>
      </c>
      <c r="CE8" s="645"/>
      <c r="CF8" s="645"/>
      <c r="CG8" s="645"/>
      <c r="CH8" s="645"/>
      <c r="CI8" s="645"/>
      <c r="CJ8" s="645"/>
      <c r="CK8" s="645"/>
      <c r="CL8" s="645"/>
      <c r="CM8" s="645"/>
      <c r="CN8" s="645"/>
      <c r="CO8" s="645"/>
      <c r="CP8" s="645"/>
      <c r="CQ8" s="646"/>
      <c r="CR8" s="629">
        <v>8210644</v>
      </c>
      <c r="CS8" s="630"/>
      <c r="CT8" s="630"/>
      <c r="CU8" s="630"/>
      <c r="CV8" s="630"/>
      <c r="CW8" s="630"/>
      <c r="CX8" s="630"/>
      <c r="CY8" s="631"/>
      <c r="CZ8" s="632">
        <v>25.3</v>
      </c>
      <c r="DA8" s="632"/>
      <c r="DB8" s="632"/>
      <c r="DC8" s="632"/>
      <c r="DD8" s="638">
        <v>58520</v>
      </c>
      <c r="DE8" s="630"/>
      <c r="DF8" s="630"/>
      <c r="DG8" s="630"/>
      <c r="DH8" s="630"/>
      <c r="DI8" s="630"/>
      <c r="DJ8" s="630"/>
      <c r="DK8" s="630"/>
      <c r="DL8" s="630"/>
      <c r="DM8" s="630"/>
      <c r="DN8" s="630"/>
      <c r="DO8" s="630"/>
      <c r="DP8" s="631"/>
      <c r="DQ8" s="638">
        <v>4045238</v>
      </c>
      <c r="DR8" s="630"/>
      <c r="DS8" s="630"/>
      <c r="DT8" s="630"/>
      <c r="DU8" s="630"/>
      <c r="DV8" s="630"/>
      <c r="DW8" s="630"/>
      <c r="DX8" s="630"/>
      <c r="DY8" s="630"/>
      <c r="DZ8" s="630"/>
      <c r="EA8" s="630"/>
      <c r="EB8" s="630"/>
      <c r="EC8" s="639"/>
    </row>
    <row r="9" spans="2:143" ht="11.25" customHeight="1" x14ac:dyDescent="0.15">
      <c r="B9" s="626" t="s">
        <v>234</v>
      </c>
      <c r="C9" s="627"/>
      <c r="D9" s="627"/>
      <c r="E9" s="627"/>
      <c r="F9" s="627"/>
      <c r="G9" s="627"/>
      <c r="H9" s="627"/>
      <c r="I9" s="627"/>
      <c r="J9" s="627"/>
      <c r="K9" s="627"/>
      <c r="L9" s="627"/>
      <c r="M9" s="627"/>
      <c r="N9" s="627"/>
      <c r="O9" s="627"/>
      <c r="P9" s="627"/>
      <c r="Q9" s="628"/>
      <c r="R9" s="629">
        <v>23059</v>
      </c>
      <c r="S9" s="630"/>
      <c r="T9" s="630"/>
      <c r="U9" s="630"/>
      <c r="V9" s="630"/>
      <c r="W9" s="630"/>
      <c r="X9" s="630"/>
      <c r="Y9" s="631"/>
      <c r="Z9" s="632">
        <v>0.1</v>
      </c>
      <c r="AA9" s="632"/>
      <c r="AB9" s="632"/>
      <c r="AC9" s="632"/>
      <c r="AD9" s="633">
        <v>23059</v>
      </c>
      <c r="AE9" s="633"/>
      <c r="AF9" s="633"/>
      <c r="AG9" s="633"/>
      <c r="AH9" s="633"/>
      <c r="AI9" s="633"/>
      <c r="AJ9" s="633"/>
      <c r="AK9" s="633"/>
      <c r="AL9" s="634">
        <v>0.1</v>
      </c>
      <c r="AM9" s="635"/>
      <c r="AN9" s="635"/>
      <c r="AO9" s="636"/>
      <c r="AP9" s="626" t="s">
        <v>586</v>
      </c>
      <c r="AQ9" s="627"/>
      <c r="AR9" s="627"/>
      <c r="AS9" s="627"/>
      <c r="AT9" s="627"/>
      <c r="AU9" s="627"/>
      <c r="AV9" s="627"/>
      <c r="AW9" s="627"/>
      <c r="AX9" s="627"/>
      <c r="AY9" s="627"/>
      <c r="AZ9" s="627"/>
      <c r="BA9" s="627"/>
      <c r="BB9" s="627"/>
      <c r="BC9" s="627"/>
      <c r="BD9" s="627"/>
      <c r="BE9" s="627"/>
      <c r="BF9" s="628"/>
      <c r="BG9" s="629">
        <v>1129929</v>
      </c>
      <c r="BH9" s="630"/>
      <c r="BI9" s="630"/>
      <c r="BJ9" s="630"/>
      <c r="BK9" s="630"/>
      <c r="BL9" s="630"/>
      <c r="BM9" s="630"/>
      <c r="BN9" s="631"/>
      <c r="BO9" s="632">
        <v>35.1</v>
      </c>
      <c r="BP9" s="632"/>
      <c r="BQ9" s="632"/>
      <c r="BR9" s="632"/>
      <c r="BS9" s="633" t="s">
        <v>587</v>
      </c>
      <c r="BT9" s="633"/>
      <c r="BU9" s="633"/>
      <c r="BV9" s="633"/>
      <c r="BW9" s="633"/>
      <c r="BX9" s="633"/>
      <c r="BY9" s="633"/>
      <c r="BZ9" s="633"/>
      <c r="CA9" s="633"/>
      <c r="CB9" s="637"/>
      <c r="CD9" s="644" t="s">
        <v>235</v>
      </c>
      <c r="CE9" s="645"/>
      <c r="CF9" s="645"/>
      <c r="CG9" s="645"/>
      <c r="CH9" s="645"/>
      <c r="CI9" s="645"/>
      <c r="CJ9" s="645"/>
      <c r="CK9" s="645"/>
      <c r="CL9" s="645"/>
      <c r="CM9" s="645"/>
      <c r="CN9" s="645"/>
      <c r="CO9" s="645"/>
      <c r="CP9" s="645"/>
      <c r="CQ9" s="646"/>
      <c r="CR9" s="629">
        <v>2643512</v>
      </c>
      <c r="CS9" s="630"/>
      <c r="CT9" s="630"/>
      <c r="CU9" s="630"/>
      <c r="CV9" s="630"/>
      <c r="CW9" s="630"/>
      <c r="CX9" s="630"/>
      <c r="CY9" s="631"/>
      <c r="CZ9" s="632">
        <v>8.1999999999999993</v>
      </c>
      <c r="DA9" s="632"/>
      <c r="DB9" s="632"/>
      <c r="DC9" s="632"/>
      <c r="DD9" s="638">
        <v>106048</v>
      </c>
      <c r="DE9" s="630"/>
      <c r="DF9" s="630"/>
      <c r="DG9" s="630"/>
      <c r="DH9" s="630"/>
      <c r="DI9" s="630"/>
      <c r="DJ9" s="630"/>
      <c r="DK9" s="630"/>
      <c r="DL9" s="630"/>
      <c r="DM9" s="630"/>
      <c r="DN9" s="630"/>
      <c r="DO9" s="630"/>
      <c r="DP9" s="631"/>
      <c r="DQ9" s="638">
        <v>2119716</v>
      </c>
      <c r="DR9" s="630"/>
      <c r="DS9" s="630"/>
      <c r="DT9" s="630"/>
      <c r="DU9" s="630"/>
      <c r="DV9" s="630"/>
      <c r="DW9" s="630"/>
      <c r="DX9" s="630"/>
      <c r="DY9" s="630"/>
      <c r="DZ9" s="630"/>
      <c r="EA9" s="630"/>
      <c r="EB9" s="630"/>
      <c r="EC9" s="639"/>
    </row>
    <row r="10" spans="2:143" ht="11.25" customHeight="1" x14ac:dyDescent="0.15">
      <c r="B10" s="626" t="s">
        <v>588</v>
      </c>
      <c r="C10" s="627"/>
      <c r="D10" s="627"/>
      <c r="E10" s="627"/>
      <c r="F10" s="627"/>
      <c r="G10" s="627"/>
      <c r="H10" s="627"/>
      <c r="I10" s="627"/>
      <c r="J10" s="627"/>
      <c r="K10" s="627"/>
      <c r="L10" s="627"/>
      <c r="M10" s="627"/>
      <c r="N10" s="627"/>
      <c r="O10" s="627"/>
      <c r="P10" s="627"/>
      <c r="Q10" s="628"/>
      <c r="R10" s="629" t="s">
        <v>582</v>
      </c>
      <c r="S10" s="630"/>
      <c r="T10" s="630"/>
      <c r="U10" s="630"/>
      <c r="V10" s="630"/>
      <c r="W10" s="630"/>
      <c r="X10" s="630"/>
      <c r="Y10" s="631"/>
      <c r="Z10" s="632" t="s">
        <v>582</v>
      </c>
      <c r="AA10" s="632"/>
      <c r="AB10" s="632"/>
      <c r="AC10" s="632"/>
      <c r="AD10" s="633" t="s">
        <v>582</v>
      </c>
      <c r="AE10" s="633"/>
      <c r="AF10" s="633"/>
      <c r="AG10" s="633"/>
      <c r="AH10" s="633"/>
      <c r="AI10" s="633"/>
      <c r="AJ10" s="633"/>
      <c r="AK10" s="633"/>
      <c r="AL10" s="634" t="s">
        <v>582</v>
      </c>
      <c r="AM10" s="635"/>
      <c r="AN10" s="635"/>
      <c r="AO10" s="636"/>
      <c r="AP10" s="626" t="s">
        <v>589</v>
      </c>
      <c r="AQ10" s="627"/>
      <c r="AR10" s="627"/>
      <c r="AS10" s="627"/>
      <c r="AT10" s="627"/>
      <c r="AU10" s="627"/>
      <c r="AV10" s="627"/>
      <c r="AW10" s="627"/>
      <c r="AX10" s="627"/>
      <c r="AY10" s="627"/>
      <c r="AZ10" s="627"/>
      <c r="BA10" s="627"/>
      <c r="BB10" s="627"/>
      <c r="BC10" s="627"/>
      <c r="BD10" s="627"/>
      <c r="BE10" s="627"/>
      <c r="BF10" s="628"/>
      <c r="BG10" s="629">
        <v>78898</v>
      </c>
      <c r="BH10" s="630"/>
      <c r="BI10" s="630"/>
      <c r="BJ10" s="630"/>
      <c r="BK10" s="630"/>
      <c r="BL10" s="630"/>
      <c r="BM10" s="630"/>
      <c r="BN10" s="631"/>
      <c r="BO10" s="632">
        <v>2.5</v>
      </c>
      <c r="BP10" s="632"/>
      <c r="BQ10" s="632"/>
      <c r="BR10" s="632"/>
      <c r="BS10" s="633" t="s">
        <v>582</v>
      </c>
      <c r="BT10" s="633"/>
      <c r="BU10" s="633"/>
      <c r="BV10" s="633"/>
      <c r="BW10" s="633"/>
      <c r="BX10" s="633"/>
      <c r="BY10" s="633"/>
      <c r="BZ10" s="633"/>
      <c r="CA10" s="633"/>
      <c r="CB10" s="637"/>
      <c r="CD10" s="644" t="s">
        <v>236</v>
      </c>
      <c r="CE10" s="645"/>
      <c r="CF10" s="645"/>
      <c r="CG10" s="645"/>
      <c r="CH10" s="645"/>
      <c r="CI10" s="645"/>
      <c r="CJ10" s="645"/>
      <c r="CK10" s="645"/>
      <c r="CL10" s="645"/>
      <c r="CM10" s="645"/>
      <c r="CN10" s="645"/>
      <c r="CO10" s="645"/>
      <c r="CP10" s="645"/>
      <c r="CQ10" s="646"/>
      <c r="CR10" s="629">
        <v>10867</v>
      </c>
      <c r="CS10" s="630"/>
      <c r="CT10" s="630"/>
      <c r="CU10" s="630"/>
      <c r="CV10" s="630"/>
      <c r="CW10" s="630"/>
      <c r="CX10" s="630"/>
      <c r="CY10" s="631"/>
      <c r="CZ10" s="632">
        <v>0</v>
      </c>
      <c r="DA10" s="632"/>
      <c r="DB10" s="632"/>
      <c r="DC10" s="632"/>
      <c r="DD10" s="638" t="s">
        <v>587</v>
      </c>
      <c r="DE10" s="630"/>
      <c r="DF10" s="630"/>
      <c r="DG10" s="630"/>
      <c r="DH10" s="630"/>
      <c r="DI10" s="630"/>
      <c r="DJ10" s="630"/>
      <c r="DK10" s="630"/>
      <c r="DL10" s="630"/>
      <c r="DM10" s="630"/>
      <c r="DN10" s="630"/>
      <c r="DO10" s="630"/>
      <c r="DP10" s="631"/>
      <c r="DQ10" s="638">
        <v>143</v>
      </c>
      <c r="DR10" s="630"/>
      <c r="DS10" s="630"/>
      <c r="DT10" s="630"/>
      <c r="DU10" s="630"/>
      <c r="DV10" s="630"/>
      <c r="DW10" s="630"/>
      <c r="DX10" s="630"/>
      <c r="DY10" s="630"/>
      <c r="DZ10" s="630"/>
      <c r="EA10" s="630"/>
      <c r="EB10" s="630"/>
      <c r="EC10" s="639"/>
    </row>
    <row r="11" spans="2:143" ht="11.25" customHeight="1" x14ac:dyDescent="0.15">
      <c r="B11" s="626" t="s">
        <v>237</v>
      </c>
      <c r="C11" s="627"/>
      <c r="D11" s="627"/>
      <c r="E11" s="627"/>
      <c r="F11" s="627"/>
      <c r="G11" s="627"/>
      <c r="H11" s="627"/>
      <c r="I11" s="627"/>
      <c r="J11" s="627"/>
      <c r="K11" s="627"/>
      <c r="L11" s="627"/>
      <c r="M11" s="627"/>
      <c r="N11" s="627"/>
      <c r="O11" s="627"/>
      <c r="P11" s="627"/>
      <c r="Q11" s="628"/>
      <c r="R11" s="629">
        <v>862732</v>
      </c>
      <c r="S11" s="630"/>
      <c r="T11" s="630"/>
      <c r="U11" s="630"/>
      <c r="V11" s="630"/>
      <c r="W11" s="630"/>
      <c r="X11" s="630"/>
      <c r="Y11" s="631"/>
      <c r="Z11" s="634">
        <v>2.5</v>
      </c>
      <c r="AA11" s="635"/>
      <c r="AB11" s="635"/>
      <c r="AC11" s="647"/>
      <c r="AD11" s="638">
        <v>862732</v>
      </c>
      <c r="AE11" s="630"/>
      <c r="AF11" s="630"/>
      <c r="AG11" s="630"/>
      <c r="AH11" s="630"/>
      <c r="AI11" s="630"/>
      <c r="AJ11" s="630"/>
      <c r="AK11" s="631"/>
      <c r="AL11" s="634">
        <v>5.4</v>
      </c>
      <c r="AM11" s="635"/>
      <c r="AN11" s="635"/>
      <c r="AO11" s="636"/>
      <c r="AP11" s="626" t="s">
        <v>238</v>
      </c>
      <c r="AQ11" s="627"/>
      <c r="AR11" s="627"/>
      <c r="AS11" s="627"/>
      <c r="AT11" s="627"/>
      <c r="AU11" s="627"/>
      <c r="AV11" s="627"/>
      <c r="AW11" s="627"/>
      <c r="AX11" s="627"/>
      <c r="AY11" s="627"/>
      <c r="AZ11" s="627"/>
      <c r="BA11" s="627"/>
      <c r="BB11" s="627"/>
      <c r="BC11" s="627"/>
      <c r="BD11" s="627"/>
      <c r="BE11" s="627"/>
      <c r="BF11" s="628"/>
      <c r="BG11" s="629">
        <v>74136</v>
      </c>
      <c r="BH11" s="630"/>
      <c r="BI11" s="630"/>
      <c r="BJ11" s="630"/>
      <c r="BK11" s="630"/>
      <c r="BL11" s="630"/>
      <c r="BM11" s="630"/>
      <c r="BN11" s="631"/>
      <c r="BO11" s="632">
        <v>2.2999999999999998</v>
      </c>
      <c r="BP11" s="632"/>
      <c r="BQ11" s="632"/>
      <c r="BR11" s="632"/>
      <c r="BS11" s="633" t="s">
        <v>135</v>
      </c>
      <c r="BT11" s="633"/>
      <c r="BU11" s="633"/>
      <c r="BV11" s="633"/>
      <c r="BW11" s="633"/>
      <c r="BX11" s="633"/>
      <c r="BY11" s="633"/>
      <c r="BZ11" s="633"/>
      <c r="CA11" s="633"/>
      <c r="CB11" s="637"/>
      <c r="CD11" s="644" t="s">
        <v>239</v>
      </c>
      <c r="CE11" s="645"/>
      <c r="CF11" s="645"/>
      <c r="CG11" s="645"/>
      <c r="CH11" s="645"/>
      <c r="CI11" s="645"/>
      <c r="CJ11" s="645"/>
      <c r="CK11" s="645"/>
      <c r="CL11" s="645"/>
      <c r="CM11" s="645"/>
      <c r="CN11" s="645"/>
      <c r="CO11" s="645"/>
      <c r="CP11" s="645"/>
      <c r="CQ11" s="646"/>
      <c r="CR11" s="629">
        <v>2615509</v>
      </c>
      <c r="CS11" s="630"/>
      <c r="CT11" s="630"/>
      <c r="CU11" s="630"/>
      <c r="CV11" s="630"/>
      <c r="CW11" s="630"/>
      <c r="CX11" s="630"/>
      <c r="CY11" s="631"/>
      <c r="CZ11" s="632">
        <v>8.1</v>
      </c>
      <c r="DA11" s="632"/>
      <c r="DB11" s="632"/>
      <c r="DC11" s="632"/>
      <c r="DD11" s="638">
        <v>922242</v>
      </c>
      <c r="DE11" s="630"/>
      <c r="DF11" s="630"/>
      <c r="DG11" s="630"/>
      <c r="DH11" s="630"/>
      <c r="DI11" s="630"/>
      <c r="DJ11" s="630"/>
      <c r="DK11" s="630"/>
      <c r="DL11" s="630"/>
      <c r="DM11" s="630"/>
      <c r="DN11" s="630"/>
      <c r="DO11" s="630"/>
      <c r="DP11" s="631"/>
      <c r="DQ11" s="638">
        <v>1214112</v>
      </c>
      <c r="DR11" s="630"/>
      <c r="DS11" s="630"/>
      <c r="DT11" s="630"/>
      <c r="DU11" s="630"/>
      <c r="DV11" s="630"/>
      <c r="DW11" s="630"/>
      <c r="DX11" s="630"/>
      <c r="DY11" s="630"/>
      <c r="DZ11" s="630"/>
      <c r="EA11" s="630"/>
      <c r="EB11" s="630"/>
      <c r="EC11" s="639"/>
    </row>
    <row r="12" spans="2:143" ht="11.25" customHeight="1" x14ac:dyDescent="0.15">
      <c r="B12" s="626" t="s">
        <v>240</v>
      </c>
      <c r="C12" s="627"/>
      <c r="D12" s="627"/>
      <c r="E12" s="627"/>
      <c r="F12" s="627"/>
      <c r="G12" s="627"/>
      <c r="H12" s="627"/>
      <c r="I12" s="627"/>
      <c r="J12" s="627"/>
      <c r="K12" s="627"/>
      <c r="L12" s="627"/>
      <c r="M12" s="627"/>
      <c r="N12" s="627"/>
      <c r="O12" s="627"/>
      <c r="P12" s="627"/>
      <c r="Q12" s="628"/>
      <c r="R12" s="629" t="s">
        <v>582</v>
      </c>
      <c r="S12" s="630"/>
      <c r="T12" s="630"/>
      <c r="U12" s="630"/>
      <c r="V12" s="630"/>
      <c r="W12" s="630"/>
      <c r="X12" s="630"/>
      <c r="Y12" s="631"/>
      <c r="Z12" s="632" t="s">
        <v>582</v>
      </c>
      <c r="AA12" s="632"/>
      <c r="AB12" s="632"/>
      <c r="AC12" s="632"/>
      <c r="AD12" s="633" t="s">
        <v>135</v>
      </c>
      <c r="AE12" s="633"/>
      <c r="AF12" s="633"/>
      <c r="AG12" s="633"/>
      <c r="AH12" s="633"/>
      <c r="AI12" s="633"/>
      <c r="AJ12" s="633"/>
      <c r="AK12" s="633"/>
      <c r="AL12" s="634" t="s">
        <v>135</v>
      </c>
      <c r="AM12" s="635"/>
      <c r="AN12" s="635"/>
      <c r="AO12" s="636"/>
      <c r="AP12" s="626" t="s">
        <v>590</v>
      </c>
      <c r="AQ12" s="627"/>
      <c r="AR12" s="627"/>
      <c r="AS12" s="627"/>
      <c r="AT12" s="627"/>
      <c r="AU12" s="627"/>
      <c r="AV12" s="627"/>
      <c r="AW12" s="627"/>
      <c r="AX12" s="627"/>
      <c r="AY12" s="627"/>
      <c r="AZ12" s="627"/>
      <c r="BA12" s="627"/>
      <c r="BB12" s="627"/>
      <c r="BC12" s="627"/>
      <c r="BD12" s="627"/>
      <c r="BE12" s="627"/>
      <c r="BF12" s="628"/>
      <c r="BG12" s="629">
        <v>1506648</v>
      </c>
      <c r="BH12" s="630"/>
      <c r="BI12" s="630"/>
      <c r="BJ12" s="630"/>
      <c r="BK12" s="630"/>
      <c r="BL12" s="630"/>
      <c r="BM12" s="630"/>
      <c r="BN12" s="631"/>
      <c r="BO12" s="632">
        <v>46.8</v>
      </c>
      <c r="BP12" s="632"/>
      <c r="BQ12" s="632"/>
      <c r="BR12" s="632"/>
      <c r="BS12" s="633" t="s">
        <v>582</v>
      </c>
      <c r="BT12" s="633"/>
      <c r="BU12" s="633"/>
      <c r="BV12" s="633"/>
      <c r="BW12" s="633"/>
      <c r="BX12" s="633"/>
      <c r="BY12" s="633"/>
      <c r="BZ12" s="633"/>
      <c r="CA12" s="633"/>
      <c r="CB12" s="637"/>
      <c r="CD12" s="644" t="s">
        <v>241</v>
      </c>
      <c r="CE12" s="645"/>
      <c r="CF12" s="645"/>
      <c r="CG12" s="645"/>
      <c r="CH12" s="645"/>
      <c r="CI12" s="645"/>
      <c r="CJ12" s="645"/>
      <c r="CK12" s="645"/>
      <c r="CL12" s="645"/>
      <c r="CM12" s="645"/>
      <c r="CN12" s="645"/>
      <c r="CO12" s="645"/>
      <c r="CP12" s="645"/>
      <c r="CQ12" s="646"/>
      <c r="CR12" s="629">
        <v>1129556</v>
      </c>
      <c r="CS12" s="630"/>
      <c r="CT12" s="630"/>
      <c r="CU12" s="630"/>
      <c r="CV12" s="630"/>
      <c r="CW12" s="630"/>
      <c r="CX12" s="630"/>
      <c r="CY12" s="631"/>
      <c r="CZ12" s="632">
        <v>3.5</v>
      </c>
      <c r="DA12" s="632"/>
      <c r="DB12" s="632"/>
      <c r="DC12" s="632"/>
      <c r="DD12" s="638">
        <v>3427</v>
      </c>
      <c r="DE12" s="630"/>
      <c r="DF12" s="630"/>
      <c r="DG12" s="630"/>
      <c r="DH12" s="630"/>
      <c r="DI12" s="630"/>
      <c r="DJ12" s="630"/>
      <c r="DK12" s="630"/>
      <c r="DL12" s="630"/>
      <c r="DM12" s="630"/>
      <c r="DN12" s="630"/>
      <c r="DO12" s="630"/>
      <c r="DP12" s="631"/>
      <c r="DQ12" s="638">
        <v>790964</v>
      </c>
      <c r="DR12" s="630"/>
      <c r="DS12" s="630"/>
      <c r="DT12" s="630"/>
      <c r="DU12" s="630"/>
      <c r="DV12" s="630"/>
      <c r="DW12" s="630"/>
      <c r="DX12" s="630"/>
      <c r="DY12" s="630"/>
      <c r="DZ12" s="630"/>
      <c r="EA12" s="630"/>
      <c r="EB12" s="630"/>
      <c r="EC12" s="639"/>
    </row>
    <row r="13" spans="2:143" ht="11.25" customHeight="1" x14ac:dyDescent="0.15">
      <c r="B13" s="626" t="s">
        <v>242</v>
      </c>
      <c r="C13" s="627"/>
      <c r="D13" s="627"/>
      <c r="E13" s="627"/>
      <c r="F13" s="627"/>
      <c r="G13" s="627"/>
      <c r="H13" s="627"/>
      <c r="I13" s="627"/>
      <c r="J13" s="627"/>
      <c r="K13" s="627"/>
      <c r="L13" s="627"/>
      <c r="M13" s="627"/>
      <c r="N13" s="627"/>
      <c r="O13" s="627"/>
      <c r="P13" s="627"/>
      <c r="Q13" s="628"/>
      <c r="R13" s="629" t="s">
        <v>582</v>
      </c>
      <c r="S13" s="630"/>
      <c r="T13" s="630"/>
      <c r="U13" s="630"/>
      <c r="V13" s="630"/>
      <c r="W13" s="630"/>
      <c r="X13" s="630"/>
      <c r="Y13" s="631"/>
      <c r="Z13" s="632" t="s">
        <v>587</v>
      </c>
      <c r="AA13" s="632"/>
      <c r="AB13" s="632"/>
      <c r="AC13" s="632"/>
      <c r="AD13" s="633" t="s">
        <v>582</v>
      </c>
      <c r="AE13" s="633"/>
      <c r="AF13" s="633"/>
      <c r="AG13" s="633"/>
      <c r="AH13" s="633"/>
      <c r="AI13" s="633"/>
      <c r="AJ13" s="633"/>
      <c r="AK13" s="633"/>
      <c r="AL13" s="634" t="s">
        <v>135</v>
      </c>
      <c r="AM13" s="635"/>
      <c r="AN13" s="635"/>
      <c r="AO13" s="636"/>
      <c r="AP13" s="626" t="s">
        <v>591</v>
      </c>
      <c r="AQ13" s="627"/>
      <c r="AR13" s="627"/>
      <c r="AS13" s="627"/>
      <c r="AT13" s="627"/>
      <c r="AU13" s="627"/>
      <c r="AV13" s="627"/>
      <c r="AW13" s="627"/>
      <c r="AX13" s="627"/>
      <c r="AY13" s="627"/>
      <c r="AZ13" s="627"/>
      <c r="BA13" s="627"/>
      <c r="BB13" s="627"/>
      <c r="BC13" s="627"/>
      <c r="BD13" s="627"/>
      <c r="BE13" s="627"/>
      <c r="BF13" s="628"/>
      <c r="BG13" s="629">
        <v>1492203</v>
      </c>
      <c r="BH13" s="630"/>
      <c r="BI13" s="630"/>
      <c r="BJ13" s="630"/>
      <c r="BK13" s="630"/>
      <c r="BL13" s="630"/>
      <c r="BM13" s="630"/>
      <c r="BN13" s="631"/>
      <c r="BO13" s="632">
        <v>46.4</v>
      </c>
      <c r="BP13" s="632"/>
      <c r="BQ13" s="632"/>
      <c r="BR13" s="632"/>
      <c r="BS13" s="633" t="s">
        <v>582</v>
      </c>
      <c r="BT13" s="633"/>
      <c r="BU13" s="633"/>
      <c r="BV13" s="633"/>
      <c r="BW13" s="633"/>
      <c r="BX13" s="633"/>
      <c r="BY13" s="633"/>
      <c r="BZ13" s="633"/>
      <c r="CA13" s="633"/>
      <c r="CB13" s="637"/>
      <c r="CD13" s="644" t="s">
        <v>243</v>
      </c>
      <c r="CE13" s="645"/>
      <c r="CF13" s="645"/>
      <c r="CG13" s="645"/>
      <c r="CH13" s="645"/>
      <c r="CI13" s="645"/>
      <c r="CJ13" s="645"/>
      <c r="CK13" s="645"/>
      <c r="CL13" s="645"/>
      <c r="CM13" s="645"/>
      <c r="CN13" s="645"/>
      <c r="CO13" s="645"/>
      <c r="CP13" s="645"/>
      <c r="CQ13" s="646"/>
      <c r="CR13" s="629">
        <v>2108448</v>
      </c>
      <c r="CS13" s="630"/>
      <c r="CT13" s="630"/>
      <c r="CU13" s="630"/>
      <c r="CV13" s="630"/>
      <c r="CW13" s="630"/>
      <c r="CX13" s="630"/>
      <c r="CY13" s="631"/>
      <c r="CZ13" s="632">
        <v>6.5</v>
      </c>
      <c r="DA13" s="632"/>
      <c r="DB13" s="632"/>
      <c r="DC13" s="632"/>
      <c r="DD13" s="638">
        <v>1331700</v>
      </c>
      <c r="DE13" s="630"/>
      <c r="DF13" s="630"/>
      <c r="DG13" s="630"/>
      <c r="DH13" s="630"/>
      <c r="DI13" s="630"/>
      <c r="DJ13" s="630"/>
      <c r="DK13" s="630"/>
      <c r="DL13" s="630"/>
      <c r="DM13" s="630"/>
      <c r="DN13" s="630"/>
      <c r="DO13" s="630"/>
      <c r="DP13" s="631"/>
      <c r="DQ13" s="638">
        <v>892024</v>
      </c>
      <c r="DR13" s="630"/>
      <c r="DS13" s="630"/>
      <c r="DT13" s="630"/>
      <c r="DU13" s="630"/>
      <c r="DV13" s="630"/>
      <c r="DW13" s="630"/>
      <c r="DX13" s="630"/>
      <c r="DY13" s="630"/>
      <c r="DZ13" s="630"/>
      <c r="EA13" s="630"/>
      <c r="EB13" s="630"/>
      <c r="EC13" s="639"/>
    </row>
    <row r="14" spans="2:143" ht="11.25" customHeight="1" x14ac:dyDescent="0.15">
      <c r="B14" s="626" t="s">
        <v>244</v>
      </c>
      <c r="C14" s="627"/>
      <c r="D14" s="627"/>
      <c r="E14" s="627"/>
      <c r="F14" s="627"/>
      <c r="G14" s="627"/>
      <c r="H14" s="627"/>
      <c r="I14" s="627"/>
      <c r="J14" s="627"/>
      <c r="K14" s="627"/>
      <c r="L14" s="627"/>
      <c r="M14" s="627"/>
      <c r="N14" s="627"/>
      <c r="O14" s="627"/>
      <c r="P14" s="627"/>
      <c r="Q14" s="628"/>
      <c r="R14" s="629" t="s">
        <v>582</v>
      </c>
      <c r="S14" s="630"/>
      <c r="T14" s="630"/>
      <c r="U14" s="630"/>
      <c r="V14" s="630"/>
      <c r="W14" s="630"/>
      <c r="X14" s="630"/>
      <c r="Y14" s="631"/>
      <c r="Z14" s="632" t="s">
        <v>582</v>
      </c>
      <c r="AA14" s="632"/>
      <c r="AB14" s="632"/>
      <c r="AC14" s="632"/>
      <c r="AD14" s="633" t="s">
        <v>582</v>
      </c>
      <c r="AE14" s="633"/>
      <c r="AF14" s="633"/>
      <c r="AG14" s="633"/>
      <c r="AH14" s="633"/>
      <c r="AI14" s="633"/>
      <c r="AJ14" s="633"/>
      <c r="AK14" s="633"/>
      <c r="AL14" s="634" t="s">
        <v>582</v>
      </c>
      <c r="AM14" s="635"/>
      <c r="AN14" s="635"/>
      <c r="AO14" s="636"/>
      <c r="AP14" s="626" t="s">
        <v>592</v>
      </c>
      <c r="AQ14" s="627"/>
      <c r="AR14" s="627"/>
      <c r="AS14" s="627"/>
      <c r="AT14" s="627"/>
      <c r="AU14" s="627"/>
      <c r="AV14" s="627"/>
      <c r="AW14" s="627"/>
      <c r="AX14" s="627"/>
      <c r="AY14" s="627"/>
      <c r="AZ14" s="627"/>
      <c r="BA14" s="627"/>
      <c r="BB14" s="627"/>
      <c r="BC14" s="627"/>
      <c r="BD14" s="627"/>
      <c r="BE14" s="627"/>
      <c r="BF14" s="628"/>
      <c r="BG14" s="629">
        <v>161503</v>
      </c>
      <c r="BH14" s="630"/>
      <c r="BI14" s="630"/>
      <c r="BJ14" s="630"/>
      <c r="BK14" s="630"/>
      <c r="BL14" s="630"/>
      <c r="BM14" s="630"/>
      <c r="BN14" s="631"/>
      <c r="BO14" s="632">
        <v>5</v>
      </c>
      <c r="BP14" s="632"/>
      <c r="BQ14" s="632"/>
      <c r="BR14" s="632"/>
      <c r="BS14" s="633" t="s">
        <v>135</v>
      </c>
      <c r="BT14" s="633"/>
      <c r="BU14" s="633"/>
      <c r="BV14" s="633"/>
      <c r="BW14" s="633"/>
      <c r="BX14" s="633"/>
      <c r="BY14" s="633"/>
      <c r="BZ14" s="633"/>
      <c r="CA14" s="633"/>
      <c r="CB14" s="637"/>
      <c r="CD14" s="644" t="s">
        <v>245</v>
      </c>
      <c r="CE14" s="645"/>
      <c r="CF14" s="645"/>
      <c r="CG14" s="645"/>
      <c r="CH14" s="645"/>
      <c r="CI14" s="645"/>
      <c r="CJ14" s="645"/>
      <c r="CK14" s="645"/>
      <c r="CL14" s="645"/>
      <c r="CM14" s="645"/>
      <c r="CN14" s="645"/>
      <c r="CO14" s="645"/>
      <c r="CP14" s="645"/>
      <c r="CQ14" s="646"/>
      <c r="CR14" s="629">
        <v>1331461</v>
      </c>
      <c r="CS14" s="630"/>
      <c r="CT14" s="630"/>
      <c r="CU14" s="630"/>
      <c r="CV14" s="630"/>
      <c r="CW14" s="630"/>
      <c r="CX14" s="630"/>
      <c r="CY14" s="631"/>
      <c r="CZ14" s="632">
        <v>4.0999999999999996</v>
      </c>
      <c r="DA14" s="632"/>
      <c r="DB14" s="632"/>
      <c r="DC14" s="632"/>
      <c r="DD14" s="638">
        <v>392882</v>
      </c>
      <c r="DE14" s="630"/>
      <c r="DF14" s="630"/>
      <c r="DG14" s="630"/>
      <c r="DH14" s="630"/>
      <c r="DI14" s="630"/>
      <c r="DJ14" s="630"/>
      <c r="DK14" s="630"/>
      <c r="DL14" s="630"/>
      <c r="DM14" s="630"/>
      <c r="DN14" s="630"/>
      <c r="DO14" s="630"/>
      <c r="DP14" s="631"/>
      <c r="DQ14" s="638">
        <v>936716</v>
      </c>
      <c r="DR14" s="630"/>
      <c r="DS14" s="630"/>
      <c r="DT14" s="630"/>
      <c r="DU14" s="630"/>
      <c r="DV14" s="630"/>
      <c r="DW14" s="630"/>
      <c r="DX14" s="630"/>
      <c r="DY14" s="630"/>
      <c r="DZ14" s="630"/>
      <c r="EA14" s="630"/>
      <c r="EB14" s="630"/>
      <c r="EC14" s="639"/>
    </row>
    <row r="15" spans="2:143" ht="11.25" customHeight="1" x14ac:dyDescent="0.15">
      <c r="B15" s="626" t="s">
        <v>246</v>
      </c>
      <c r="C15" s="627"/>
      <c r="D15" s="627"/>
      <c r="E15" s="627"/>
      <c r="F15" s="627"/>
      <c r="G15" s="627"/>
      <c r="H15" s="627"/>
      <c r="I15" s="627"/>
      <c r="J15" s="627"/>
      <c r="K15" s="627"/>
      <c r="L15" s="627"/>
      <c r="M15" s="627"/>
      <c r="N15" s="627"/>
      <c r="O15" s="627"/>
      <c r="P15" s="627"/>
      <c r="Q15" s="628"/>
      <c r="R15" s="629" t="s">
        <v>135</v>
      </c>
      <c r="S15" s="630"/>
      <c r="T15" s="630"/>
      <c r="U15" s="630"/>
      <c r="V15" s="630"/>
      <c r="W15" s="630"/>
      <c r="X15" s="630"/>
      <c r="Y15" s="631"/>
      <c r="Z15" s="632" t="s">
        <v>582</v>
      </c>
      <c r="AA15" s="632"/>
      <c r="AB15" s="632"/>
      <c r="AC15" s="632"/>
      <c r="AD15" s="633" t="s">
        <v>582</v>
      </c>
      <c r="AE15" s="633"/>
      <c r="AF15" s="633"/>
      <c r="AG15" s="633"/>
      <c r="AH15" s="633"/>
      <c r="AI15" s="633"/>
      <c r="AJ15" s="633"/>
      <c r="AK15" s="633"/>
      <c r="AL15" s="634" t="s">
        <v>582</v>
      </c>
      <c r="AM15" s="635"/>
      <c r="AN15" s="635"/>
      <c r="AO15" s="636"/>
      <c r="AP15" s="626" t="s">
        <v>593</v>
      </c>
      <c r="AQ15" s="627"/>
      <c r="AR15" s="627"/>
      <c r="AS15" s="627"/>
      <c r="AT15" s="627"/>
      <c r="AU15" s="627"/>
      <c r="AV15" s="627"/>
      <c r="AW15" s="627"/>
      <c r="AX15" s="627"/>
      <c r="AY15" s="627"/>
      <c r="AZ15" s="627"/>
      <c r="BA15" s="627"/>
      <c r="BB15" s="627"/>
      <c r="BC15" s="627"/>
      <c r="BD15" s="627"/>
      <c r="BE15" s="627"/>
      <c r="BF15" s="628"/>
      <c r="BG15" s="629">
        <v>212176</v>
      </c>
      <c r="BH15" s="630"/>
      <c r="BI15" s="630"/>
      <c r="BJ15" s="630"/>
      <c r="BK15" s="630"/>
      <c r="BL15" s="630"/>
      <c r="BM15" s="630"/>
      <c r="BN15" s="631"/>
      <c r="BO15" s="632">
        <v>6.6</v>
      </c>
      <c r="BP15" s="632"/>
      <c r="BQ15" s="632"/>
      <c r="BR15" s="632"/>
      <c r="BS15" s="633" t="s">
        <v>582</v>
      </c>
      <c r="BT15" s="633"/>
      <c r="BU15" s="633"/>
      <c r="BV15" s="633"/>
      <c r="BW15" s="633"/>
      <c r="BX15" s="633"/>
      <c r="BY15" s="633"/>
      <c r="BZ15" s="633"/>
      <c r="CA15" s="633"/>
      <c r="CB15" s="637"/>
      <c r="CD15" s="644" t="s">
        <v>247</v>
      </c>
      <c r="CE15" s="645"/>
      <c r="CF15" s="645"/>
      <c r="CG15" s="645"/>
      <c r="CH15" s="645"/>
      <c r="CI15" s="645"/>
      <c r="CJ15" s="645"/>
      <c r="CK15" s="645"/>
      <c r="CL15" s="645"/>
      <c r="CM15" s="645"/>
      <c r="CN15" s="645"/>
      <c r="CO15" s="645"/>
      <c r="CP15" s="645"/>
      <c r="CQ15" s="646"/>
      <c r="CR15" s="629">
        <v>2410469</v>
      </c>
      <c r="CS15" s="630"/>
      <c r="CT15" s="630"/>
      <c r="CU15" s="630"/>
      <c r="CV15" s="630"/>
      <c r="CW15" s="630"/>
      <c r="CX15" s="630"/>
      <c r="CY15" s="631"/>
      <c r="CZ15" s="632">
        <v>7.4</v>
      </c>
      <c r="DA15" s="632"/>
      <c r="DB15" s="632"/>
      <c r="DC15" s="632"/>
      <c r="DD15" s="638">
        <v>340661</v>
      </c>
      <c r="DE15" s="630"/>
      <c r="DF15" s="630"/>
      <c r="DG15" s="630"/>
      <c r="DH15" s="630"/>
      <c r="DI15" s="630"/>
      <c r="DJ15" s="630"/>
      <c r="DK15" s="630"/>
      <c r="DL15" s="630"/>
      <c r="DM15" s="630"/>
      <c r="DN15" s="630"/>
      <c r="DO15" s="630"/>
      <c r="DP15" s="631"/>
      <c r="DQ15" s="638">
        <v>2050483</v>
      </c>
      <c r="DR15" s="630"/>
      <c r="DS15" s="630"/>
      <c r="DT15" s="630"/>
      <c r="DU15" s="630"/>
      <c r="DV15" s="630"/>
      <c r="DW15" s="630"/>
      <c r="DX15" s="630"/>
      <c r="DY15" s="630"/>
      <c r="DZ15" s="630"/>
      <c r="EA15" s="630"/>
      <c r="EB15" s="630"/>
      <c r="EC15" s="639"/>
    </row>
    <row r="16" spans="2:143" ht="11.25" customHeight="1" x14ac:dyDescent="0.15">
      <c r="B16" s="626" t="s">
        <v>594</v>
      </c>
      <c r="C16" s="627"/>
      <c r="D16" s="627"/>
      <c r="E16" s="627"/>
      <c r="F16" s="627"/>
      <c r="G16" s="627"/>
      <c r="H16" s="627"/>
      <c r="I16" s="627"/>
      <c r="J16" s="627"/>
      <c r="K16" s="627"/>
      <c r="L16" s="627"/>
      <c r="M16" s="627"/>
      <c r="N16" s="627"/>
      <c r="O16" s="627"/>
      <c r="P16" s="627"/>
      <c r="Q16" s="628"/>
      <c r="R16" s="629">
        <v>19441</v>
      </c>
      <c r="S16" s="630"/>
      <c r="T16" s="630"/>
      <c r="U16" s="630"/>
      <c r="V16" s="630"/>
      <c r="W16" s="630"/>
      <c r="X16" s="630"/>
      <c r="Y16" s="631"/>
      <c r="Z16" s="632">
        <v>0.1</v>
      </c>
      <c r="AA16" s="632"/>
      <c r="AB16" s="632"/>
      <c r="AC16" s="632"/>
      <c r="AD16" s="633">
        <v>19441</v>
      </c>
      <c r="AE16" s="633"/>
      <c r="AF16" s="633"/>
      <c r="AG16" s="633"/>
      <c r="AH16" s="633"/>
      <c r="AI16" s="633"/>
      <c r="AJ16" s="633"/>
      <c r="AK16" s="633"/>
      <c r="AL16" s="634">
        <v>0.1</v>
      </c>
      <c r="AM16" s="635"/>
      <c r="AN16" s="635"/>
      <c r="AO16" s="636"/>
      <c r="AP16" s="626" t="s">
        <v>248</v>
      </c>
      <c r="AQ16" s="627"/>
      <c r="AR16" s="627"/>
      <c r="AS16" s="627"/>
      <c r="AT16" s="627"/>
      <c r="AU16" s="627"/>
      <c r="AV16" s="627"/>
      <c r="AW16" s="627"/>
      <c r="AX16" s="627"/>
      <c r="AY16" s="627"/>
      <c r="AZ16" s="627"/>
      <c r="BA16" s="627"/>
      <c r="BB16" s="627"/>
      <c r="BC16" s="627"/>
      <c r="BD16" s="627"/>
      <c r="BE16" s="627"/>
      <c r="BF16" s="628"/>
      <c r="BG16" s="629">
        <v>9</v>
      </c>
      <c r="BH16" s="630"/>
      <c r="BI16" s="630"/>
      <c r="BJ16" s="630"/>
      <c r="BK16" s="630"/>
      <c r="BL16" s="630"/>
      <c r="BM16" s="630"/>
      <c r="BN16" s="631"/>
      <c r="BO16" s="632">
        <v>0</v>
      </c>
      <c r="BP16" s="632"/>
      <c r="BQ16" s="632"/>
      <c r="BR16" s="632"/>
      <c r="BS16" s="633" t="s">
        <v>135</v>
      </c>
      <c r="BT16" s="633"/>
      <c r="BU16" s="633"/>
      <c r="BV16" s="633"/>
      <c r="BW16" s="633"/>
      <c r="BX16" s="633"/>
      <c r="BY16" s="633"/>
      <c r="BZ16" s="633"/>
      <c r="CA16" s="633"/>
      <c r="CB16" s="637"/>
      <c r="CD16" s="644" t="s">
        <v>249</v>
      </c>
      <c r="CE16" s="645"/>
      <c r="CF16" s="645"/>
      <c r="CG16" s="645"/>
      <c r="CH16" s="645"/>
      <c r="CI16" s="645"/>
      <c r="CJ16" s="645"/>
      <c r="CK16" s="645"/>
      <c r="CL16" s="645"/>
      <c r="CM16" s="645"/>
      <c r="CN16" s="645"/>
      <c r="CO16" s="645"/>
      <c r="CP16" s="645"/>
      <c r="CQ16" s="646"/>
      <c r="CR16" s="629">
        <v>1137892</v>
      </c>
      <c r="CS16" s="630"/>
      <c r="CT16" s="630"/>
      <c r="CU16" s="630"/>
      <c r="CV16" s="630"/>
      <c r="CW16" s="630"/>
      <c r="CX16" s="630"/>
      <c r="CY16" s="631"/>
      <c r="CZ16" s="632">
        <v>3.5</v>
      </c>
      <c r="DA16" s="632"/>
      <c r="DB16" s="632"/>
      <c r="DC16" s="632"/>
      <c r="DD16" s="638" t="s">
        <v>582</v>
      </c>
      <c r="DE16" s="630"/>
      <c r="DF16" s="630"/>
      <c r="DG16" s="630"/>
      <c r="DH16" s="630"/>
      <c r="DI16" s="630"/>
      <c r="DJ16" s="630"/>
      <c r="DK16" s="630"/>
      <c r="DL16" s="630"/>
      <c r="DM16" s="630"/>
      <c r="DN16" s="630"/>
      <c r="DO16" s="630"/>
      <c r="DP16" s="631"/>
      <c r="DQ16" s="638">
        <v>145340</v>
      </c>
      <c r="DR16" s="630"/>
      <c r="DS16" s="630"/>
      <c r="DT16" s="630"/>
      <c r="DU16" s="630"/>
      <c r="DV16" s="630"/>
      <c r="DW16" s="630"/>
      <c r="DX16" s="630"/>
      <c r="DY16" s="630"/>
      <c r="DZ16" s="630"/>
      <c r="EA16" s="630"/>
      <c r="EB16" s="630"/>
      <c r="EC16" s="639"/>
    </row>
    <row r="17" spans="2:133" ht="11.25" customHeight="1" x14ac:dyDescent="0.15">
      <c r="B17" s="626" t="s">
        <v>595</v>
      </c>
      <c r="C17" s="627"/>
      <c r="D17" s="627"/>
      <c r="E17" s="627"/>
      <c r="F17" s="627"/>
      <c r="G17" s="627"/>
      <c r="H17" s="627"/>
      <c r="I17" s="627"/>
      <c r="J17" s="627"/>
      <c r="K17" s="627"/>
      <c r="L17" s="627"/>
      <c r="M17" s="627"/>
      <c r="N17" s="627"/>
      <c r="O17" s="627"/>
      <c r="P17" s="627"/>
      <c r="Q17" s="628"/>
      <c r="R17" s="629">
        <v>37452</v>
      </c>
      <c r="S17" s="630"/>
      <c r="T17" s="630"/>
      <c r="U17" s="630"/>
      <c r="V17" s="630"/>
      <c r="W17" s="630"/>
      <c r="X17" s="630"/>
      <c r="Y17" s="631"/>
      <c r="Z17" s="632">
        <v>0.1</v>
      </c>
      <c r="AA17" s="632"/>
      <c r="AB17" s="632"/>
      <c r="AC17" s="632"/>
      <c r="AD17" s="633">
        <v>37452</v>
      </c>
      <c r="AE17" s="633"/>
      <c r="AF17" s="633"/>
      <c r="AG17" s="633"/>
      <c r="AH17" s="633"/>
      <c r="AI17" s="633"/>
      <c r="AJ17" s="633"/>
      <c r="AK17" s="633"/>
      <c r="AL17" s="634">
        <v>0.2</v>
      </c>
      <c r="AM17" s="635"/>
      <c r="AN17" s="635"/>
      <c r="AO17" s="636"/>
      <c r="AP17" s="626" t="s">
        <v>596</v>
      </c>
      <c r="AQ17" s="627"/>
      <c r="AR17" s="627"/>
      <c r="AS17" s="627"/>
      <c r="AT17" s="627"/>
      <c r="AU17" s="627"/>
      <c r="AV17" s="627"/>
      <c r="AW17" s="627"/>
      <c r="AX17" s="627"/>
      <c r="AY17" s="627"/>
      <c r="AZ17" s="627"/>
      <c r="BA17" s="627"/>
      <c r="BB17" s="627"/>
      <c r="BC17" s="627"/>
      <c r="BD17" s="627"/>
      <c r="BE17" s="627"/>
      <c r="BF17" s="628"/>
      <c r="BG17" s="629" t="s">
        <v>582</v>
      </c>
      <c r="BH17" s="630"/>
      <c r="BI17" s="630"/>
      <c r="BJ17" s="630"/>
      <c r="BK17" s="630"/>
      <c r="BL17" s="630"/>
      <c r="BM17" s="630"/>
      <c r="BN17" s="631"/>
      <c r="BO17" s="632" t="s">
        <v>582</v>
      </c>
      <c r="BP17" s="632"/>
      <c r="BQ17" s="632"/>
      <c r="BR17" s="632"/>
      <c r="BS17" s="633" t="s">
        <v>582</v>
      </c>
      <c r="BT17" s="633"/>
      <c r="BU17" s="633"/>
      <c r="BV17" s="633"/>
      <c r="BW17" s="633"/>
      <c r="BX17" s="633"/>
      <c r="BY17" s="633"/>
      <c r="BZ17" s="633"/>
      <c r="CA17" s="633"/>
      <c r="CB17" s="637"/>
      <c r="CD17" s="644" t="s">
        <v>250</v>
      </c>
      <c r="CE17" s="645"/>
      <c r="CF17" s="645"/>
      <c r="CG17" s="645"/>
      <c r="CH17" s="645"/>
      <c r="CI17" s="645"/>
      <c r="CJ17" s="645"/>
      <c r="CK17" s="645"/>
      <c r="CL17" s="645"/>
      <c r="CM17" s="645"/>
      <c r="CN17" s="645"/>
      <c r="CO17" s="645"/>
      <c r="CP17" s="645"/>
      <c r="CQ17" s="646"/>
      <c r="CR17" s="629">
        <v>4294653</v>
      </c>
      <c r="CS17" s="630"/>
      <c r="CT17" s="630"/>
      <c r="CU17" s="630"/>
      <c r="CV17" s="630"/>
      <c r="CW17" s="630"/>
      <c r="CX17" s="630"/>
      <c r="CY17" s="631"/>
      <c r="CZ17" s="632">
        <v>13.2</v>
      </c>
      <c r="DA17" s="632"/>
      <c r="DB17" s="632"/>
      <c r="DC17" s="632"/>
      <c r="DD17" s="638" t="s">
        <v>582</v>
      </c>
      <c r="DE17" s="630"/>
      <c r="DF17" s="630"/>
      <c r="DG17" s="630"/>
      <c r="DH17" s="630"/>
      <c r="DI17" s="630"/>
      <c r="DJ17" s="630"/>
      <c r="DK17" s="630"/>
      <c r="DL17" s="630"/>
      <c r="DM17" s="630"/>
      <c r="DN17" s="630"/>
      <c r="DO17" s="630"/>
      <c r="DP17" s="631"/>
      <c r="DQ17" s="638">
        <v>4242481</v>
      </c>
      <c r="DR17" s="630"/>
      <c r="DS17" s="630"/>
      <c r="DT17" s="630"/>
      <c r="DU17" s="630"/>
      <c r="DV17" s="630"/>
      <c r="DW17" s="630"/>
      <c r="DX17" s="630"/>
      <c r="DY17" s="630"/>
      <c r="DZ17" s="630"/>
      <c r="EA17" s="630"/>
      <c r="EB17" s="630"/>
      <c r="EC17" s="639"/>
    </row>
    <row r="18" spans="2:133" ht="11.25" customHeight="1" x14ac:dyDescent="0.15">
      <c r="B18" s="626" t="s">
        <v>251</v>
      </c>
      <c r="C18" s="627"/>
      <c r="D18" s="627"/>
      <c r="E18" s="627"/>
      <c r="F18" s="627"/>
      <c r="G18" s="627"/>
      <c r="H18" s="627"/>
      <c r="I18" s="627"/>
      <c r="J18" s="627"/>
      <c r="K18" s="627"/>
      <c r="L18" s="627"/>
      <c r="M18" s="627"/>
      <c r="N18" s="627"/>
      <c r="O18" s="627"/>
      <c r="P18" s="627"/>
      <c r="Q18" s="628"/>
      <c r="R18" s="629">
        <v>46039</v>
      </c>
      <c r="S18" s="630"/>
      <c r="T18" s="630"/>
      <c r="U18" s="630"/>
      <c r="V18" s="630"/>
      <c r="W18" s="630"/>
      <c r="X18" s="630"/>
      <c r="Y18" s="631"/>
      <c r="Z18" s="632">
        <v>0.1</v>
      </c>
      <c r="AA18" s="632"/>
      <c r="AB18" s="632"/>
      <c r="AC18" s="632"/>
      <c r="AD18" s="633">
        <v>46039</v>
      </c>
      <c r="AE18" s="633"/>
      <c r="AF18" s="633"/>
      <c r="AG18" s="633"/>
      <c r="AH18" s="633"/>
      <c r="AI18" s="633"/>
      <c r="AJ18" s="633"/>
      <c r="AK18" s="633"/>
      <c r="AL18" s="634">
        <v>0.30000001192092896</v>
      </c>
      <c r="AM18" s="635"/>
      <c r="AN18" s="635"/>
      <c r="AO18" s="636"/>
      <c r="AP18" s="626" t="s">
        <v>252</v>
      </c>
      <c r="AQ18" s="627"/>
      <c r="AR18" s="627"/>
      <c r="AS18" s="627"/>
      <c r="AT18" s="627"/>
      <c r="AU18" s="627"/>
      <c r="AV18" s="627"/>
      <c r="AW18" s="627"/>
      <c r="AX18" s="627"/>
      <c r="AY18" s="627"/>
      <c r="AZ18" s="627"/>
      <c r="BA18" s="627"/>
      <c r="BB18" s="627"/>
      <c r="BC18" s="627"/>
      <c r="BD18" s="627"/>
      <c r="BE18" s="627"/>
      <c r="BF18" s="628"/>
      <c r="BG18" s="629" t="s">
        <v>582</v>
      </c>
      <c r="BH18" s="630"/>
      <c r="BI18" s="630"/>
      <c r="BJ18" s="630"/>
      <c r="BK18" s="630"/>
      <c r="BL18" s="630"/>
      <c r="BM18" s="630"/>
      <c r="BN18" s="631"/>
      <c r="BO18" s="632" t="s">
        <v>582</v>
      </c>
      <c r="BP18" s="632"/>
      <c r="BQ18" s="632"/>
      <c r="BR18" s="632"/>
      <c r="BS18" s="633" t="s">
        <v>582</v>
      </c>
      <c r="BT18" s="633"/>
      <c r="BU18" s="633"/>
      <c r="BV18" s="633"/>
      <c r="BW18" s="633"/>
      <c r="BX18" s="633"/>
      <c r="BY18" s="633"/>
      <c r="BZ18" s="633"/>
      <c r="CA18" s="633"/>
      <c r="CB18" s="637"/>
      <c r="CD18" s="644" t="s">
        <v>253</v>
      </c>
      <c r="CE18" s="645"/>
      <c r="CF18" s="645"/>
      <c r="CG18" s="645"/>
      <c r="CH18" s="645"/>
      <c r="CI18" s="645"/>
      <c r="CJ18" s="645"/>
      <c r="CK18" s="645"/>
      <c r="CL18" s="645"/>
      <c r="CM18" s="645"/>
      <c r="CN18" s="645"/>
      <c r="CO18" s="645"/>
      <c r="CP18" s="645"/>
      <c r="CQ18" s="646"/>
      <c r="CR18" s="629" t="s">
        <v>587</v>
      </c>
      <c r="CS18" s="630"/>
      <c r="CT18" s="630"/>
      <c r="CU18" s="630"/>
      <c r="CV18" s="630"/>
      <c r="CW18" s="630"/>
      <c r="CX18" s="630"/>
      <c r="CY18" s="631"/>
      <c r="CZ18" s="632" t="s">
        <v>582</v>
      </c>
      <c r="DA18" s="632"/>
      <c r="DB18" s="632"/>
      <c r="DC18" s="632"/>
      <c r="DD18" s="638" t="s">
        <v>135</v>
      </c>
      <c r="DE18" s="630"/>
      <c r="DF18" s="630"/>
      <c r="DG18" s="630"/>
      <c r="DH18" s="630"/>
      <c r="DI18" s="630"/>
      <c r="DJ18" s="630"/>
      <c r="DK18" s="630"/>
      <c r="DL18" s="630"/>
      <c r="DM18" s="630"/>
      <c r="DN18" s="630"/>
      <c r="DO18" s="630"/>
      <c r="DP18" s="631"/>
      <c r="DQ18" s="638" t="s">
        <v>582</v>
      </c>
      <c r="DR18" s="630"/>
      <c r="DS18" s="630"/>
      <c r="DT18" s="630"/>
      <c r="DU18" s="630"/>
      <c r="DV18" s="630"/>
      <c r="DW18" s="630"/>
      <c r="DX18" s="630"/>
      <c r="DY18" s="630"/>
      <c r="DZ18" s="630"/>
      <c r="EA18" s="630"/>
      <c r="EB18" s="630"/>
      <c r="EC18" s="639"/>
    </row>
    <row r="19" spans="2:133" ht="11.25" customHeight="1" x14ac:dyDescent="0.15">
      <c r="B19" s="626" t="s">
        <v>597</v>
      </c>
      <c r="C19" s="627"/>
      <c r="D19" s="627"/>
      <c r="E19" s="627"/>
      <c r="F19" s="627"/>
      <c r="G19" s="627"/>
      <c r="H19" s="627"/>
      <c r="I19" s="627"/>
      <c r="J19" s="627"/>
      <c r="K19" s="627"/>
      <c r="L19" s="627"/>
      <c r="M19" s="627"/>
      <c r="N19" s="627"/>
      <c r="O19" s="627"/>
      <c r="P19" s="627"/>
      <c r="Q19" s="628"/>
      <c r="R19" s="629">
        <v>15798</v>
      </c>
      <c r="S19" s="630"/>
      <c r="T19" s="630"/>
      <c r="U19" s="630"/>
      <c r="V19" s="630"/>
      <c r="W19" s="630"/>
      <c r="X19" s="630"/>
      <c r="Y19" s="631"/>
      <c r="Z19" s="632">
        <v>0</v>
      </c>
      <c r="AA19" s="632"/>
      <c r="AB19" s="632"/>
      <c r="AC19" s="632"/>
      <c r="AD19" s="633">
        <v>15798</v>
      </c>
      <c r="AE19" s="633"/>
      <c r="AF19" s="633"/>
      <c r="AG19" s="633"/>
      <c r="AH19" s="633"/>
      <c r="AI19" s="633"/>
      <c r="AJ19" s="633"/>
      <c r="AK19" s="633"/>
      <c r="AL19" s="634">
        <v>0.1</v>
      </c>
      <c r="AM19" s="635"/>
      <c r="AN19" s="635"/>
      <c r="AO19" s="636"/>
      <c r="AP19" s="626" t="s">
        <v>254</v>
      </c>
      <c r="AQ19" s="627"/>
      <c r="AR19" s="627"/>
      <c r="AS19" s="627"/>
      <c r="AT19" s="627"/>
      <c r="AU19" s="627"/>
      <c r="AV19" s="627"/>
      <c r="AW19" s="627"/>
      <c r="AX19" s="627"/>
      <c r="AY19" s="627"/>
      <c r="AZ19" s="627"/>
      <c r="BA19" s="627"/>
      <c r="BB19" s="627"/>
      <c r="BC19" s="627"/>
      <c r="BD19" s="627"/>
      <c r="BE19" s="627"/>
      <c r="BF19" s="628"/>
      <c r="BG19" s="629" t="s">
        <v>582</v>
      </c>
      <c r="BH19" s="630"/>
      <c r="BI19" s="630"/>
      <c r="BJ19" s="630"/>
      <c r="BK19" s="630"/>
      <c r="BL19" s="630"/>
      <c r="BM19" s="630"/>
      <c r="BN19" s="631"/>
      <c r="BO19" s="632" t="s">
        <v>135</v>
      </c>
      <c r="BP19" s="632"/>
      <c r="BQ19" s="632"/>
      <c r="BR19" s="632"/>
      <c r="BS19" s="633" t="s">
        <v>582</v>
      </c>
      <c r="BT19" s="633"/>
      <c r="BU19" s="633"/>
      <c r="BV19" s="633"/>
      <c r="BW19" s="633"/>
      <c r="BX19" s="633"/>
      <c r="BY19" s="633"/>
      <c r="BZ19" s="633"/>
      <c r="CA19" s="633"/>
      <c r="CB19" s="637"/>
      <c r="CD19" s="644" t="s">
        <v>598</v>
      </c>
      <c r="CE19" s="645"/>
      <c r="CF19" s="645"/>
      <c r="CG19" s="645"/>
      <c r="CH19" s="645"/>
      <c r="CI19" s="645"/>
      <c r="CJ19" s="645"/>
      <c r="CK19" s="645"/>
      <c r="CL19" s="645"/>
      <c r="CM19" s="645"/>
      <c r="CN19" s="645"/>
      <c r="CO19" s="645"/>
      <c r="CP19" s="645"/>
      <c r="CQ19" s="646"/>
      <c r="CR19" s="629" t="s">
        <v>135</v>
      </c>
      <c r="CS19" s="630"/>
      <c r="CT19" s="630"/>
      <c r="CU19" s="630"/>
      <c r="CV19" s="630"/>
      <c r="CW19" s="630"/>
      <c r="CX19" s="630"/>
      <c r="CY19" s="631"/>
      <c r="CZ19" s="632" t="s">
        <v>135</v>
      </c>
      <c r="DA19" s="632"/>
      <c r="DB19" s="632"/>
      <c r="DC19" s="632"/>
      <c r="DD19" s="638" t="s">
        <v>582</v>
      </c>
      <c r="DE19" s="630"/>
      <c r="DF19" s="630"/>
      <c r="DG19" s="630"/>
      <c r="DH19" s="630"/>
      <c r="DI19" s="630"/>
      <c r="DJ19" s="630"/>
      <c r="DK19" s="630"/>
      <c r="DL19" s="630"/>
      <c r="DM19" s="630"/>
      <c r="DN19" s="630"/>
      <c r="DO19" s="630"/>
      <c r="DP19" s="631"/>
      <c r="DQ19" s="638" t="s">
        <v>135</v>
      </c>
      <c r="DR19" s="630"/>
      <c r="DS19" s="630"/>
      <c r="DT19" s="630"/>
      <c r="DU19" s="630"/>
      <c r="DV19" s="630"/>
      <c r="DW19" s="630"/>
      <c r="DX19" s="630"/>
      <c r="DY19" s="630"/>
      <c r="DZ19" s="630"/>
      <c r="EA19" s="630"/>
      <c r="EB19" s="630"/>
      <c r="EC19" s="639"/>
    </row>
    <row r="20" spans="2:133" ht="11.25" customHeight="1" x14ac:dyDescent="0.15">
      <c r="B20" s="626" t="s">
        <v>255</v>
      </c>
      <c r="C20" s="627"/>
      <c r="D20" s="627"/>
      <c r="E20" s="627"/>
      <c r="F20" s="627"/>
      <c r="G20" s="627"/>
      <c r="H20" s="627"/>
      <c r="I20" s="627"/>
      <c r="J20" s="627"/>
      <c r="K20" s="627"/>
      <c r="L20" s="627"/>
      <c r="M20" s="627"/>
      <c r="N20" s="627"/>
      <c r="O20" s="627"/>
      <c r="P20" s="627"/>
      <c r="Q20" s="628"/>
      <c r="R20" s="629">
        <v>6116</v>
      </c>
      <c r="S20" s="630"/>
      <c r="T20" s="630"/>
      <c r="U20" s="630"/>
      <c r="V20" s="630"/>
      <c r="W20" s="630"/>
      <c r="X20" s="630"/>
      <c r="Y20" s="631"/>
      <c r="Z20" s="632">
        <v>0</v>
      </c>
      <c r="AA20" s="632"/>
      <c r="AB20" s="632"/>
      <c r="AC20" s="632"/>
      <c r="AD20" s="633">
        <v>6116</v>
      </c>
      <c r="AE20" s="633"/>
      <c r="AF20" s="633"/>
      <c r="AG20" s="633"/>
      <c r="AH20" s="633"/>
      <c r="AI20" s="633"/>
      <c r="AJ20" s="633"/>
      <c r="AK20" s="633"/>
      <c r="AL20" s="634">
        <v>0</v>
      </c>
      <c r="AM20" s="635"/>
      <c r="AN20" s="635"/>
      <c r="AO20" s="636"/>
      <c r="AP20" s="626" t="s">
        <v>599</v>
      </c>
      <c r="AQ20" s="627"/>
      <c r="AR20" s="627"/>
      <c r="AS20" s="627"/>
      <c r="AT20" s="627"/>
      <c r="AU20" s="627"/>
      <c r="AV20" s="627"/>
      <c r="AW20" s="627"/>
      <c r="AX20" s="627"/>
      <c r="AY20" s="627"/>
      <c r="AZ20" s="627"/>
      <c r="BA20" s="627"/>
      <c r="BB20" s="627"/>
      <c r="BC20" s="627"/>
      <c r="BD20" s="627"/>
      <c r="BE20" s="627"/>
      <c r="BF20" s="628"/>
      <c r="BG20" s="629" t="s">
        <v>582</v>
      </c>
      <c r="BH20" s="630"/>
      <c r="BI20" s="630"/>
      <c r="BJ20" s="630"/>
      <c r="BK20" s="630"/>
      <c r="BL20" s="630"/>
      <c r="BM20" s="630"/>
      <c r="BN20" s="631"/>
      <c r="BO20" s="632" t="s">
        <v>135</v>
      </c>
      <c r="BP20" s="632"/>
      <c r="BQ20" s="632"/>
      <c r="BR20" s="632"/>
      <c r="BS20" s="633" t="s">
        <v>582</v>
      </c>
      <c r="BT20" s="633"/>
      <c r="BU20" s="633"/>
      <c r="BV20" s="633"/>
      <c r="BW20" s="633"/>
      <c r="BX20" s="633"/>
      <c r="BY20" s="633"/>
      <c r="BZ20" s="633"/>
      <c r="CA20" s="633"/>
      <c r="CB20" s="637"/>
      <c r="CD20" s="644" t="s">
        <v>256</v>
      </c>
      <c r="CE20" s="645"/>
      <c r="CF20" s="645"/>
      <c r="CG20" s="645"/>
      <c r="CH20" s="645"/>
      <c r="CI20" s="645"/>
      <c r="CJ20" s="645"/>
      <c r="CK20" s="645"/>
      <c r="CL20" s="645"/>
      <c r="CM20" s="645"/>
      <c r="CN20" s="645"/>
      <c r="CO20" s="645"/>
      <c r="CP20" s="645"/>
      <c r="CQ20" s="646"/>
      <c r="CR20" s="629">
        <v>32427295</v>
      </c>
      <c r="CS20" s="630"/>
      <c r="CT20" s="630"/>
      <c r="CU20" s="630"/>
      <c r="CV20" s="630"/>
      <c r="CW20" s="630"/>
      <c r="CX20" s="630"/>
      <c r="CY20" s="631"/>
      <c r="CZ20" s="632">
        <v>100</v>
      </c>
      <c r="DA20" s="632"/>
      <c r="DB20" s="632"/>
      <c r="DC20" s="632"/>
      <c r="DD20" s="638">
        <v>4894376</v>
      </c>
      <c r="DE20" s="630"/>
      <c r="DF20" s="630"/>
      <c r="DG20" s="630"/>
      <c r="DH20" s="630"/>
      <c r="DI20" s="630"/>
      <c r="DJ20" s="630"/>
      <c r="DK20" s="630"/>
      <c r="DL20" s="630"/>
      <c r="DM20" s="630"/>
      <c r="DN20" s="630"/>
      <c r="DO20" s="630"/>
      <c r="DP20" s="631"/>
      <c r="DQ20" s="638">
        <v>20954055</v>
      </c>
      <c r="DR20" s="630"/>
      <c r="DS20" s="630"/>
      <c r="DT20" s="630"/>
      <c r="DU20" s="630"/>
      <c r="DV20" s="630"/>
      <c r="DW20" s="630"/>
      <c r="DX20" s="630"/>
      <c r="DY20" s="630"/>
      <c r="DZ20" s="630"/>
      <c r="EA20" s="630"/>
      <c r="EB20" s="630"/>
      <c r="EC20" s="639"/>
    </row>
    <row r="21" spans="2:133" ht="11.25" customHeight="1" x14ac:dyDescent="0.15">
      <c r="B21" s="626" t="s">
        <v>257</v>
      </c>
      <c r="C21" s="627"/>
      <c r="D21" s="627"/>
      <c r="E21" s="627"/>
      <c r="F21" s="627"/>
      <c r="G21" s="627"/>
      <c r="H21" s="627"/>
      <c r="I21" s="627"/>
      <c r="J21" s="627"/>
      <c r="K21" s="627"/>
      <c r="L21" s="627"/>
      <c r="M21" s="627"/>
      <c r="N21" s="627"/>
      <c r="O21" s="627"/>
      <c r="P21" s="627"/>
      <c r="Q21" s="628"/>
      <c r="R21" s="629">
        <v>1900</v>
      </c>
      <c r="S21" s="630"/>
      <c r="T21" s="630"/>
      <c r="U21" s="630"/>
      <c r="V21" s="630"/>
      <c r="W21" s="630"/>
      <c r="X21" s="630"/>
      <c r="Y21" s="631"/>
      <c r="Z21" s="632">
        <v>0</v>
      </c>
      <c r="AA21" s="632"/>
      <c r="AB21" s="632"/>
      <c r="AC21" s="632"/>
      <c r="AD21" s="633">
        <v>1900</v>
      </c>
      <c r="AE21" s="633"/>
      <c r="AF21" s="633"/>
      <c r="AG21" s="633"/>
      <c r="AH21" s="633"/>
      <c r="AI21" s="633"/>
      <c r="AJ21" s="633"/>
      <c r="AK21" s="633"/>
      <c r="AL21" s="634">
        <v>0</v>
      </c>
      <c r="AM21" s="635"/>
      <c r="AN21" s="635"/>
      <c r="AO21" s="636"/>
      <c r="AP21" s="648" t="s">
        <v>600</v>
      </c>
      <c r="AQ21" s="649"/>
      <c r="AR21" s="649"/>
      <c r="AS21" s="649"/>
      <c r="AT21" s="649"/>
      <c r="AU21" s="649"/>
      <c r="AV21" s="649"/>
      <c r="AW21" s="649"/>
      <c r="AX21" s="649"/>
      <c r="AY21" s="649"/>
      <c r="AZ21" s="649"/>
      <c r="BA21" s="649"/>
      <c r="BB21" s="649"/>
      <c r="BC21" s="649"/>
      <c r="BD21" s="649"/>
      <c r="BE21" s="649"/>
      <c r="BF21" s="650"/>
      <c r="BG21" s="629" t="s">
        <v>582</v>
      </c>
      <c r="BH21" s="630"/>
      <c r="BI21" s="630"/>
      <c r="BJ21" s="630"/>
      <c r="BK21" s="630"/>
      <c r="BL21" s="630"/>
      <c r="BM21" s="630"/>
      <c r="BN21" s="631"/>
      <c r="BO21" s="632" t="s">
        <v>582</v>
      </c>
      <c r="BP21" s="632"/>
      <c r="BQ21" s="632"/>
      <c r="BR21" s="632"/>
      <c r="BS21" s="633" t="s">
        <v>582</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601</v>
      </c>
      <c r="C22" s="655"/>
      <c r="D22" s="655"/>
      <c r="E22" s="655"/>
      <c r="F22" s="655"/>
      <c r="G22" s="655"/>
      <c r="H22" s="655"/>
      <c r="I22" s="655"/>
      <c r="J22" s="655"/>
      <c r="K22" s="655"/>
      <c r="L22" s="655"/>
      <c r="M22" s="655"/>
      <c r="N22" s="655"/>
      <c r="O22" s="655"/>
      <c r="P22" s="655"/>
      <c r="Q22" s="656"/>
      <c r="R22" s="629">
        <v>22225</v>
      </c>
      <c r="S22" s="630"/>
      <c r="T22" s="630"/>
      <c r="U22" s="630"/>
      <c r="V22" s="630"/>
      <c r="W22" s="630"/>
      <c r="X22" s="630"/>
      <c r="Y22" s="631"/>
      <c r="Z22" s="632">
        <v>0.1</v>
      </c>
      <c r="AA22" s="632"/>
      <c r="AB22" s="632"/>
      <c r="AC22" s="632"/>
      <c r="AD22" s="633">
        <v>22225</v>
      </c>
      <c r="AE22" s="633"/>
      <c r="AF22" s="633"/>
      <c r="AG22" s="633"/>
      <c r="AH22" s="633"/>
      <c r="AI22" s="633"/>
      <c r="AJ22" s="633"/>
      <c r="AK22" s="633"/>
      <c r="AL22" s="634">
        <v>0.10000000149011612</v>
      </c>
      <c r="AM22" s="635"/>
      <c r="AN22" s="635"/>
      <c r="AO22" s="636"/>
      <c r="AP22" s="648" t="s">
        <v>258</v>
      </c>
      <c r="AQ22" s="649"/>
      <c r="AR22" s="649"/>
      <c r="AS22" s="649"/>
      <c r="AT22" s="649"/>
      <c r="AU22" s="649"/>
      <c r="AV22" s="649"/>
      <c r="AW22" s="649"/>
      <c r="AX22" s="649"/>
      <c r="AY22" s="649"/>
      <c r="AZ22" s="649"/>
      <c r="BA22" s="649"/>
      <c r="BB22" s="649"/>
      <c r="BC22" s="649"/>
      <c r="BD22" s="649"/>
      <c r="BE22" s="649"/>
      <c r="BF22" s="650"/>
      <c r="BG22" s="629" t="s">
        <v>582</v>
      </c>
      <c r="BH22" s="630"/>
      <c r="BI22" s="630"/>
      <c r="BJ22" s="630"/>
      <c r="BK22" s="630"/>
      <c r="BL22" s="630"/>
      <c r="BM22" s="630"/>
      <c r="BN22" s="631"/>
      <c r="BO22" s="632" t="s">
        <v>582</v>
      </c>
      <c r="BP22" s="632"/>
      <c r="BQ22" s="632"/>
      <c r="BR22" s="632"/>
      <c r="BS22" s="633" t="s">
        <v>582</v>
      </c>
      <c r="BT22" s="633"/>
      <c r="BU22" s="633"/>
      <c r="BV22" s="633"/>
      <c r="BW22" s="633"/>
      <c r="BX22" s="633"/>
      <c r="BY22" s="633"/>
      <c r="BZ22" s="633"/>
      <c r="CA22" s="633"/>
      <c r="CB22" s="637"/>
      <c r="CD22" s="611" t="s">
        <v>259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260</v>
      </c>
      <c r="C23" s="627"/>
      <c r="D23" s="627"/>
      <c r="E23" s="627"/>
      <c r="F23" s="627"/>
      <c r="G23" s="627"/>
      <c r="H23" s="627"/>
      <c r="I23" s="627"/>
      <c r="J23" s="627"/>
      <c r="K23" s="627"/>
      <c r="L23" s="627"/>
      <c r="M23" s="627"/>
      <c r="N23" s="627"/>
      <c r="O23" s="627"/>
      <c r="P23" s="627"/>
      <c r="Q23" s="628"/>
      <c r="R23" s="629">
        <v>12977937</v>
      </c>
      <c r="S23" s="630"/>
      <c r="T23" s="630"/>
      <c r="U23" s="630"/>
      <c r="V23" s="630"/>
      <c r="W23" s="630"/>
      <c r="X23" s="630"/>
      <c r="Y23" s="631"/>
      <c r="Z23" s="632">
        <v>37.799999999999997</v>
      </c>
      <c r="AA23" s="632"/>
      <c r="AB23" s="632"/>
      <c r="AC23" s="632"/>
      <c r="AD23" s="633">
        <v>11340614</v>
      </c>
      <c r="AE23" s="633"/>
      <c r="AF23" s="633"/>
      <c r="AG23" s="633"/>
      <c r="AH23" s="633"/>
      <c r="AI23" s="633"/>
      <c r="AJ23" s="633"/>
      <c r="AK23" s="633"/>
      <c r="AL23" s="634">
        <v>70.7</v>
      </c>
      <c r="AM23" s="635"/>
      <c r="AN23" s="635"/>
      <c r="AO23" s="636"/>
      <c r="AP23" s="648" t="s">
        <v>602</v>
      </c>
      <c r="AQ23" s="649"/>
      <c r="AR23" s="649"/>
      <c r="AS23" s="649"/>
      <c r="AT23" s="649"/>
      <c r="AU23" s="649"/>
      <c r="AV23" s="649"/>
      <c r="AW23" s="649"/>
      <c r="AX23" s="649"/>
      <c r="AY23" s="649"/>
      <c r="AZ23" s="649"/>
      <c r="BA23" s="649"/>
      <c r="BB23" s="649"/>
      <c r="BC23" s="649"/>
      <c r="BD23" s="649"/>
      <c r="BE23" s="649"/>
      <c r="BF23" s="650"/>
      <c r="BG23" s="629" t="s">
        <v>582</v>
      </c>
      <c r="BH23" s="630"/>
      <c r="BI23" s="630"/>
      <c r="BJ23" s="630"/>
      <c r="BK23" s="630"/>
      <c r="BL23" s="630"/>
      <c r="BM23" s="630"/>
      <c r="BN23" s="631"/>
      <c r="BO23" s="632" t="s">
        <v>582</v>
      </c>
      <c r="BP23" s="632"/>
      <c r="BQ23" s="632"/>
      <c r="BR23" s="632"/>
      <c r="BS23" s="633" t="s">
        <v>135</v>
      </c>
      <c r="BT23" s="633"/>
      <c r="BU23" s="633"/>
      <c r="BV23" s="633"/>
      <c r="BW23" s="633"/>
      <c r="BX23" s="633"/>
      <c r="BY23" s="633"/>
      <c r="BZ23" s="633"/>
      <c r="CA23" s="633"/>
      <c r="CB23" s="637"/>
      <c r="CD23" s="611" t="s">
        <v>219</v>
      </c>
      <c r="CE23" s="612"/>
      <c r="CF23" s="612"/>
      <c r="CG23" s="612"/>
      <c r="CH23" s="612"/>
      <c r="CI23" s="612"/>
      <c r="CJ23" s="612"/>
      <c r="CK23" s="612"/>
      <c r="CL23" s="612"/>
      <c r="CM23" s="612"/>
      <c r="CN23" s="612"/>
      <c r="CO23" s="612"/>
      <c r="CP23" s="612"/>
      <c r="CQ23" s="613"/>
      <c r="CR23" s="611" t="s">
        <v>261</v>
      </c>
      <c r="CS23" s="612"/>
      <c r="CT23" s="612"/>
      <c r="CU23" s="612"/>
      <c r="CV23" s="612"/>
      <c r="CW23" s="612"/>
      <c r="CX23" s="612"/>
      <c r="CY23" s="613"/>
      <c r="CZ23" s="611" t="s">
        <v>603</v>
      </c>
      <c r="DA23" s="612"/>
      <c r="DB23" s="612"/>
      <c r="DC23" s="613"/>
      <c r="DD23" s="611" t="s">
        <v>604</v>
      </c>
      <c r="DE23" s="612"/>
      <c r="DF23" s="612"/>
      <c r="DG23" s="612"/>
      <c r="DH23" s="612"/>
      <c r="DI23" s="612"/>
      <c r="DJ23" s="612"/>
      <c r="DK23" s="613"/>
      <c r="DL23" s="663" t="s">
        <v>262</v>
      </c>
      <c r="DM23" s="664"/>
      <c r="DN23" s="664"/>
      <c r="DO23" s="664"/>
      <c r="DP23" s="664"/>
      <c r="DQ23" s="664"/>
      <c r="DR23" s="664"/>
      <c r="DS23" s="664"/>
      <c r="DT23" s="664"/>
      <c r="DU23" s="664"/>
      <c r="DV23" s="665"/>
      <c r="DW23" s="611" t="s">
        <v>263</v>
      </c>
      <c r="DX23" s="612"/>
      <c r="DY23" s="612"/>
      <c r="DZ23" s="612"/>
      <c r="EA23" s="612"/>
      <c r="EB23" s="612"/>
      <c r="EC23" s="613"/>
    </row>
    <row r="24" spans="2:133" ht="11.25" customHeight="1" x14ac:dyDescent="0.15">
      <c r="B24" s="626" t="s">
        <v>605</v>
      </c>
      <c r="C24" s="627"/>
      <c r="D24" s="627"/>
      <c r="E24" s="627"/>
      <c r="F24" s="627"/>
      <c r="G24" s="627"/>
      <c r="H24" s="627"/>
      <c r="I24" s="627"/>
      <c r="J24" s="627"/>
      <c r="K24" s="627"/>
      <c r="L24" s="627"/>
      <c r="M24" s="627"/>
      <c r="N24" s="627"/>
      <c r="O24" s="627"/>
      <c r="P24" s="627"/>
      <c r="Q24" s="628"/>
      <c r="R24" s="629">
        <v>11340614</v>
      </c>
      <c r="S24" s="630"/>
      <c r="T24" s="630"/>
      <c r="U24" s="630"/>
      <c r="V24" s="630"/>
      <c r="W24" s="630"/>
      <c r="X24" s="630"/>
      <c r="Y24" s="631"/>
      <c r="Z24" s="632">
        <v>33.1</v>
      </c>
      <c r="AA24" s="632"/>
      <c r="AB24" s="632"/>
      <c r="AC24" s="632"/>
      <c r="AD24" s="633">
        <v>11340614</v>
      </c>
      <c r="AE24" s="633"/>
      <c r="AF24" s="633"/>
      <c r="AG24" s="633"/>
      <c r="AH24" s="633"/>
      <c r="AI24" s="633"/>
      <c r="AJ24" s="633"/>
      <c r="AK24" s="633"/>
      <c r="AL24" s="634">
        <v>70.7</v>
      </c>
      <c r="AM24" s="635"/>
      <c r="AN24" s="635"/>
      <c r="AO24" s="636"/>
      <c r="AP24" s="648" t="s">
        <v>264</v>
      </c>
      <c r="AQ24" s="649"/>
      <c r="AR24" s="649"/>
      <c r="AS24" s="649"/>
      <c r="AT24" s="649"/>
      <c r="AU24" s="649"/>
      <c r="AV24" s="649"/>
      <c r="AW24" s="649"/>
      <c r="AX24" s="649"/>
      <c r="AY24" s="649"/>
      <c r="AZ24" s="649"/>
      <c r="BA24" s="649"/>
      <c r="BB24" s="649"/>
      <c r="BC24" s="649"/>
      <c r="BD24" s="649"/>
      <c r="BE24" s="649"/>
      <c r="BF24" s="650"/>
      <c r="BG24" s="629" t="s">
        <v>582</v>
      </c>
      <c r="BH24" s="630"/>
      <c r="BI24" s="630"/>
      <c r="BJ24" s="630"/>
      <c r="BK24" s="630"/>
      <c r="BL24" s="630"/>
      <c r="BM24" s="630"/>
      <c r="BN24" s="631"/>
      <c r="BO24" s="632" t="s">
        <v>582</v>
      </c>
      <c r="BP24" s="632"/>
      <c r="BQ24" s="632"/>
      <c r="BR24" s="632"/>
      <c r="BS24" s="633" t="s">
        <v>582</v>
      </c>
      <c r="BT24" s="633"/>
      <c r="BU24" s="633"/>
      <c r="BV24" s="633"/>
      <c r="BW24" s="633"/>
      <c r="BX24" s="633"/>
      <c r="BY24" s="633"/>
      <c r="BZ24" s="633"/>
      <c r="CA24" s="633"/>
      <c r="CB24" s="637"/>
      <c r="CD24" s="640" t="s">
        <v>265</v>
      </c>
      <c r="CE24" s="641"/>
      <c r="CF24" s="641"/>
      <c r="CG24" s="641"/>
      <c r="CH24" s="641"/>
      <c r="CI24" s="641"/>
      <c r="CJ24" s="641"/>
      <c r="CK24" s="641"/>
      <c r="CL24" s="641"/>
      <c r="CM24" s="641"/>
      <c r="CN24" s="641"/>
      <c r="CO24" s="641"/>
      <c r="CP24" s="641"/>
      <c r="CQ24" s="642"/>
      <c r="CR24" s="618">
        <v>13952552</v>
      </c>
      <c r="CS24" s="619"/>
      <c r="CT24" s="619"/>
      <c r="CU24" s="619"/>
      <c r="CV24" s="619"/>
      <c r="CW24" s="619"/>
      <c r="CX24" s="619"/>
      <c r="CY24" s="620"/>
      <c r="CZ24" s="623">
        <v>43</v>
      </c>
      <c r="DA24" s="624"/>
      <c r="DB24" s="624"/>
      <c r="DC24" s="643"/>
      <c r="DD24" s="666">
        <v>10298586</v>
      </c>
      <c r="DE24" s="619"/>
      <c r="DF24" s="619"/>
      <c r="DG24" s="619"/>
      <c r="DH24" s="619"/>
      <c r="DI24" s="619"/>
      <c r="DJ24" s="619"/>
      <c r="DK24" s="620"/>
      <c r="DL24" s="666">
        <v>10237339</v>
      </c>
      <c r="DM24" s="619"/>
      <c r="DN24" s="619"/>
      <c r="DO24" s="619"/>
      <c r="DP24" s="619"/>
      <c r="DQ24" s="619"/>
      <c r="DR24" s="619"/>
      <c r="DS24" s="619"/>
      <c r="DT24" s="619"/>
      <c r="DU24" s="619"/>
      <c r="DV24" s="620"/>
      <c r="DW24" s="623">
        <v>61.6</v>
      </c>
      <c r="DX24" s="624"/>
      <c r="DY24" s="624"/>
      <c r="DZ24" s="624"/>
      <c r="EA24" s="624"/>
      <c r="EB24" s="624"/>
      <c r="EC24" s="625"/>
    </row>
    <row r="25" spans="2:133" ht="11.25" customHeight="1" x14ac:dyDescent="0.15">
      <c r="B25" s="626" t="s">
        <v>606</v>
      </c>
      <c r="C25" s="627"/>
      <c r="D25" s="627"/>
      <c r="E25" s="627"/>
      <c r="F25" s="627"/>
      <c r="G25" s="627"/>
      <c r="H25" s="627"/>
      <c r="I25" s="627"/>
      <c r="J25" s="627"/>
      <c r="K25" s="627"/>
      <c r="L25" s="627"/>
      <c r="M25" s="627"/>
      <c r="N25" s="627"/>
      <c r="O25" s="627"/>
      <c r="P25" s="627"/>
      <c r="Q25" s="628"/>
      <c r="R25" s="629">
        <v>1637323</v>
      </c>
      <c r="S25" s="630"/>
      <c r="T25" s="630"/>
      <c r="U25" s="630"/>
      <c r="V25" s="630"/>
      <c r="W25" s="630"/>
      <c r="X25" s="630"/>
      <c r="Y25" s="631"/>
      <c r="Z25" s="632">
        <v>4.8</v>
      </c>
      <c r="AA25" s="632"/>
      <c r="AB25" s="632"/>
      <c r="AC25" s="632"/>
      <c r="AD25" s="633" t="s">
        <v>135</v>
      </c>
      <c r="AE25" s="633"/>
      <c r="AF25" s="633"/>
      <c r="AG25" s="633"/>
      <c r="AH25" s="633"/>
      <c r="AI25" s="633"/>
      <c r="AJ25" s="633"/>
      <c r="AK25" s="633"/>
      <c r="AL25" s="634" t="s">
        <v>582</v>
      </c>
      <c r="AM25" s="635"/>
      <c r="AN25" s="635"/>
      <c r="AO25" s="636"/>
      <c r="AP25" s="648" t="s">
        <v>266</v>
      </c>
      <c r="AQ25" s="649"/>
      <c r="AR25" s="649"/>
      <c r="AS25" s="649"/>
      <c r="AT25" s="649"/>
      <c r="AU25" s="649"/>
      <c r="AV25" s="649"/>
      <c r="AW25" s="649"/>
      <c r="AX25" s="649"/>
      <c r="AY25" s="649"/>
      <c r="AZ25" s="649"/>
      <c r="BA25" s="649"/>
      <c r="BB25" s="649"/>
      <c r="BC25" s="649"/>
      <c r="BD25" s="649"/>
      <c r="BE25" s="649"/>
      <c r="BF25" s="650"/>
      <c r="BG25" s="629" t="s">
        <v>582</v>
      </c>
      <c r="BH25" s="630"/>
      <c r="BI25" s="630"/>
      <c r="BJ25" s="630"/>
      <c r="BK25" s="630"/>
      <c r="BL25" s="630"/>
      <c r="BM25" s="630"/>
      <c r="BN25" s="631"/>
      <c r="BO25" s="632" t="s">
        <v>135</v>
      </c>
      <c r="BP25" s="632"/>
      <c r="BQ25" s="632"/>
      <c r="BR25" s="632"/>
      <c r="BS25" s="633" t="s">
        <v>135</v>
      </c>
      <c r="BT25" s="633"/>
      <c r="BU25" s="633"/>
      <c r="BV25" s="633"/>
      <c r="BW25" s="633"/>
      <c r="BX25" s="633"/>
      <c r="BY25" s="633"/>
      <c r="BZ25" s="633"/>
      <c r="CA25" s="633"/>
      <c r="CB25" s="637"/>
      <c r="CD25" s="644" t="s">
        <v>267</v>
      </c>
      <c r="CE25" s="645"/>
      <c r="CF25" s="645"/>
      <c r="CG25" s="645"/>
      <c r="CH25" s="645"/>
      <c r="CI25" s="645"/>
      <c r="CJ25" s="645"/>
      <c r="CK25" s="645"/>
      <c r="CL25" s="645"/>
      <c r="CM25" s="645"/>
      <c r="CN25" s="645"/>
      <c r="CO25" s="645"/>
      <c r="CP25" s="645"/>
      <c r="CQ25" s="646"/>
      <c r="CR25" s="629">
        <v>4983232</v>
      </c>
      <c r="CS25" s="667"/>
      <c r="CT25" s="667"/>
      <c r="CU25" s="667"/>
      <c r="CV25" s="667"/>
      <c r="CW25" s="667"/>
      <c r="CX25" s="667"/>
      <c r="CY25" s="668"/>
      <c r="CZ25" s="634">
        <v>15.4</v>
      </c>
      <c r="DA25" s="669"/>
      <c r="DB25" s="669"/>
      <c r="DC25" s="672"/>
      <c r="DD25" s="638">
        <v>4832121</v>
      </c>
      <c r="DE25" s="667"/>
      <c r="DF25" s="667"/>
      <c r="DG25" s="667"/>
      <c r="DH25" s="667"/>
      <c r="DI25" s="667"/>
      <c r="DJ25" s="667"/>
      <c r="DK25" s="668"/>
      <c r="DL25" s="638">
        <v>4811938</v>
      </c>
      <c r="DM25" s="667"/>
      <c r="DN25" s="667"/>
      <c r="DO25" s="667"/>
      <c r="DP25" s="667"/>
      <c r="DQ25" s="667"/>
      <c r="DR25" s="667"/>
      <c r="DS25" s="667"/>
      <c r="DT25" s="667"/>
      <c r="DU25" s="667"/>
      <c r="DV25" s="668"/>
      <c r="DW25" s="634">
        <v>29</v>
      </c>
      <c r="DX25" s="669"/>
      <c r="DY25" s="669"/>
      <c r="DZ25" s="669"/>
      <c r="EA25" s="669"/>
      <c r="EB25" s="669"/>
      <c r="EC25" s="670"/>
    </row>
    <row r="26" spans="2:133" ht="11.25" customHeight="1" x14ac:dyDescent="0.15">
      <c r="B26" s="626" t="s">
        <v>268</v>
      </c>
      <c r="C26" s="627"/>
      <c r="D26" s="627"/>
      <c r="E26" s="627"/>
      <c r="F26" s="627"/>
      <c r="G26" s="627"/>
      <c r="H26" s="627"/>
      <c r="I26" s="627"/>
      <c r="J26" s="627"/>
      <c r="K26" s="627"/>
      <c r="L26" s="627"/>
      <c r="M26" s="627"/>
      <c r="N26" s="627"/>
      <c r="O26" s="627"/>
      <c r="P26" s="627"/>
      <c r="Q26" s="628"/>
      <c r="R26" s="629" t="s">
        <v>582</v>
      </c>
      <c r="S26" s="630"/>
      <c r="T26" s="630"/>
      <c r="U26" s="630"/>
      <c r="V26" s="630"/>
      <c r="W26" s="630"/>
      <c r="X26" s="630"/>
      <c r="Y26" s="631"/>
      <c r="Z26" s="632" t="s">
        <v>582</v>
      </c>
      <c r="AA26" s="632"/>
      <c r="AB26" s="632"/>
      <c r="AC26" s="632"/>
      <c r="AD26" s="633" t="s">
        <v>582</v>
      </c>
      <c r="AE26" s="633"/>
      <c r="AF26" s="633"/>
      <c r="AG26" s="633"/>
      <c r="AH26" s="633"/>
      <c r="AI26" s="633"/>
      <c r="AJ26" s="633"/>
      <c r="AK26" s="633"/>
      <c r="AL26" s="634" t="s">
        <v>587</v>
      </c>
      <c r="AM26" s="635"/>
      <c r="AN26" s="635"/>
      <c r="AO26" s="636"/>
      <c r="AP26" s="648" t="s">
        <v>269</v>
      </c>
      <c r="AQ26" s="671"/>
      <c r="AR26" s="671"/>
      <c r="AS26" s="671"/>
      <c r="AT26" s="671"/>
      <c r="AU26" s="671"/>
      <c r="AV26" s="671"/>
      <c r="AW26" s="671"/>
      <c r="AX26" s="671"/>
      <c r="AY26" s="671"/>
      <c r="AZ26" s="671"/>
      <c r="BA26" s="671"/>
      <c r="BB26" s="671"/>
      <c r="BC26" s="671"/>
      <c r="BD26" s="671"/>
      <c r="BE26" s="671"/>
      <c r="BF26" s="650"/>
      <c r="BG26" s="629" t="s">
        <v>582</v>
      </c>
      <c r="BH26" s="630"/>
      <c r="BI26" s="630"/>
      <c r="BJ26" s="630"/>
      <c r="BK26" s="630"/>
      <c r="BL26" s="630"/>
      <c r="BM26" s="630"/>
      <c r="BN26" s="631"/>
      <c r="BO26" s="632" t="s">
        <v>135</v>
      </c>
      <c r="BP26" s="632"/>
      <c r="BQ26" s="632"/>
      <c r="BR26" s="632"/>
      <c r="BS26" s="633" t="s">
        <v>135</v>
      </c>
      <c r="BT26" s="633"/>
      <c r="BU26" s="633"/>
      <c r="BV26" s="633"/>
      <c r="BW26" s="633"/>
      <c r="BX26" s="633"/>
      <c r="BY26" s="633"/>
      <c r="BZ26" s="633"/>
      <c r="CA26" s="633"/>
      <c r="CB26" s="637"/>
      <c r="CD26" s="644" t="s">
        <v>270</v>
      </c>
      <c r="CE26" s="645"/>
      <c r="CF26" s="645"/>
      <c r="CG26" s="645"/>
      <c r="CH26" s="645"/>
      <c r="CI26" s="645"/>
      <c r="CJ26" s="645"/>
      <c r="CK26" s="645"/>
      <c r="CL26" s="645"/>
      <c r="CM26" s="645"/>
      <c r="CN26" s="645"/>
      <c r="CO26" s="645"/>
      <c r="CP26" s="645"/>
      <c r="CQ26" s="646"/>
      <c r="CR26" s="629">
        <v>3062412</v>
      </c>
      <c r="CS26" s="630"/>
      <c r="CT26" s="630"/>
      <c r="CU26" s="630"/>
      <c r="CV26" s="630"/>
      <c r="CW26" s="630"/>
      <c r="CX26" s="630"/>
      <c r="CY26" s="631"/>
      <c r="CZ26" s="634">
        <v>9.4</v>
      </c>
      <c r="DA26" s="669"/>
      <c r="DB26" s="669"/>
      <c r="DC26" s="672"/>
      <c r="DD26" s="638">
        <v>2973173</v>
      </c>
      <c r="DE26" s="630"/>
      <c r="DF26" s="630"/>
      <c r="DG26" s="630"/>
      <c r="DH26" s="630"/>
      <c r="DI26" s="630"/>
      <c r="DJ26" s="630"/>
      <c r="DK26" s="631"/>
      <c r="DL26" s="638" t="s">
        <v>582</v>
      </c>
      <c r="DM26" s="630"/>
      <c r="DN26" s="630"/>
      <c r="DO26" s="630"/>
      <c r="DP26" s="630"/>
      <c r="DQ26" s="630"/>
      <c r="DR26" s="630"/>
      <c r="DS26" s="630"/>
      <c r="DT26" s="630"/>
      <c r="DU26" s="630"/>
      <c r="DV26" s="631"/>
      <c r="DW26" s="634" t="s">
        <v>582</v>
      </c>
      <c r="DX26" s="669"/>
      <c r="DY26" s="669"/>
      <c r="DZ26" s="669"/>
      <c r="EA26" s="669"/>
      <c r="EB26" s="669"/>
      <c r="EC26" s="670"/>
    </row>
    <row r="27" spans="2:133" ht="11.25" customHeight="1" x14ac:dyDescent="0.15">
      <c r="B27" s="626" t="s">
        <v>607</v>
      </c>
      <c r="C27" s="627"/>
      <c r="D27" s="627"/>
      <c r="E27" s="627"/>
      <c r="F27" s="627"/>
      <c r="G27" s="627"/>
      <c r="H27" s="627"/>
      <c r="I27" s="627"/>
      <c r="J27" s="627"/>
      <c r="K27" s="627"/>
      <c r="L27" s="627"/>
      <c r="M27" s="627"/>
      <c r="N27" s="627"/>
      <c r="O27" s="627"/>
      <c r="P27" s="627"/>
      <c r="Q27" s="628"/>
      <c r="R27" s="629">
        <v>17540362</v>
      </c>
      <c r="S27" s="630"/>
      <c r="T27" s="630"/>
      <c r="U27" s="630"/>
      <c r="V27" s="630"/>
      <c r="W27" s="630"/>
      <c r="X27" s="630"/>
      <c r="Y27" s="631"/>
      <c r="Z27" s="632">
        <v>51.2</v>
      </c>
      <c r="AA27" s="632"/>
      <c r="AB27" s="632"/>
      <c r="AC27" s="632"/>
      <c r="AD27" s="633">
        <v>15903039</v>
      </c>
      <c r="AE27" s="633"/>
      <c r="AF27" s="633"/>
      <c r="AG27" s="633"/>
      <c r="AH27" s="633"/>
      <c r="AI27" s="633"/>
      <c r="AJ27" s="633"/>
      <c r="AK27" s="633"/>
      <c r="AL27" s="634">
        <v>99.199996948242188</v>
      </c>
      <c r="AM27" s="635"/>
      <c r="AN27" s="635"/>
      <c r="AO27" s="636"/>
      <c r="AP27" s="626" t="s">
        <v>271</v>
      </c>
      <c r="AQ27" s="627"/>
      <c r="AR27" s="627"/>
      <c r="AS27" s="627"/>
      <c r="AT27" s="627"/>
      <c r="AU27" s="627"/>
      <c r="AV27" s="627"/>
      <c r="AW27" s="627"/>
      <c r="AX27" s="627"/>
      <c r="AY27" s="627"/>
      <c r="AZ27" s="627"/>
      <c r="BA27" s="627"/>
      <c r="BB27" s="627"/>
      <c r="BC27" s="627"/>
      <c r="BD27" s="627"/>
      <c r="BE27" s="627"/>
      <c r="BF27" s="628"/>
      <c r="BG27" s="629">
        <v>3218693</v>
      </c>
      <c r="BH27" s="630"/>
      <c r="BI27" s="630"/>
      <c r="BJ27" s="630"/>
      <c r="BK27" s="630"/>
      <c r="BL27" s="630"/>
      <c r="BM27" s="630"/>
      <c r="BN27" s="631"/>
      <c r="BO27" s="632">
        <v>100</v>
      </c>
      <c r="BP27" s="632"/>
      <c r="BQ27" s="632"/>
      <c r="BR27" s="632"/>
      <c r="BS27" s="633" t="s">
        <v>582</v>
      </c>
      <c r="BT27" s="633"/>
      <c r="BU27" s="633"/>
      <c r="BV27" s="633"/>
      <c r="BW27" s="633"/>
      <c r="BX27" s="633"/>
      <c r="BY27" s="633"/>
      <c r="BZ27" s="633"/>
      <c r="CA27" s="633"/>
      <c r="CB27" s="637"/>
      <c r="CD27" s="644" t="s">
        <v>608</v>
      </c>
      <c r="CE27" s="645"/>
      <c r="CF27" s="645"/>
      <c r="CG27" s="645"/>
      <c r="CH27" s="645"/>
      <c r="CI27" s="645"/>
      <c r="CJ27" s="645"/>
      <c r="CK27" s="645"/>
      <c r="CL27" s="645"/>
      <c r="CM27" s="645"/>
      <c r="CN27" s="645"/>
      <c r="CO27" s="645"/>
      <c r="CP27" s="645"/>
      <c r="CQ27" s="646"/>
      <c r="CR27" s="629">
        <v>4674667</v>
      </c>
      <c r="CS27" s="667"/>
      <c r="CT27" s="667"/>
      <c r="CU27" s="667"/>
      <c r="CV27" s="667"/>
      <c r="CW27" s="667"/>
      <c r="CX27" s="667"/>
      <c r="CY27" s="668"/>
      <c r="CZ27" s="634">
        <v>14.4</v>
      </c>
      <c r="DA27" s="669"/>
      <c r="DB27" s="669"/>
      <c r="DC27" s="672"/>
      <c r="DD27" s="638">
        <v>1223984</v>
      </c>
      <c r="DE27" s="667"/>
      <c r="DF27" s="667"/>
      <c r="DG27" s="667"/>
      <c r="DH27" s="667"/>
      <c r="DI27" s="667"/>
      <c r="DJ27" s="667"/>
      <c r="DK27" s="668"/>
      <c r="DL27" s="638">
        <v>1182920</v>
      </c>
      <c r="DM27" s="667"/>
      <c r="DN27" s="667"/>
      <c r="DO27" s="667"/>
      <c r="DP27" s="667"/>
      <c r="DQ27" s="667"/>
      <c r="DR27" s="667"/>
      <c r="DS27" s="667"/>
      <c r="DT27" s="667"/>
      <c r="DU27" s="667"/>
      <c r="DV27" s="668"/>
      <c r="DW27" s="634">
        <v>7.1</v>
      </c>
      <c r="DX27" s="669"/>
      <c r="DY27" s="669"/>
      <c r="DZ27" s="669"/>
      <c r="EA27" s="669"/>
      <c r="EB27" s="669"/>
      <c r="EC27" s="670"/>
    </row>
    <row r="28" spans="2:133" ht="11.25" customHeight="1" x14ac:dyDescent="0.15">
      <c r="B28" s="626" t="s">
        <v>609</v>
      </c>
      <c r="C28" s="627"/>
      <c r="D28" s="627"/>
      <c r="E28" s="627"/>
      <c r="F28" s="627"/>
      <c r="G28" s="627"/>
      <c r="H28" s="627"/>
      <c r="I28" s="627"/>
      <c r="J28" s="627"/>
      <c r="K28" s="627"/>
      <c r="L28" s="627"/>
      <c r="M28" s="627"/>
      <c r="N28" s="627"/>
      <c r="O28" s="627"/>
      <c r="P28" s="627"/>
      <c r="Q28" s="628"/>
      <c r="R28" s="629">
        <v>4347</v>
      </c>
      <c r="S28" s="630"/>
      <c r="T28" s="630"/>
      <c r="U28" s="630"/>
      <c r="V28" s="630"/>
      <c r="W28" s="630"/>
      <c r="X28" s="630"/>
      <c r="Y28" s="631"/>
      <c r="Z28" s="632">
        <v>0</v>
      </c>
      <c r="AA28" s="632"/>
      <c r="AB28" s="632"/>
      <c r="AC28" s="632"/>
      <c r="AD28" s="633">
        <v>4347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610</v>
      </c>
      <c r="CE28" s="645"/>
      <c r="CF28" s="645"/>
      <c r="CG28" s="645"/>
      <c r="CH28" s="645"/>
      <c r="CI28" s="645"/>
      <c r="CJ28" s="645"/>
      <c r="CK28" s="645"/>
      <c r="CL28" s="645"/>
      <c r="CM28" s="645"/>
      <c r="CN28" s="645"/>
      <c r="CO28" s="645"/>
      <c r="CP28" s="645"/>
      <c r="CQ28" s="646"/>
      <c r="CR28" s="629">
        <v>4294653</v>
      </c>
      <c r="CS28" s="630"/>
      <c r="CT28" s="630"/>
      <c r="CU28" s="630"/>
      <c r="CV28" s="630"/>
      <c r="CW28" s="630"/>
      <c r="CX28" s="630"/>
      <c r="CY28" s="631"/>
      <c r="CZ28" s="634">
        <v>13.2</v>
      </c>
      <c r="DA28" s="669"/>
      <c r="DB28" s="669"/>
      <c r="DC28" s="672"/>
      <c r="DD28" s="638">
        <v>4242481</v>
      </c>
      <c r="DE28" s="630"/>
      <c r="DF28" s="630"/>
      <c r="DG28" s="630"/>
      <c r="DH28" s="630"/>
      <c r="DI28" s="630"/>
      <c r="DJ28" s="630"/>
      <c r="DK28" s="631"/>
      <c r="DL28" s="638">
        <v>4242481</v>
      </c>
      <c r="DM28" s="630"/>
      <c r="DN28" s="630"/>
      <c r="DO28" s="630"/>
      <c r="DP28" s="630"/>
      <c r="DQ28" s="630"/>
      <c r="DR28" s="630"/>
      <c r="DS28" s="630"/>
      <c r="DT28" s="630"/>
      <c r="DU28" s="630"/>
      <c r="DV28" s="631"/>
      <c r="DW28" s="634">
        <v>25.5</v>
      </c>
      <c r="DX28" s="669"/>
      <c r="DY28" s="669"/>
      <c r="DZ28" s="669"/>
      <c r="EA28" s="669"/>
      <c r="EB28" s="669"/>
      <c r="EC28" s="670"/>
    </row>
    <row r="29" spans="2:133" ht="11.25" customHeight="1" x14ac:dyDescent="0.15">
      <c r="B29" s="626" t="s">
        <v>272</v>
      </c>
      <c r="C29" s="627"/>
      <c r="D29" s="627"/>
      <c r="E29" s="627"/>
      <c r="F29" s="627"/>
      <c r="G29" s="627"/>
      <c r="H29" s="627"/>
      <c r="I29" s="627"/>
      <c r="J29" s="627"/>
      <c r="K29" s="627"/>
      <c r="L29" s="627"/>
      <c r="M29" s="627"/>
      <c r="N29" s="627"/>
      <c r="O29" s="627"/>
      <c r="P29" s="627"/>
      <c r="Q29" s="628"/>
      <c r="R29" s="629">
        <v>114948</v>
      </c>
      <c r="S29" s="630"/>
      <c r="T29" s="630"/>
      <c r="U29" s="630"/>
      <c r="V29" s="630"/>
      <c r="W29" s="630"/>
      <c r="X29" s="630"/>
      <c r="Y29" s="631"/>
      <c r="Z29" s="632">
        <v>0.3</v>
      </c>
      <c r="AA29" s="632"/>
      <c r="AB29" s="632"/>
      <c r="AC29" s="632"/>
      <c r="AD29" s="633" t="s">
        <v>135</v>
      </c>
      <c r="AE29" s="633"/>
      <c r="AF29" s="633"/>
      <c r="AG29" s="633"/>
      <c r="AH29" s="633"/>
      <c r="AI29" s="633"/>
      <c r="AJ29" s="633"/>
      <c r="AK29" s="633"/>
      <c r="AL29" s="634" t="s">
        <v>582</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273</v>
      </c>
      <c r="CE29" s="679"/>
      <c r="CF29" s="644" t="s">
        <v>611</v>
      </c>
      <c r="CG29" s="645"/>
      <c r="CH29" s="645"/>
      <c r="CI29" s="645"/>
      <c r="CJ29" s="645"/>
      <c r="CK29" s="645"/>
      <c r="CL29" s="645"/>
      <c r="CM29" s="645"/>
      <c r="CN29" s="645"/>
      <c r="CO29" s="645"/>
      <c r="CP29" s="645"/>
      <c r="CQ29" s="646"/>
      <c r="CR29" s="629">
        <v>4294642</v>
      </c>
      <c r="CS29" s="667"/>
      <c r="CT29" s="667"/>
      <c r="CU29" s="667"/>
      <c r="CV29" s="667"/>
      <c r="CW29" s="667"/>
      <c r="CX29" s="667"/>
      <c r="CY29" s="668"/>
      <c r="CZ29" s="634">
        <v>13.2</v>
      </c>
      <c r="DA29" s="669"/>
      <c r="DB29" s="669"/>
      <c r="DC29" s="672"/>
      <c r="DD29" s="638">
        <v>4242470</v>
      </c>
      <c r="DE29" s="667"/>
      <c r="DF29" s="667"/>
      <c r="DG29" s="667"/>
      <c r="DH29" s="667"/>
      <c r="DI29" s="667"/>
      <c r="DJ29" s="667"/>
      <c r="DK29" s="668"/>
      <c r="DL29" s="638">
        <v>4242470</v>
      </c>
      <c r="DM29" s="667"/>
      <c r="DN29" s="667"/>
      <c r="DO29" s="667"/>
      <c r="DP29" s="667"/>
      <c r="DQ29" s="667"/>
      <c r="DR29" s="667"/>
      <c r="DS29" s="667"/>
      <c r="DT29" s="667"/>
      <c r="DU29" s="667"/>
      <c r="DV29" s="668"/>
      <c r="DW29" s="634">
        <v>25.5</v>
      </c>
      <c r="DX29" s="669"/>
      <c r="DY29" s="669"/>
      <c r="DZ29" s="669"/>
      <c r="EA29" s="669"/>
      <c r="EB29" s="669"/>
      <c r="EC29" s="670"/>
    </row>
    <row r="30" spans="2:133" ht="11.25" customHeight="1" x14ac:dyDescent="0.15">
      <c r="B30" s="626" t="s">
        <v>274</v>
      </c>
      <c r="C30" s="627"/>
      <c r="D30" s="627"/>
      <c r="E30" s="627"/>
      <c r="F30" s="627"/>
      <c r="G30" s="627"/>
      <c r="H30" s="627"/>
      <c r="I30" s="627"/>
      <c r="J30" s="627"/>
      <c r="K30" s="627"/>
      <c r="L30" s="627"/>
      <c r="M30" s="627"/>
      <c r="N30" s="627"/>
      <c r="O30" s="627"/>
      <c r="P30" s="627"/>
      <c r="Q30" s="628"/>
      <c r="R30" s="629">
        <v>231908</v>
      </c>
      <c r="S30" s="630"/>
      <c r="T30" s="630"/>
      <c r="U30" s="630"/>
      <c r="V30" s="630"/>
      <c r="W30" s="630"/>
      <c r="X30" s="630"/>
      <c r="Y30" s="631"/>
      <c r="Z30" s="632">
        <v>0.7</v>
      </c>
      <c r="AA30" s="632"/>
      <c r="AB30" s="632"/>
      <c r="AC30" s="632"/>
      <c r="AD30" s="633">
        <v>73685</v>
      </c>
      <c r="AE30" s="633"/>
      <c r="AF30" s="633"/>
      <c r="AG30" s="633"/>
      <c r="AH30" s="633"/>
      <c r="AI30" s="633"/>
      <c r="AJ30" s="633"/>
      <c r="AK30" s="633"/>
      <c r="AL30" s="634">
        <v>0.5</v>
      </c>
      <c r="AM30" s="635"/>
      <c r="AN30" s="635"/>
      <c r="AO30" s="636"/>
      <c r="AP30" s="608" t="s">
        <v>219</v>
      </c>
      <c r="AQ30" s="609"/>
      <c r="AR30" s="609"/>
      <c r="AS30" s="609"/>
      <c r="AT30" s="609"/>
      <c r="AU30" s="609"/>
      <c r="AV30" s="609"/>
      <c r="AW30" s="609"/>
      <c r="AX30" s="609"/>
      <c r="AY30" s="609"/>
      <c r="AZ30" s="609"/>
      <c r="BA30" s="609"/>
      <c r="BB30" s="609"/>
      <c r="BC30" s="609"/>
      <c r="BD30" s="609"/>
      <c r="BE30" s="609"/>
      <c r="BF30" s="610"/>
      <c r="BG30" s="608" t="s">
        <v>275</v>
      </c>
      <c r="BH30" s="676"/>
      <c r="BI30" s="676"/>
      <c r="BJ30" s="676"/>
      <c r="BK30" s="676"/>
      <c r="BL30" s="676"/>
      <c r="BM30" s="676"/>
      <c r="BN30" s="676"/>
      <c r="BO30" s="676"/>
      <c r="BP30" s="676"/>
      <c r="BQ30" s="677"/>
      <c r="BR30" s="608" t="s">
        <v>276</v>
      </c>
      <c r="BS30" s="676"/>
      <c r="BT30" s="676"/>
      <c r="BU30" s="676"/>
      <c r="BV30" s="676"/>
      <c r="BW30" s="676"/>
      <c r="BX30" s="676"/>
      <c r="BY30" s="676"/>
      <c r="BZ30" s="676"/>
      <c r="CA30" s="676"/>
      <c r="CB30" s="677"/>
      <c r="CD30" s="680"/>
      <c r="CE30" s="681"/>
      <c r="CF30" s="644" t="s">
        <v>277</v>
      </c>
      <c r="CG30" s="645"/>
      <c r="CH30" s="645"/>
      <c r="CI30" s="645"/>
      <c r="CJ30" s="645"/>
      <c r="CK30" s="645"/>
      <c r="CL30" s="645"/>
      <c r="CM30" s="645"/>
      <c r="CN30" s="645"/>
      <c r="CO30" s="645"/>
      <c r="CP30" s="645"/>
      <c r="CQ30" s="646"/>
      <c r="CR30" s="629">
        <v>4167882</v>
      </c>
      <c r="CS30" s="630"/>
      <c r="CT30" s="630"/>
      <c r="CU30" s="630"/>
      <c r="CV30" s="630"/>
      <c r="CW30" s="630"/>
      <c r="CX30" s="630"/>
      <c r="CY30" s="631"/>
      <c r="CZ30" s="634">
        <v>12.9</v>
      </c>
      <c r="DA30" s="669"/>
      <c r="DB30" s="669"/>
      <c r="DC30" s="672"/>
      <c r="DD30" s="638">
        <v>4121436</v>
      </c>
      <c r="DE30" s="630"/>
      <c r="DF30" s="630"/>
      <c r="DG30" s="630"/>
      <c r="DH30" s="630"/>
      <c r="DI30" s="630"/>
      <c r="DJ30" s="630"/>
      <c r="DK30" s="631"/>
      <c r="DL30" s="638">
        <v>4121436</v>
      </c>
      <c r="DM30" s="630"/>
      <c r="DN30" s="630"/>
      <c r="DO30" s="630"/>
      <c r="DP30" s="630"/>
      <c r="DQ30" s="630"/>
      <c r="DR30" s="630"/>
      <c r="DS30" s="630"/>
      <c r="DT30" s="630"/>
      <c r="DU30" s="630"/>
      <c r="DV30" s="631"/>
      <c r="DW30" s="634">
        <v>24.8</v>
      </c>
      <c r="DX30" s="669"/>
      <c r="DY30" s="669"/>
      <c r="DZ30" s="669"/>
      <c r="EA30" s="669"/>
      <c r="EB30" s="669"/>
      <c r="EC30" s="670"/>
    </row>
    <row r="31" spans="2:133" ht="11.25" customHeight="1" x14ac:dyDescent="0.15">
      <c r="B31" s="626" t="s">
        <v>278</v>
      </c>
      <c r="C31" s="627"/>
      <c r="D31" s="627"/>
      <c r="E31" s="627"/>
      <c r="F31" s="627"/>
      <c r="G31" s="627"/>
      <c r="H31" s="627"/>
      <c r="I31" s="627"/>
      <c r="J31" s="627"/>
      <c r="K31" s="627"/>
      <c r="L31" s="627"/>
      <c r="M31" s="627"/>
      <c r="N31" s="627"/>
      <c r="O31" s="627"/>
      <c r="P31" s="627"/>
      <c r="Q31" s="628"/>
      <c r="R31" s="629">
        <v>88699</v>
      </c>
      <c r="S31" s="630"/>
      <c r="T31" s="630"/>
      <c r="U31" s="630"/>
      <c r="V31" s="630"/>
      <c r="W31" s="630"/>
      <c r="X31" s="630"/>
      <c r="Y31" s="631"/>
      <c r="Z31" s="632">
        <v>0.3</v>
      </c>
      <c r="AA31" s="632"/>
      <c r="AB31" s="632"/>
      <c r="AC31" s="632"/>
      <c r="AD31" s="633">
        <v>16112</v>
      </c>
      <c r="AE31" s="633"/>
      <c r="AF31" s="633"/>
      <c r="AG31" s="633"/>
      <c r="AH31" s="633"/>
      <c r="AI31" s="633"/>
      <c r="AJ31" s="633"/>
      <c r="AK31" s="633"/>
      <c r="AL31" s="634">
        <v>0.1</v>
      </c>
      <c r="AM31" s="635"/>
      <c r="AN31" s="635"/>
      <c r="AO31" s="636"/>
      <c r="AP31" s="684" t="s">
        <v>279</v>
      </c>
      <c r="AQ31" s="685"/>
      <c r="AR31" s="685"/>
      <c r="AS31" s="685"/>
      <c r="AT31" s="690" t="s">
        <v>280</v>
      </c>
      <c r="AU31" s="366"/>
      <c r="AV31" s="366"/>
      <c r="AW31" s="366"/>
      <c r="AX31" s="615" t="s">
        <v>187</v>
      </c>
      <c r="AY31" s="616"/>
      <c r="AZ31" s="616"/>
      <c r="BA31" s="616"/>
      <c r="BB31" s="616"/>
      <c r="BC31" s="616"/>
      <c r="BD31" s="616"/>
      <c r="BE31" s="616"/>
      <c r="BF31" s="617"/>
      <c r="BG31" s="693">
        <v>99.4</v>
      </c>
      <c r="BH31" s="694"/>
      <c r="BI31" s="694"/>
      <c r="BJ31" s="694"/>
      <c r="BK31" s="694"/>
      <c r="BL31" s="694"/>
      <c r="BM31" s="624">
        <v>98.3</v>
      </c>
      <c r="BN31" s="694"/>
      <c r="BO31" s="694"/>
      <c r="BP31" s="694"/>
      <c r="BQ31" s="695"/>
      <c r="BR31" s="693">
        <v>99.2</v>
      </c>
      <c r="BS31" s="694"/>
      <c r="BT31" s="694"/>
      <c r="BU31" s="694"/>
      <c r="BV31" s="694"/>
      <c r="BW31" s="694"/>
      <c r="BX31" s="624">
        <v>98</v>
      </c>
      <c r="BY31" s="694"/>
      <c r="BZ31" s="694"/>
      <c r="CA31" s="694"/>
      <c r="CB31" s="695"/>
      <c r="CD31" s="680"/>
      <c r="CE31" s="681"/>
      <c r="CF31" s="644" t="s">
        <v>612</v>
      </c>
      <c r="CG31" s="645"/>
      <c r="CH31" s="645"/>
      <c r="CI31" s="645"/>
      <c r="CJ31" s="645"/>
      <c r="CK31" s="645"/>
      <c r="CL31" s="645"/>
      <c r="CM31" s="645"/>
      <c r="CN31" s="645"/>
      <c r="CO31" s="645"/>
      <c r="CP31" s="645"/>
      <c r="CQ31" s="646"/>
      <c r="CR31" s="629">
        <v>126760</v>
      </c>
      <c r="CS31" s="667"/>
      <c r="CT31" s="667"/>
      <c r="CU31" s="667"/>
      <c r="CV31" s="667"/>
      <c r="CW31" s="667"/>
      <c r="CX31" s="667"/>
      <c r="CY31" s="668"/>
      <c r="CZ31" s="634">
        <v>0.4</v>
      </c>
      <c r="DA31" s="669"/>
      <c r="DB31" s="669"/>
      <c r="DC31" s="672"/>
      <c r="DD31" s="638">
        <v>121034</v>
      </c>
      <c r="DE31" s="667"/>
      <c r="DF31" s="667"/>
      <c r="DG31" s="667"/>
      <c r="DH31" s="667"/>
      <c r="DI31" s="667"/>
      <c r="DJ31" s="667"/>
      <c r="DK31" s="668"/>
      <c r="DL31" s="638">
        <v>121034</v>
      </c>
      <c r="DM31" s="667"/>
      <c r="DN31" s="667"/>
      <c r="DO31" s="667"/>
      <c r="DP31" s="667"/>
      <c r="DQ31" s="667"/>
      <c r="DR31" s="667"/>
      <c r="DS31" s="667"/>
      <c r="DT31" s="667"/>
      <c r="DU31" s="667"/>
      <c r="DV31" s="668"/>
      <c r="DW31" s="634">
        <v>0.7</v>
      </c>
      <c r="DX31" s="669"/>
      <c r="DY31" s="669"/>
      <c r="DZ31" s="669"/>
      <c r="EA31" s="669"/>
      <c r="EB31" s="669"/>
      <c r="EC31" s="670"/>
    </row>
    <row r="32" spans="2:133" ht="11.25" customHeight="1" x14ac:dyDescent="0.15">
      <c r="B32" s="626" t="s">
        <v>281</v>
      </c>
      <c r="C32" s="627"/>
      <c r="D32" s="627"/>
      <c r="E32" s="627"/>
      <c r="F32" s="627"/>
      <c r="G32" s="627"/>
      <c r="H32" s="627"/>
      <c r="I32" s="627"/>
      <c r="J32" s="627"/>
      <c r="K32" s="627"/>
      <c r="L32" s="627"/>
      <c r="M32" s="627"/>
      <c r="N32" s="627"/>
      <c r="O32" s="627"/>
      <c r="P32" s="627"/>
      <c r="Q32" s="628"/>
      <c r="R32" s="629">
        <v>5732563</v>
      </c>
      <c r="S32" s="630"/>
      <c r="T32" s="630"/>
      <c r="U32" s="630"/>
      <c r="V32" s="630"/>
      <c r="W32" s="630"/>
      <c r="X32" s="630"/>
      <c r="Y32" s="631"/>
      <c r="Z32" s="632">
        <v>16.7</v>
      </c>
      <c r="AA32" s="632"/>
      <c r="AB32" s="632"/>
      <c r="AC32" s="632"/>
      <c r="AD32" s="633" t="s">
        <v>582</v>
      </c>
      <c r="AE32" s="633"/>
      <c r="AF32" s="633"/>
      <c r="AG32" s="633"/>
      <c r="AH32" s="633"/>
      <c r="AI32" s="633"/>
      <c r="AJ32" s="633"/>
      <c r="AK32" s="633"/>
      <c r="AL32" s="634" t="s">
        <v>582</v>
      </c>
      <c r="AM32" s="635"/>
      <c r="AN32" s="635"/>
      <c r="AO32" s="636"/>
      <c r="AP32" s="686"/>
      <c r="AQ32" s="687"/>
      <c r="AR32" s="687"/>
      <c r="AS32" s="687"/>
      <c r="AT32" s="691"/>
      <c r="AU32" s="362" t="s">
        <v>613</v>
      </c>
      <c r="AV32" s="362"/>
      <c r="AW32" s="362"/>
      <c r="AX32" s="626" t="s">
        <v>282</v>
      </c>
      <c r="AY32" s="627"/>
      <c r="AZ32" s="627"/>
      <c r="BA32" s="627"/>
      <c r="BB32" s="627"/>
      <c r="BC32" s="627"/>
      <c r="BD32" s="627"/>
      <c r="BE32" s="627"/>
      <c r="BF32" s="628"/>
      <c r="BG32" s="696">
        <v>99.4</v>
      </c>
      <c r="BH32" s="667"/>
      <c r="BI32" s="667"/>
      <c r="BJ32" s="667"/>
      <c r="BK32" s="667"/>
      <c r="BL32" s="667"/>
      <c r="BM32" s="635">
        <v>98.6</v>
      </c>
      <c r="BN32" s="697"/>
      <c r="BO32" s="697"/>
      <c r="BP32" s="697"/>
      <c r="BQ32" s="698"/>
      <c r="BR32" s="696">
        <v>99.6</v>
      </c>
      <c r="BS32" s="667"/>
      <c r="BT32" s="667"/>
      <c r="BU32" s="667"/>
      <c r="BV32" s="667"/>
      <c r="BW32" s="667"/>
      <c r="BX32" s="635">
        <v>98.7</v>
      </c>
      <c r="BY32" s="697"/>
      <c r="BZ32" s="697"/>
      <c r="CA32" s="697"/>
      <c r="CB32" s="698"/>
      <c r="CD32" s="682"/>
      <c r="CE32" s="683"/>
      <c r="CF32" s="644" t="s">
        <v>614</v>
      </c>
      <c r="CG32" s="645"/>
      <c r="CH32" s="645"/>
      <c r="CI32" s="645"/>
      <c r="CJ32" s="645"/>
      <c r="CK32" s="645"/>
      <c r="CL32" s="645"/>
      <c r="CM32" s="645"/>
      <c r="CN32" s="645"/>
      <c r="CO32" s="645"/>
      <c r="CP32" s="645"/>
      <c r="CQ32" s="646"/>
      <c r="CR32" s="629">
        <v>11</v>
      </c>
      <c r="CS32" s="630"/>
      <c r="CT32" s="630"/>
      <c r="CU32" s="630"/>
      <c r="CV32" s="630"/>
      <c r="CW32" s="630"/>
      <c r="CX32" s="630"/>
      <c r="CY32" s="631"/>
      <c r="CZ32" s="634">
        <v>0</v>
      </c>
      <c r="DA32" s="669"/>
      <c r="DB32" s="669"/>
      <c r="DC32" s="672"/>
      <c r="DD32" s="638">
        <v>11</v>
      </c>
      <c r="DE32" s="630"/>
      <c r="DF32" s="630"/>
      <c r="DG32" s="630"/>
      <c r="DH32" s="630"/>
      <c r="DI32" s="630"/>
      <c r="DJ32" s="630"/>
      <c r="DK32" s="631"/>
      <c r="DL32" s="638">
        <v>11</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15">
      <c r="B33" s="654" t="s">
        <v>283</v>
      </c>
      <c r="C33" s="655"/>
      <c r="D33" s="655"/>
      <c r="E33" s="655"/>
      <c r="F33" s="655"/>
      <c r="G33" s="655"/>
      <c r="H33" s="655"/>
      <c r="I33" s="655"/>
      <c r="J33" s="655"/>
      <c r="K33" s="655"/>
      <c r="L33" s="655"/>
      <c r="M33" s="655"/>
      <c r="N33" s="655"/>
      <c r="O33" s="655"/>
      <c r="P33" s="655"/>
      <c r="Q33" s="656"/>
      <c r="R33" s="629" t="s">
        <v>582</v>
      </c>
      <c r="S33" s="630"/>
      <c r="T33" s="630"/>
      <c r="U33" s="630"/>
      <c r="V33" s="630"/>
      <c r="W33" s="630"/>
      <c r="X33" s="630"/>
      <c r="Y33" s="631"/>
      <c r="Z33" s="632" t="s">
        <v>582</v>
      </c>
      <c r="AA33" s="632"/>
      <c r="AB33" s="632"/>
      <c r="AC33" s="632"/>
      <c r="AD33" s="633" t="s">
        <v>582</v>
      </c>
      <c r="AE33" s="633"/>
      <c r="AF33" s="633"/>
      <c r="AG33" s="633"/>
      <c r="AH33" s="633"/>
      <c r="AI33" s="633"/>
      <c r="AJ33" s="633"/>
      <c r="AK33" s="633"/>
      <c r="AL33" s="634" t="s">
        <v>135</v>
      </c>
      <c r="AM33" s="635"/>
      <c r="AN33" s="635"/>
      <c r="AO33" s="636"/>
      <c r="AP33" s="688"/>
      <c r="AQ33" s="689"/>
      <c r="AR33" s="689"/>
      <c r="AS33" s="689"/>
      <c r="AT33" s="692"/>
      <c r="AU33" s="360"/>
      <c r="AV33" s="360"/>
      <c r="AW33" s="360"/>
      <c r="AX33" s="673" t="s">
        <v>284</v>
      </c>
      <c r="AY33" s="674"/>
      <c r="AZ33" s="674"/>
      <c r="BA33" s="674"/>
      <c r="BB33" s="674"/>
      <c r="BC33" s="674"/>
      <c r="BD33" s="674"/>
      <c r="BE33" s="674"/>
      <c r="BF33" s="675"/>
      <c r="BG33" s="699">
        <v>99.3</v>
      </c>
      <c r="BH33" s="700"/>
      <c r="BI33" s="700"/>
      <c r="BJ33" s="700"/>
      <c r="BK33" s="700"/>
      <c r="BL33" s="700"/>
      <c r="BM33" s="701">
        <v>97.8</v>
      </c>
      <c r="BN33" s="700"/>
      <c r="BO33" s="700"/>
      <c r="BP33" s="700"/>
      <c r="BQ33" s="702"/>
      <c r="BR33" s="699">
        <v>98.8</v>
      </c>
      <c r="BS33" s="700"/>
      <c r="BT33" s="700"/>
      <c r="BU33" s="700"/>
      <c r="BV33" s="700"/>
      <c r="BW33" s="700"/>
      <c r="BX33" s="701">
        <v>97.2</v>
      </c>
      <c r="BY33" s="700"/>
      <c r="BZ33" s="700"/>
      <c r="CA33" s="700"/>
      <c r="CB33" s="702"/>
      <c r="CD33" s="644" t="s">
        <v>285</v>
      </c>
      <c r="CE33" s="645"/>
      <c r="CF33" s="645"/>
      <c r="CG33" s="645"/>
      <c r="CH33" s="645"/>
      <c r="CI33" s="645"/>
      <c r="CJ33" s="645"/>
      <c r="CK33" s="645"/>
      <c r="CL33" s="645"/>
      <c r="CM33" s="645"/>
      <c r="CN33" s="645"/>
      <c r="CO33" s="645"/>
      <c r="CP33" s="645"/>
      <c r="CQ33" s="646"/>
      <c r="CR33" s="629">
        <v>12442475</v>
      </c>
      <c r="CS33" s="667"/>
      <c r="CT33" s="667"/>
      <c r="CU33" s="667"/>
      <c r="CV33" s="667"/>
      <c r="CW33" s="667"/>
      <c r="CX33" s="667"/>
      <c r="CY33" s="668"/>
      <c r="CZ33" s="634">
        <v>38.4</v>
      </c>
      <c r="DA33" s="669"/>
      <c r="DB33" s="669"/>
      <c r="DC33" s="672"/>
      <c r="DD33" s="638">
        <v>9615389</v>
      </c>
      <c r="DE33" s="667"/>
      <c r="DF33" s="667"/>
      <c r="DG33" s="667"/>
      <c r="DH33" s="667"/>
      <c r="DI33" s="667"/>
      <c r="DJ33" s="667"/>
      <c r="DK33" s="668"/>
      <c r="DL33" s="638">
        <v>5118961</v>
      </c>
      <c r="DM33" s="667"/>
      <c r="DN33" s="667"/>
      <c r="DO33" s="667"/>
      <c r="DP33" s="667"/>
      <c r="DQ33" s="667"/>
      <c r="DR33" s="667"/>
      <c r="DS33" s="667"/>
      <c r="DT33" s="667"/>
      <c r="DU33" s="667"/>
      <c r="DV33" s="668"/>
      <c r="DW33" s="634">
        <v>30.8</v>
      </c>
      <c r="DX33" s="669"/>
      <c r="DY33" s="669"/>
      <c r="DZ33" s="669"/>
      <c r="EA33" s="669"/>
      <c r="EB33" s="669"/>
      <c r="EC33" s="670"/>
    </row>
    <row r="34" spans="2:133" ht="11.25" customHeight="1" x14ac:dyDescent="0.15">
      <c r="B34" s="626" t="s">
        <v>286</v>
      </c>
      <c r="C34" s="627"/>
      <c r="D34" s="627"/>
      <c r="E34" s="627"/>
      <c r="F34" s="627"/>
      <c r="G34" s="627"/>
      <c r="H34" s="627"/>
      <c r="I34" s="627"/>
      <c r="J34" s="627"/>
      <c r="K34" s="627"/>
      <c r="L34" s="627"/>
      <c r="M34" s="627"/>
      <c r="N34" s="627"/>
      <c r="O34" s="627"/>
      <c r="P34" s="627"/>
      <c r="Q34" s="628"/>
      <c r="R34" s="629">
        <v>1976916</v>
      </c>
      <c r="S34" s="630"/>
      <c r="T34" s="630"/>
      <c r="U34" s="630"/>
      <c r="V34" s="630"/>
      <c r="W34" s="630"/>
      <c r="X34" s="630"/>
      <c r="Y34" s="631"/>
      <c r="Z34" s="632">
        <v>5.8</v>
      </c>
      <c r="AA34" s="632"/>
      <c r="AB34" s="632"/>
      <c r="AC34" s="632"/>
      <c r="AD34" s="633" t="s">
        <v>135</v>
      </c>
      <c r="AE34" s="633"/>
      <c r="AF34" s="633"/>
      <c r="AG34" s="633"/>
      <c r="AH34" s="633"/>
      <c r="AI34" s="633"/>
      <c r="AJ34" s="633"/>
      <c r="AK34" s="633"/>
      <c r="AL34" s="634" t="s">
        <v>135</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615</v>
      </c>
      <c r="CE34" s="645"/>
      <c r="CF34" s="645"/>
      <c r="CG34" s="645"/>
      <c r="CH34" s="645"/>
      <c r="CI34" s="645"/>
      <c r="CJ34" s="645"/>
      <c r="CK34" s="645"/>
      <c r="CL34" s="645"/>
      <c r="CM34" s="645"/>
      <c r="CN34" s="645"/>
      <c r="CO34" s="645"/>
      <c r="CP34" s="645"/>
      <c r="CQ34" s="646"/>
      <c r="CR34" s="629">
        <v>3679081</v>
      </c>
      <c r="CS34" s="630"/>
      <c r="CT34" s="630"/>
      <c r="CU34" s="630"/>
      <c r="CV34" s="630"/>
      <c r="CW34" s="630"/>
      <c r="CX34" s="630"/>
      <c r="CY34" s="631"/>
      <c r="CZ34" s="634">
        <v>11.3</v>
      </c>
      <c r="DA34" s="669"/>
      <c r="DB34" s="669"/>
      <c r="DC34" s="672"/>
      <c r="DD34" s="638">
        <v>2542655</v>
      </c>
      <c r="DE34" s="630"/>
      <c r="DF34" s="630"/>
      <c r="DG34" s="630"/>
      <c r="DH34" s="630"/>
      <c r="DI34" s="630"/>
      <c r="DJ34" s="630"/>
      <c r="DK34" s="631"/>
      <c r="DL34" s="638">
        <v>1765936</v>
      </c>
      <c r="DM34" s="630"/>
      <c r="DN34" s="630"/>
      <c r="DO34" s="630"/>
      <c r="DP34" s="630"/>
      <c r="DQ34" s="630"/>
      <c r="DR34" s="630"/>
      <c r="DS34" s="630"/>
      <c r="DT34" s="630"/>
      <c r="DU34" s="630"/>
      <c r="DV34" s="631"/>
      <c r="DW34" s="634">
        <v>10.6</v>
      </c>
      <c r="DX34" s="669"/>
      <c r="DY34" s="669"/>
      <c r="DZ34" s="669"/>
      <c r="EA34" s="669"/>
      <c r="EB34" s="669"/>
      <c r="EC34" s="670"/>
    </row>
    <row r="35" spans="2:133" ht="11.25" customHeight="1" x14ac:dyDescent="0.15">
      <c r="B35" s="626" t="s">
        <v>287</v>
      </c>
      <c r="C35" s="627"/>
      <c r="D35" s="627"/>
      <c r="E35" s="627"/>
      <c r="F35" s="627"/>
      <c r="G35" s="627"/>
      <c r="H35" s="627"/>
      <c r="I35" s="627"/>
      <c r="J35" s="627"/>
      <c r="K35" s="627"/>
      <c r="L35" s="627"/>
      <c r="M35" s="627"/>
      <c r="N35" s="627"/>
      <c r="O35" s="627"/>
      <c r="P35" s="627"/>
      <c r="Q35" s="628"/>
      <c r="R35" s="629">
        <v>195084</v>
      </c>
      <c r="S35" s="630"/>
      <c r="T35" s="630"/>
      <c r="U35" s="630"/>
      <c r="V35" s="630"/>
      <c r="W35" s="630"/>
      <c r="X35" s="630"/>
      <c r="Y35" s="631"/>
      <c r="Z35" s="632">
        <v>0.6</v>
      </c>
      <c r="AA35" s="632"/>
      <c r="AB35" s="632"/>
      <c r="AC35" s="632"/>
      <c r="AD35" s="633">
        <v>14007</v>
      </c>
      <c r="AE35" s="633"/>
      <c r="AF35" s="633"/>
      <c r="AG35" s="633"/>
      <c r="AH35" s="633"/>
      <c r="AI35" s="633"/>
      <c r="AJ35" s="633"/>
      <c r="AK35" s="633"/>
      <c r="AL35" s="634">
        <v>0.1</v>
      </c>
      <c r="AM35" s="635"/>
      <c r="AN35" s="635"/>
      <c r="AO35" s="636"/>
      <c r="AP35" s="218"/>
      <c r="AQ35" s="608" t="s">
        <v>288</v>
      </c>
      <c r="AR35" s="609"/>
      <c r="AS35" s="609"/>
      <c r="AT35" s="609"/>
      <c r="AU35" s="609"/>
      <c r="AV35" s="609"/>
      <c r="AW35" s="609"/>
      <c r="AX35" s="609"/>
      <c r="AY35" s="609"/>
      <c r="AZ35" s="609"/>
      <c r="BA35" s="609"/>
      <c r="BB35" s="609"/>
      <c r="BC35" s="609"/>
      <c r="BD35" s="609"/>
      <c r="BE35" s="609"/>
      <c r="BF35" s="610"/>
      <c r="BG35" s="608" t="s">
        <v>289</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616</v>
      </c>
      <c r="CE35" s="645"/>
      <c r="CF35" s="645"/>
      <c r="CG35" s="645"/>
      <c r="CH35" s="645"/>
      <c r="CI35" s="645"/>
      <c r="CJ35" s="645"/>
      <c r="CK35" s="645"/>
      <c r="CL35" s="645"/>
      <c r="CM35" s="645"/>
      <c r="CN35" s="645"/>
      <c r="CO35" s="645"/>
      <c r="CP35" s="645"/>
      <c r="CQ35" s="646"/>
      <c r="CR35" s="629">
        <v>133415</v>
      </c>
      <c r="CS35" s="667"/>
      <c r="CT35" s="667"/>
      <c r="CU35" s="667"/>
      <c r="CV35" s="667"/>
      <c r="CW35" s="667"/>
      <c r="CX35" s="667"/>
      <c r="CY35" s="668"/>
      <c r="CZ35" s="634">
        <v>0.4</v>
      </c>
      <c r="DA35" s="669"/>
      <c r="DB35" s="669"/>
      <c r="DC35" s="672"/>
      <c r="DD35" s="638">
        <v>78173</v>
      </c>
      <c r="DE35" s="667"/>
      <c r="DF35" s="667"/>
      <c r="DG35" s="667"/>
      <c r="DH35" s="667"/>
      <c r="DI35" s="667"/>
      <c r="DJ35" s="667"/>
      <c r="DK35" s="668"/>
      <c r="DL35" s="638">
        <v>3573</v>
      </c>
      <c r="DM35" s="667"/>
      <c r="DN35" s="667"/>
      <c r="DO35" s="667"/>
      <c r="DP35" s="667"/>
      <c r="DQ35" s="667"/>
      <c r="DR35" s="667"/>
      <c r="DS35" s="667"/>
      <c r="DT35" s="667"/>
      <c r="DU35" s="667"/>
      <c r="DV35" s="668"/>
      <c r="DW35" s="634">
        <v>0</v>
      </c>
      <c r="DX35" s="669"/>
      <c r="DY35" s="669"/>
      <c r="DZ35" s="669"/>
      <c r="EA35" s="669"/>
      <c r="EB35" s="669"/>
      <c r="EC35" s="670"/>
    </row>
    <row r="36" spans="2:133" ht="11.25" customHeight="1" x14ac:dyDescent="0.15">
      <c r="B36" s="626" t="s">
        <v>290</v>
      </c>
      <c r="C36" s="627"/>
      <c r="D36" s="627"/>
      <c r="E36" s="627"/>
      <c r="F36" s="627"/>
      <c r="G36" s="627"/>
      <c r="H36" s="627"/>
      <c r="I36" s="627"/>
      <c r="J36" s="627"/>
      <c r="K36" s="627"/>
      <c r="L36" s="627"/>
      <c r="M36" s="627"/>
      <c r="N36" s="627"/>
      <c r="O36" s="627"/>
      <c r="P36" s="627"/>
      <c r="Q36" s="628"/>
      <c r="R36" s="629">
        <v>322986</v>
      </c>
      <c r="S36" s="630"/>
      <c r="T36" s="630"/>
      <c r="U36" s="630"/>
      <c r="V36" s="630"/>
      <c r="W36" s="630"/>
      <c r="X36" s="630"/>
      <c r="Y36" s="631"/>
      <c r="Z36" s="632">
        <v>0.9</v>
      </c>
      <c r="AA36" s="632"/>
      <c r="AB36" s="632"/>
      <c r="AC36" s="632"/>
      <c r="AD36" s="633" t="s">
        <v>135</v>
      </c>
      <c r="AE36" s="633"/>
      <c r="AF36" s="633"/>
      <c r="AG36" s="633"/>
      <c r="AH36" s="633"/>
      <c r="AI36" s="633"/>
      <c r="AJ36" s="633"/>
      <c r="AK36" s="633"/>
      <c r="AL36" s="634" t="s">
        <v>582</v>
      </c>
      <c r="AM36" s="635"/>
      <c r="AN36" s="635"/>
      <c r="AO36" s="636"/>
      <c r="AP36" s="218"/>
      <c r="AQ36" s="703" t="s">
        <v>291</v>
      </c>
      <c r="AR36" s="704"/>
      <c r="AS36" s="704"/>
      <c r="AT36" s="704"/>
      <c r="AU36" s="704"/>
      <c r="AV36" s="704"/>
      <c r="AW36" s="704"/>
      <c r="AX36" s="704"/>
      <c r="AY36" s="705"/>
      <c r="AZ36" s="618">
        <v>4028794</v>
      </c>
      <c r="BA36" s="619"/>
      <c r="BB36" s="619"/>
      <c r="BC36" s="619"/>
      <c r="BD36" s="619"/>
      <c r="BE36" s="619"/>
      <c r="BF36" s="706"/>
      <c r="BG36" s="640" t="s">
        <v>292</v>
      </c>
      <c r="BH36" s="641"/>
      <c r="BI36" s="641"/>
      <c r="BJ36" s="641"/>
      <c r="BK36" s="641"/>
      <c r="BL36" s="641"/>
      <c r="BM36" s="641"/>
      <c r="BN36" s="641"/>
      <c r="BO36" s="641"/>
      <c r="BP36" s="641"/>
      <c r="BQ36" s="641"/>
      <c r="BR36" s="641"/>
      <c r="BS36" s="641"/>
      <c r="BT36" s="641"/>
      <c r="BU36" s="642"/>
      <c r="BV36" s="618">
        <v>62826</v>
      </c>
      <c r="BW36" s="619"/>
      <c r="BX36" s="619"/>
      <c r="BY36" s="619"/>
      <c r="BZ36" s="619"/>
      <c r="CA36" s="619"/>
      <c r="CB36" s="706"/>
      <c r="CD36" s="644" t="s">
        <v>293</v>
      </c>
      <c r="CE36" s="645"/>
      <c r="CF36" s="645"/>
      <c r="CG36" s="645"/>
      <c r="CH36" s="645"/>
      <c r="CI36" s="645"/>
      <c r="CJ36" s="645"/>
      <c r="CK36" s="645"/>
      <c r="CL36" s="645"/>
      <c r="CM36" s="645"/>
      <c r="CN36" s="645"/>
      <c r="CO36" s="645"/>
      <c r="CP36" s="645"/>
      <c r="CQ36" s="646"/>
      <c r="CR36" s="629">
        <v>3991478</v>
      </c>
      <c r="CS36" s="630"/>
      <c r="CT36" s="630"/>
      <c r="CU36" s="630"/>
      <c r="CV36" s="630"/>
      <c r="CW36" s="630"/>
      <c r="CX36" s="630"/>
      <c r="CY36" s="631"/>
      <c r="CZ36" s="634">
        <v>12.3</v>
      </c>
      <c r="DA36" s="669"/>
      <c r="DB36" s="669"/>
      <c r="DC36" s="672"/>
      <c r="DD36" s="638">
        <v>2925062</v>
      </c>
      <c r="DE36" s="630"/>
      <c r="DF36" s="630"/>
      <c r="DG36" s="630"/>
      <c r="DH36" s="630"/>
      <c r="DI36" s="630"/>
      <c r="DJ36" s="630"/>
      <c r="DK36" s="631"/>
      <c r="DL36" s="638">
        <v>1584293</v>
      </c>
      <c r="DM36" s="630"/>
      <c r="DN36" s="630"/>
      <c r="DO36" s="630"/>
      <c r="DP36" s="630"/>
      <c r="DQ36" s="630"/>
      <c r="DR36" s="630"/>
      <c r="DS36" s="630"/>
      <c r="DT36" s="630"/>
      <c r="DU36" s="630"/>
      <c r="DV36" s="631"/>
      <c r="DW36" s="634">
        <v>9.5</v>
      </c>
      <c r="DX36" s="669"/>
      <c r="DY36" s="669"/>
      <c r="DZ36" s="669"/>
      <c r="EA36" s="669"/>
      <c r="EB36" s="669"/>
      <c r="EC36" s="670"/>
    </row>
    <row r="37" spans="2:133" ht="11.25" customHeight="1" x14ac:dyDescent="0.15">
      <c r="B37" s="626" t="s">
        <v>294</v>
      </c>
      <c r="C37" s="627"/>
      <c r="D37" s="627"/>
      <c r="E37" s="627"/>
      <c r="F37" s="627"/>
      <c r="G37" s="627"/>
      <c r="H37" s="627"/>
      <c r="I37" s="627"/>
      <c r="J37" s="627"/>
      <c r="K37" s="627"/>
      <c r="L37" s="627"/>
      <c r="M37" s="627"/>
      <c r="N37" s="627"/>
      <c r="O37" s="627"/>
      <c r="P37" s="627"/>
      <c r="Q37" s="628"/>
      <c r="R37" s="629">
        <v>2051854</v>
      </c>
      <c r="S37" s="630"/>
      <c r="T37" s="630"/>
      <c r="U37" s="630"/>
      <c r="V37" s="630"/>
      <c r="W37" s="630"/>
      <c r="X37" s="630"/>
      <c r="Y37" s="631"/>
      <c r="Z37" s="632">
        <v>6</v>
      </c>
      <c r="AA37" s="632"/>
      <c r="AB37" s="632"/>
      <c r="AC37" s="632"/>
      <c r="AD37" s="633" t="s">
        <v>135</v>
      </c>
      <c r="AE37" s="633"/>
      <c r="AF37" s="633"/>
      <c r="AG37" s="633"/>
      <c r="AH37" s="633"/>
      <c r="AI37" s="633"/>
      <c r="AJ37" s="633"/>
      <c r="AK37" s="633"/>
      <c r="AL37" s="634" t="s">
        <v>582</v>
      </c>
      <c r="AM37" s="635"/>
      <c r="AN37" s="635"/>
      <c r="AO37" s="636"/>
      <c r="AQ37" s="707" t="s">
        <v>617</v>
      </c>
      <c r="AR37" s="708"/>
      <c r="AS37" s="708"/>
      <c r="AT37" s="708"/>
      <c r="AU37" s="708"/>
      <c r="AV37" s="708"/>
      <c r="AW37" s="708"/>
      <c r="AX37" s="708"/>
      <c r="AY37" s="709"/>
      <c r="AZ37" s="629">
        <v>970036</v>
      </c>
      <c r="BA37" s="630"/>
      <c r="BB37" s="630"/>
      <c r="BC37" s="630"/>
      <c r="BD37" s="667"/>
      <c r="BE37" s="667"/>
      <c r="BF37" s="698"/>
      <c r="BG37" s="644" t="s">
        <v>295</v>
      </c>
      <c r="BH37" s="645"/>
      <c r="BI37" s="645"/>
      <c r="BJ37" s="645"/>
      <c r="BK37" s="645"/>
      <c r="BL37" s="645"/>
      <c r="BM37" s="645"/>
      <c r="BN37" s="645"/>
      <c r="BO37" s="645"/>
      <c r="BP37" s="645"/>
      <c r="BQ37" s="645"/>
      <c r="BR37" s="645"/>
      <c r="BS37" s="645"/>
      <c r="BT37" s="645"/>
      <c r="BU37" s="646"/>
      <c r="BV37" s="629">
        <v>-90724</v>
      </c>
      <c r="BW37" s="630"/>
      <c r="BX37" s="630"/>
      <c r="BY37" s="630"/>
      <c r="BZ37" s="630"/>
      <c r="CA37" s="630"/>
      <c r="CB37" s="639"/>
      <c r="CD37" s="644" t="s">
        <v>618</v>
      </c>
      <c r="CE37" s="645"/>
      <c r="CF37" s="645"/>
      <c r="CG37" s="645"/>
      <c r="CH37" s="645"/>
      <c r="CI37" s="645"/>
      <c r="CJ37" s="645"/>
      <c r="CK37" s="645"/>
      <c r="CL37" s="645"/>
      <c r="CM37" s="645"/>
      <c r="CN37" s="645"/>
      <c r="CO37" s="645"/>
      <c r="CP37" s="645"/>
      <c r="CQ37" s="646"/>
      <c r="CR37" s="629">
        <v>219211</v>
      </c>
      <c r="CS37" s="667"/>
      <c r="CT37" s="667"/>
      <c r="CU37" s="667"/>
      <c r="CV37" s="667"/>
      <c r="CW37" s="667"/>
      <c r="CX37" s="667"/>
      <c r="CY37" s="668"/>
      <c r="CZ37" s="634">
        <v>0.7</v>
      </c>
      <c r="DA37" s="669"/>
      <c r="DB37" s="669"/>
      <c r="DC37" s="672"/>
      <c r="DD37" s="638">
        <v>203511</v>
      </c>
      <c r="DE37" s="667"/>
      <c r="DF37" s="667"/>
      <c r="DG37" s="667"/>
      <c r="DH37" s="667"/>
      <c r="DI37" s="667"/>
      <c r="DJ37" s="667"/>
      <c r="DK37" s="668"/>
      <c r="DL37" s="638">
        <v>202815</v>
      </c>
      <c r="DM37" s="667"/>
      <c r="DN37" s="667"/>
      <c r="DO37" s="667"/>
      <c r="DP37" s="667"/>
      <c r="DQ37" s="667"/>
      <c r="DR37" s="667"/>
      <c r="DS37" s="667"/>
      <c r="DT37" s="667"/>
      <c r="DU37" s="667"/>
      <c r="DV37" s="668"/>
      <c r="DW37" s="634">
        <v>1.2</v>
      </c>
      <c r="DX37" s="669"/>
      <c r="DY37" s="669"/>
      <c r="DZ37" s="669"/>
      <c r="EA37" s="669"/>
      <c r="EB37" s="669"/>
      <c r="EC37" s="670"/>
    </row>
    <row r="38" spans="2:133" ht="11.25" customHeight="1" x14ac:dyDescent="0.15">
      <c r="B38" s="626" t="s">
        <v>296</v>
      </c>
      <c r="C38" s="627"/>
      <c r="D38" s="627"/>
      <c r="E38" s="627"/>
      <c r="F38" s="627"/>
      <c r="G38" s="627"/>
      <c r="H38" s="627"/>
      <c r="I38" s="627"/>
      <c r="J38" s="627"/>
      <c r="K38" s="627"/>
      <c r="L38" s="627"/>
      <c r="M38" s="627"/>
      <c r="N38" s="627"/>
      <c r="O38" s="627"/>
      <c r="P38" s="627"/>
      <c r="Q38" s="628"/>
      <c r="R38" s="629">
        <v>1464484</v>
      </c>
      <c r="S38" s="630"/>
      <c r="T38" s="630"/>
      <c r="U38" s="630"/>
      <c r="V38" s="630"/>
      <c r="W38" s="630"/>
      <c r="X38" s="630"/>
      <c r="Y38" s="631"/>
      <c r="Z38" s="632">
        <v>4.3</v>
      </c>
      <c r="AA38" s="632"/>
      <c r="AB38" s="632"/>
      <c r="AC38" s="632"/>
      <c r="AD38" s="633" t="s">
        <v>582</v>
      </c>
      <c r="AE38" s="633"/>
      <c r="AF38" s="633"/>
      <c r="AG38" s="633"/>
      <c r="AH38" s="633"/>
      <c r="AI38" s="633"/>
      <c r="AJ38" s="633"/>
      <c r="AK38" s="633"/>
      <c r="AL38" s="634" t="s">
        <v>582</v>
      </c>
      <c r="AM38" s="635"/>
      <c r="AN38" s="635"/>
      <c r="AO38" s="636"/>
      <c r="AQ38" s="707" t="s">
        <v>619</v>
      </c>
      <c r="AR38" s="708"/>
      <c r="AS38" s="708"/>
      <c r="AT38" s="708"/>
      <c r="AU38" s="708"/>
      <c r="AV38" s="708"/>
      <c r="AW38" s="708"/>
      <c r="AX38" s="708"/>
      <c r="AY38" s="709"/>
      <c r="AZ38" s="629">
        <v>545651</v>
      </c>
      <c r="BA38" s="630"/>
      <c r="BB38" s="630"/>
      <c r="BC38" s="630"/>
      <c r="BD38" s="667"/>
      <c r="BE38" s="667"/>
      <c r="BF38" s="698"/>
      <c r="BG38" s="644" t="s">
        <v>297</v>
      </c>
      <c r="BH38" s="645"/>
      <c r="BI38" s="645"/>
      <c r="BJ38" s="645"/>
      <c r="BK38" s="645"/>
      <c r="BL38" s="645"/>
      <c r="BM38" s="645"/>
      <c r="BN38" s="645"/>
      <c r="BO38" s="645"/>
      <c r="BP38" s="645"/>
      <c r="BQ38" s="645"/>
      <c r="BR38" s="645"/>
      <c r="BS38" s="645"/>
      <c r="BT38" s="645"/>
      <c r="BU38" s="646"/>
      <c r="BV38" s="629">
        <v>6026</v>
      </c>
      <c r="BW38" s="630"/>
      <c r="BX38" s="630"/>
      <c r="BY38" s="630"/>
      <c r="BZ38" s="630"/>
      <c r="CA38" s="630"/>
      <c r="CB38" s="639"/>
      <c r="CD38" s="644" t="s">
        <v>620</v>
      </c>
      <c r="CE38" s="645"/>
      <c r="CF38" s="645"/>
      <c r="CG38" s="645"/>
      <c r="CH38" s="645"/>
      <c r="CI38" s="645"/>
      <c r="CJ38" s="645"/>
      <c r="CK38" s="645"/>
      <c r="CL38" s="645"/>
      <c r="CM38" s="645"/>
      <c r="CN38" s="645"/>
      <c r="CO38" s="645"/>
      <c r="CP38" s="645"/>
      <c r="CQ38" s="646"/>
      <c r="CR38" s="629">
        <v>2484667</v>
      </c>
      <c r="CS38" s="630"/>
      <c r="CT38" s="630"/>
      <c r="CU38" s="630"/>
      <c r="CV38" s="630"/>
      <c r="CW38" s="630"/>
      <c r="CX38" s="630"/>
      <c r="CY38" s="631"/>
      <c r="CZ38" s="634">
        <v>7.7</v>
      </c>
      <c r="DA38" s="669"/>
      <c r="DB38" s="669"/>
      <c r="DC38" s="672"/>
      <c r="DD38" s="638">
        <v>2035573</v>
      </c>
      <c r="DE38" s="630"/>
      <c r="DF38" s="630"/>
      <c r="DG38" s="630"/>
      <c r="DH38" s="630"/>
      <c r="DI38" s="630"/>
      <c r="DJ38" s="630"/>
      <c r="DK38" s="631"/>
      <c r="DL38" s="638">
        <v>1765159</v>
      </c>
      <c r="DM38" s="630"/>
      <c r="DN38" s="630"/>
      <c r="DO38" s="630"/>
      <c r="DP38" s="630"/>
      <c r="DQ38" s="630"/>
      <c r="DR38" s="630"/>
      <c r="DS38" s="630"/>
      <c r="DT38" s="630"/>
      <c r="DU38" s="630"/>
      <c r="DV38" s="631"/>
      <c r="DW38" s="634">
        <v>10.6</v>
      </c>
      <c r="DX38" s="669"/>
      <c r="DY38" s="669"/>
      <c r="DZ38" s="669"/>
      <c r="EA38" s="669"/>
      <c r="EB38" s="669"/>
      <c r="EC38" s="670"/>
    </row>
    <row r="39" spans="2:133" ht="11.25" customHeight="1" x14ac:dyDescent="0.15">
      <c r="B39" s="626" t="s">
        <v>298</v>
      </c>
      <c r="C39" s="627"/>
      <c r="D39" s="627"/>
      <c r="E39" s="627"/>
      <c r="F39" s="627"/>
      <c r="G39" s="627"/>
      <c r="H39" s="627"/>
      <c r="I39" s="627"/>
      <c r="J39" s="627"/>
      <c r="K39" s="627"/>
      <c r="L39" s="627"/>
      <c r="M39" s="627"/>
      <c r="N39" s="627"/>
      <c r="O39" s="627"/>
      <c r="P39" s="627"/>
      <c r="Q39" s="628"/>
      <c r="R39" s="629">
        <v>687446</v>
      </c>
      <c r="S39" s="630"/>
      <c r="T39" s="630"/>
      <c r="U39" s="630"/>
      <c r="V39" s="630"/>
      <c r="W39" s="630"/>
      <c r="X39" s="630"/>
      <c r="Y39" s="631"/>
      <c r="Z39" s="632">
        <v>2</v>
      </c>
      <c r="AA39" s="632"/>
      <c r="AB39" s="632"/>
      <c r="AC39" s="632"/>
      <c r="AD39" s="633">
        <v>18783</v>
      </c>
      <c r="AE39" s="633"/>
      <c r="AF39" s="633"/>
      <c r="AG39" s="633"/>
      <c r="AH39" s="633"/>
      <c r="AI39" s="633"/>
      <c r="AJ39" s="633"/>
      <c r="AK39" s="633"/>
      <c r="AL39" s="634">
        <v>0.1</v>
      </c>
      <c r="AM39" s="635"/>
      <c r="AN39" s="635"/>
      <c r="AO39" s="636"/>
      <c r="AQ39" s="707" t="s">
        <v>621</v>
      </c>
      <c r="AR39" s="708"/>
      <c r="AS39" s="708"/>
      <c r="AT39" s="708"/>
      <c r="AU39" s="708"/>
      <c r="AV39" s="708"/>
      <c r="AW39" s="708"/>
      <c r="AX39" s="708"/>
      <c r="AY39" s="709"/>
      <c r="AZ39" s="629">
        <v>95887</v>
      </c>
      <c r="BA39" s="630"/>
      <c r="BB39" s="630"/>
      <c r="BC39" s="630"/>
      <c r="BD39" s="667"/>
      <c r="BE39" s="667"/>
      <c r="BF39" s="698"/>
      <c r="BG39" s="644" t="s">
        <v>299</v>
      </c>
      <c r="BH39" s="645"/>
      <c r="BI39" s="645"/>
      <c r="BJ39" s="645"/>
      <c r="BK39" s="645"/>
      <c r="BL39" s="645"/>
      <c r="BM39" s="645"/>
      <c r="BN39" s="645"/>
      <c r="BO39" s="645"/>
      <c r="BP39" s="645"/>
      <c r="BQ39" s="645"/>
      <c r="BR39" s="645"/>
      <c r="BS39" s="645"/>
      <c r="BT39" s="645"/>
      <c r="BU39" s="646"/>
      <c r="BV39" s="629">
        <v>9273</v>
      </c>
      <c r="BW39" s="630"/>
      <c r="BX39" s="630"/>
      <c r="BY39" s="630"/>
      <c r="BZ39" s="630"/>
      <c r="CA39" s="630"/>
      <c r="CB39" s="639"/>
      <c r="CD39" s="644" t="s">
        <v>622</v>
      </c>
      <c r="CE39" s="645"/>
      <c r="CF39" s="645"/>
      <c r="CG39" s="645"/>
      <c r="CH39" s="645"/>
      <c r="CI39" s="645"/>
      <c r="CJ39" s="645"/>
      <c r="CK39" s="645"/>
      <c r="CL39" s="645"/>
      <c r="CM39" s="645"/>
      <c r="CN39" s="645"/>
      <c r="CO39" s="645"/>
      <c r="CP39" s="645"/>
      <c r="CQ39" s="646"/>
      <c r="CR39" s="629">
        <v>1879999</v>
      </c>
      <c r="CS39" s="667"/>
      <c r="CT39" s="667"/>
      <c r="CU39" s="667"/>
      <c r="CV39" s="667"/>
      <c r="CW39" s="667"/>
      <c r="CX39" s="667"/>
      <c r="CY39" s="668"/>
      <c r="CZ39" s="634">
        <v>5.8</v>
      </c>
      <c r="DA39" s="669"/>
      <c r="DB39" s="669"/>
      <c r="DC39" s="672"/>
      <c r="DD39" s="638">
        <v>1870490</v>
      </c>
      <c r="DE39" s="667"/>
      <c r="DF39" s="667"/>
      <c r="DG39" s="667"/>
      <c r="DH39" s="667"/>
      <c r="DI39" s="667"/>
      <c r="DJ39" s="667"/>
      <c r="DK39" s="668"/>
      <c r="DL39" s="638" t="s">
        <v>582</v>
      </c>
      <c r="DM39" s="667"/>
      <c r="DN39" s="667"/>
      <c r="DO39" s="667"/>
      <c r="DP39" s="667"/>
      <c r="DQ39" s="667"/>
      <c r="DR39" s="667"/>
      <c r="DS39" s="667"/>
      <c r="DT39" s="667"/>
      <c r="DU39" s="667"/>
      <c r="DV39" s="668"/>
      <c r="DW39" s="634" t="s">
        <v>582</v>
      </c>
      <c r="DX39" s="669"/>
      <c r="DY39" s="669"/>
      <c r="DZ39" s="669"/>
      <c r="EA39" s="669"/>
      <c r="EB39" s="669"/>
      <c r="EC39" s="670"/>
    </row>
    <row r="40" spans="2:133" ht="11.25" customHeight="1" x14ac:dyDescent="0.15">
      <c r="B40" s="626" t="s">
        <v>300</v>
      </c>
      <c r="C40" s="627"/>
      <c r="D40" s="627"/>
      <c r="E40" s="627"/>
      <c r="F40" s="627"/>
      <c r="G40" s="627"/>
      <c r="H40" s="627"/>
      <c r="I40" s="627"/>
      <c r="J40" s="627"/>
      <c r="K40" s="627"/>
      <c r="L40" s="627"/>
      <c r="M40" s="627"/>
      <c r="N40" s="627"/>
      <c r="O40" s="627"/>
      <c r="P40" s="627"/>
      <c r="Q40" s="628"/>
      <c r="R40" s="629">
        <v>3877590</v>
      </c>
      <c r="S40" s="630"/>
      <c r="T40" s="630"/>
      <c r="U40" s="630"/>
      <c r="V40" s="630"/>
      <c r="W40" s="630"/>
      <c r="X40" s="630"/>
      <c r="Y40" s="631"/>
      <c r="Z40" s="632">
        <v>11.3</v>
      </c>
      <c r="AA40" s="632"/>
      <c r="AB40" s="632"/>
      <c r="AC40" s="632"/>
      <c r="AD40" s="633" t="s">
        <v>582</v>
      </c>
      <c r="AE40" s="633"/>
      <c r="AF40" s="633"/>
      <c r="AG40" s="633"/>
      <c r="AH40" s="633"/>
      <c r="AI40" s="633"/>
      <c r="AJ40" s="633"/>
      <c r="AK40" s="633"/>
      <c r="AL40" s="634" t="s">
        <v>582</v>
      </c>
      <c r="AM40" s="635"/>
      <c r="AN40" s="635"/>
      <c r="AO40" s="636"/>
      <c r="AQ40" s="707" t="s">
        <v>623</v>
      </c>
      <c r="AR40" s="708"/>
      <c r="AS40" s="708"/>
      <c r="AT40" s="708"/>
      <c r="AU40" s="708"/>
      <c r="AV40" s="708"/>
      <c r="AW40" s="708"/>
      <c r="AX40" s="708"/>
      <c r="AY40" s="709"/>
      <c r="AZ40" s="629">
        <v>93724</v>
      </c>
      <c r="BA40" s="630"/>
      <c r="BB40" s="630"/>
      <c r="BC40" s="630"/>
      <c r="BD40" s="667"/>
      <c r="BE40" s="667"/>
      <c r="BF40" s="698"/>
      <c r="BG40" s="710" t="s">
        <v>624</v>
      </c>
      <c r="BH40" s="711"/>
      <c r="BI40" s="711"/>
      <c r="BJ40" s="711"/>
      <c r="BK40" s="711"/>
      <c r="BL40" s="364"/>
      <c r="BM40" s="645" t="s">
        <v>625</v>
      </c>
      <c r="BN40" s="645"/>
      <c r="BO40" s="645"/>
      <c r="BP40" s="645"/>
      <c r="BQ40" s="645"/>
      <c r="BR40" s="645"/>
      <c r="BS40" s="645"/>
      <c r="BT40" s="645"/>
      <c r="BU40" s="646"/>
      <c r="BV40" s="629">
        <v>88</v>
      </c>
      <c r="BW40" s="630"/>
      <c r="BX40" s="630"/>
      <c r="BY40" s="630"/>
      <c r="BZ40" s="630"/>
      <c r="CA40" s="630"/>
      <c r="CB40" s="639"/>
      <c r="CD40" s="644" t="s">
        <v>626</v>
      </c>
      <c r="CE40" s="645"/>
      <c r="CF40" s="645"/>
      <c r="CG40" s="645"/>
      <c r="CH40" s="645"/>
      <c r="CI40" s="645"/>
      <c r="CJ40" s="645"/>
      <c r="CK40" s="645"/>
      <c r="CL40" s="645"/>
      <c r="CM40" s="645"/>
      <c r="CN40" s="645"/>
      <c r="CO40" s="645"/>
      <c r="CP40" s="645"/>
      <c r="CQ40" s="646"/>
      <c r="CR40" s="629">
        <v>273835</v>
      </c>
      <c r="CS40" s="630"/>
      <c r="CT40" s="630"/>
      <c r="CU40" s="630"/>
      <c r="CV40" s="630"/>
      <c r="CW40" s="630"/>
      <c r="CX40" s="630"/>
      <c r="CY40" s="631"/>
      <c r="CZ40" s="634">
        <v>0.8</v>
      </c>
      <c r="DA40" s="669"/>
      <c r="DB40" s="669"/>
      <c r="DC40" s="672"/>
      <c r="DD40" s="638">
        <v>163436</v>
      </c>
      <c r="DE40" s="630"/>
      <c r="DF40" s="630"/>
      <c r="DG40" s="630"/>
      <c r="DH40" s="630"/>
      <c r="DI40" s="630"/>
      <c r="DJ40" s="630"/>
      <c r="DK40" s="631"/>
      <c r="DL40" s="638" t="s">
        <v>135</v>
      </c>
      <c r="DM40" s="630"/>
      <c r="DN40" s="630"/>
      <c r="DO40" s="630"/>
      <c r="DP40" s="630"/>
      <c r="DQ40" s="630"/>
      <c r="DR40" s="630"/>
      <c r="DS40" s="630"/>
      <c r="DT40" s="630"/>
      <c r="DU40" s="630"/>
      <c r="DV40" s="631"/>
      <c r="DW40" s="634" t="s">
        <v>582</v>
      </c>
      <c r="DX40" s="669"/>
      <c r="DY40" s="669"/>
      <c r="DZ40" s="669"/>
      <c r="EA40" s="669"/>
      <c r="EB40" s="669"/>
      <c r="EC40" s="670"/>
    </row>
    <row r="41" spans="2:133" ht="11.25" customHeight="1" x14ac:dyDescent="0.15">
      <c r="B41" s="626" t="s">
        <v>301</v>
      </c>
      <c r="C41" s="627"/>
      <c r="D41" s="627"/>
      <c r="E41" s="627"/>
      <c r="F41" s="627"/>
      <c r="G41" s="627"/>
      <c r="H41" s="627"/>
      <c r="I41" s="627"/>
      <c r="J41" s="627"/>
      <c r="K41" s="627"/>
      <c r="L41" s="627"/>
      <c r="M41" s="627"/>
      <c r="N41" s="627"/>
      <c r="O41" s="627"/>
      <c r="P41" s="627"/>
      <c r="Q41" s="628"/>
      <c r="R41" s="629" t="s">
        <v>582</v>
      </c>
      <c r="S41" s="630"/>
      <c r="T41" s="630"/>
      <c r="U41" s="630"/>
      <c r="V41" s="630"/>
      <c r="W41" s="630"/>
      <c r="X41" s="630"/>
      <c r="Y41" s="631"/>
      <c r="Z41" s="632" t="s">
        <v>582</v>
      </c>
      <c r="AA41" s="632"/>
      <c r="AB41" s="632"/>
      <c r="AC41" s="632"/>
      <c r="AD41" s="633" t="s">
        <v>582</v>
      </c>
      <c r="AE41" s="633"/>
      <c r="AF41" s="633"/>
      <c r="AG41" s="633"/>
      <c r="AH41" s="633"/>
      <c r="AI41" s="633"/>
      <c r="AJ41" s="633"/>
      <c r="AK41" s="633"/>
      <c r="AL41" s="634" t="s">
        <v>582</v>
      </c>
      <c r="AM41" s="635"/>
      <c r="AN41" s="635"/>
      <c r="AO41" s="636"/>
      <c r="AQ41" s="707" t="s">
        <v>627</v>
      </c>
      <c r="AR41" s="708"/>
      <c r="AS41" s="708"/>
      <c r="AT41" s="708"/>
      <c r="AU41" s="708"/>
      <c r="AV41" s="708"/>
      <c r="AW41" s="708"/>
      <c r="AX41" s="708"/>
      <c r="AY41" s="709"/>
      <c r="AZ41" s="629">
        <v>474849</v>
      </c>
      <c r="BA41" s="630"/>
      <c r="BB41" s="630"/>
      <c r="BC41" s="630"/>
      <c r="BD41" s="667"/>
      <c r="BE41" s="667"/>
      <c r="BF41" s="698"/>
      <c r="BG41" s="710"/>
      <c r="BH41" s="711"/>
      <c r="BI41" s="711"/>
      <c r="BJ41" s="711"/>
      <c r="BK41" s="711"/>
      <c r="BL41" s="364"/>
      <c r="BM41" s="645" t="s">
        <v>628</v>
      </c>
      <c r="BN41" s="645"/>
      <c r="BO41" s="645"/>
      <c r="BP41" s="645"/>
      <c r="BQ41" s="645"/>
      <c r="BR41" s="645"/>
      <c r="BS41" s="645"/>
      <c r="BT41" s="645"/>
      <c r="BU41" s="646"/>
      <c r="BV41" s="629" t="s">
        <v>587</v>
      </c>
      <c r="BW41" s="630"/>
      <c r="BX41" s="630"/>
      <c r="BY41" s="630"/>
      <c r="BZ41" s="630"/>
      <c r="CA41" s="630"/>
      <c r="CB41" s="639"/>
      <c r="CD41" s="644" t="s">
        <v>629</v>
      </c>
      <c r="CE41" s="645"/>
      <c r="CF41" s="645"/>
      <c r="CG41" s="645"/>
      <c r="CH41" s="645"/>
      <c r="CI41" s="645"/>
      <c r="CJ41" s="645"/>
      <c r="CK41" s="645"/>
      <c r="CL41" s="645"/>
      <c r="CM41" s="645"/>
      <c r="CN41" s="645"/>
      <c r="CO41" s="645"/>
      <c r="CP41" s="645"/>
      <c r="CQ41" s="646"/>
      <c r="CR41" s="629" t="s">
        <v>582</v>
      </c>
      <c r="CS41" s="667"/>
      <c r="CT41" s="667"/>
      <c r="CU41" s="667"/>
      <c r="CV41" s="667"/>
      <c r="CW41" s="667"/>
      <c r="CX41" s="667"/>
      <c r="CY41" s="668"/>
      <c r="CZ41" s="634" t="s">
        <v>582</v>
      </c>
      <c r="DA41" s="669"/>
      <c r="DB41" s="669"/>
      <c r="DC41" s="672"/>
      <c r="DD41" s="638" t="s">
        <v>135</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630</v>
      </c>
      <c r="C42" s="627"/>
      <c r="D42" s="627"/>
      <c r="E42" s="627"/>
      <c r="F42" s="627"/>
      <c r="G42" s="627"/>
      <c r="H42" s="627"/>
      <c r="I42" s="627"/>
      <c r="J42" s="627"/>
      <c r="K42" s="627"/>
      <c r="L42" s="627"/>
      <c r="M42" s="627"/>
      <c r="N42" s="627"/>
      <c r="O42" s="627"/>
      <c r="P42" s="627"/>
      <c r="Q42" s="628"/>
      <c r="R42" s="629" t="s">
        <v>582</v>
      </c>
      <c r="S42" s="630"/>
      <c r="T42" s="630"/>
      <c r="U42" s="630"/>
      <c r="V42" s="630"/>
      <c r="W42" s="630"/>
      <c r="X42" s="630"/>
      <c r="Y42" s="631"/>
      <c r="Z42" s="632" t="s">
        <v>582</v>
      </c>
      <c r="AA42" s="632"/>
      <c r="AB42" s="632"/>
      <c r="AC42" s="632"/>
      <c r="AD42" s="633" t="s">
        <v>582</v>
      </c>
      <c r="AE42" s="633"/>
      <c r="AF42" s="633"/>
      <c r="AG42" s="633"/>
      <c r="AH42" s="633"/>
      <c r="AI42" s="633"/>
      <c r="AJ42" s="633"/>
      <c r="AK42" s="633"/>
      <c r="AL42" s="634" t="s">
        <v>582</v>
      </c>
      <c r="AM42" s="635"/>
      <c r="AN42" s="635"/>
      <c r="AO42" s="636"/>
      <c r="AQ42" s="717" t="s">
        <v>631</v>
      </c>
      <c r="AR42" s="718"/>
      <c r="AS42" s="718"/>
      <c r="AT42" s="718"/>
      <c r="AU42" s="718"/>
      <c r="AV42" s="718"/>
      <c r="AW42" s="718"/>
      <c r="AX42" s="718"/>
      <c r="AY42" s="719"/>
      <c r="AZ42" s="723">
        <v>1848647</v>
      </c>
      <c r="BA42" s="724"/>
      <c r="BB42" s="724"/>
      <c r="BC42" s="724"/>
      <c r="BD42" s="700"/>
      <c r="BE42" s="700"/>
      <c r="BF42" s="702"/>
      <c r="BG42" s="712"/>
      <c r="BH42" s="713"/>
      <c r="BI42" s="713"/>
      <c r="BJ42" s="713"/>
      <c r="BK42" s="713"/>
      <c r="BL42" s="365"/>
      <c r="BM42" s="658" t="s">
        <v>632</v>
      </c>
      <c r="BN42" s="658"/>
      <c r="BO42" s="658"/>
      <c r="BP42" s="658"/>
      <c r="BQ42" s="658"/>
      <c r="BR42" s="658"/>
      <c r="BS42" s="658"/>
      <c r="BT42" s="658"/>
      <c r="BU42" s="659"/>
      <c r="BV42" s="723">
        <v>393</v>
      </c>
      <c r="BW42" s="724"/>
      <c r="BX42" s="724"/>
      <c r="BY42" s="724"/>
      <c r="BZ42" s="724"/>
      <c r="CA42" s="724"/>
      <c r="CB42" s="736"/>
      <c r="CD42" s="626" t="s">
        <v>302</v>
      </c>
      <c r="CE42" s="627"/>
      <c r="CF42" s="627"/>
      <c r="CG42" s="627"/>
      <c r="CH42" s="627"/>
      <c r="CI42" s="627"/>
      <c r="CJ42" s="627"/>
      <c r="CK42" s="627"/>
      <c r="CL42" s="627"/>
      <c r="CM42" s="627"/>
      <c r="CN42" s="627"/>
      <c r="CO42" s="627"/>
      <c r="CP42" s="627"/>
      <c r="CQ42" s="628"/>
      <c r="CR42" s="629">
        <v>6032268</v>
      </c>
      <c r="CS42" s="667"/>
      <c r="CT42" s="667"/>
      <c r="CU42" s="667"/>
      <c r="CV42" s="667"/>
      <c r="CW42" s="667"/>
      <c r="CX42" s="667"/>
      <c r="CY42" s="668"/>
      <c r="CZ42" s="634">
        <v>18.600000000000001</v>
      </c>
      <c r="DA42" s="669"/>
      <c r="DB42" s="669"/>
      <c r="DC42" s="672"/>
      <c r="DD42" s="638">
        <v>1040080</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633</v>
      </c>
      <c r="C43" s="627"/>
      <c r="D43" s="627"/>
      <c r="E43" s="627"/>
      <c r="F43" s="627"/>
      <c r="G43" s="627"/>
      <c r="H43" s="627"/>
      <c r="I43" s="627"/>
      <c r="J43" s="627"/>
      <c r="K43" s="627"/>
      <c r="L43" s="627"/>
      <c r="M43" s="627"/>
      <c r="N43" s="627"/>
      <c r="O43" s="627"/>
      <c r="P43" s="627"/>
      <c r="Q43" s="628"/>
      <c r="R43" s="629">
        <v>577790</v>
      </c>
      <c r="S43" s="630"/>
      <c r="T43" s="630"/>
      <c r="U43" s="630"/>
      <c r="V43" s="630"/>
      <c r="W43" s="630"/>
      <c r="X43" s="630"/>
      <c r="Y43" s="631"/>
      <c r="Z43" s="632">
        <v>1.7</v>
      </c>
      <c r="AA43" s="632"/>
      <c r="AB43" s="632"/>
      <c r="AC43" s="632"/>
      <c r="AD43" s="633" t="s">
        <v>582</v>
      </c>
      <c r="AE43" s="633"/>
      <c r="AF43" s="633"/>
      <c r="AG43" s="633"/>
      <c r="AH43" s="633"/>
      <c r="AI43" s="633"/>
      <c r="AJ43" s="633"/>
      <c r="AK43" s="633"/>
      <c r="AL43" s="634" t="s">
        <v>582</v>
      </c>
      <c r="AM43" s="635"/>
      <c r="AN43" s="635"/>
      <c r="AO43" s="636"/>
      <c r="BV43" s="219"/>
      <c r="BW43" s="219"/>
      <c r="BX43" s="219"/>
      <c r="BY43" s="219"/>
      <c r="BZ43" s="219"/>
      <c r="CA43" s="219"/>
      <c r="CB43" s="219"/>
      <c r="CD43" s="626" t="s">
        <v>634</v>
      </c>
      <c r="CE43" s="627"/>
      <c r="CF43" s="627"/>
      <c r="CG43" s="627"/>
      <c r="CH43" s="627"/>
      <c r="CI43" s="627"/>
      <c r="CJ43" s="627"/>
      <c r="CK43" s="627"/>
      <c r="CL43" s="627"/>
      <c r="CM43" s="627"/>
      <c r="CN43" s="627"/>
      <c r="CO43" s="627"/>
      <c r="CP43" s="627"/>
      <c r="CQ43" s="628"/>
      <c r="CR43" s="629" t="s">
        <v>582</v>
      </c>
      <c r="CS43" s="667"/>
      <c r="CT43" s="667"/>
      <c r="CU43" s="667"/>
      <c r="CV43" s="667"/>
      <c r="CW43" s="667"/>
      <c r="CX43" s="667"/>
      <c r="CY43" s="668"/>
      <c r="CZ43" s="634" t="s">
        <v>135</v>
      </c>
      <c r="DA43" s="669"/>
      <c r="DB43" s="669"/>
      <c r="DC43" s="672"/>
      <c r="DD43" s="638" t="s">
        <v>582</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635</v>
      </c>
      <c r="C44" s="674"/>
      <c r="D44" s="674"/>
      <c r="E44" s="674"/>
      <c r="F44" s="674"/>
      <c r="G44" s="674"/>
      <c r="H44" s="674"/>
      <c r="I44" s="674"/>
      <c r="J44" s="674"/>
      <c r="K44" s="674"/>
      <c r="L44" s="674"/>
      <c r="M44" s="674"/>
      <c r="N44" s="674"/>
      <c r="O44" s="674"/>
      <c r="P44" s="674"/>
      <c r="Q44" s="675"/>
      <c r="R44" s="723">
        <v>34289187</v>
      </c>
      <c r="S44" s="724"/>
      <c r="T44" s="724"/>
      <c r="U44" s="724"/>
      <c r="V44" s="724"/>
      <c r="W44" s="724"/>
      <c r="X44" s="724"/>
      <c r="Y44" s="725"/>
      <c r="Z44" s="726">
        <v>100</v>
      </c>
      <c r="AA44" s="726"/>
      <c r="AB44" s="726"/>
      <c r="AC44" s="726"/>
      <c r="AD44" s="727">
        <v>16029973</v>
      </c>
      <c r="AE44" s="727"/>
      <c r="AF44" s="727"/>
      <c r="AG44" s="727"/>
      <c r="AH44" s="727"/>
      <c r="AI44" s="727"/>
      <c r="AJ44" s="727"/>
      <c r="AK44" s="727"/>
      <c r="AL44" s="728">
        <v>100</v>
      </c>
      <c r="AM44" s="701"/>
      <c r="AN44" s="701"/>
      <c r="AO44" s="729"/>
      <c r="CD44" s="730" t="s">
        <v>273</v>
      </c>
      <c r="CE44" s="731"/>
      <c r="CF44" s="626" t="s">
        <v>636</v>
      </c>
      <c r="CG44" s="627"/>
      <c r="CH44" s="627"/>
      <c r="CI44" s="627"/>
      <c r="CJ44" s="627"/>
      <c r="CK44" s="627"/>
      <c r="CL44" s="627"/>
      <c r="CM44" s="627"/>
      <c r="CN44" s="627"/>
      <c r="CO44" s="627"/>
      <c r="CP44" s="627"/>
      <c r="CQ44" s="628"/>
      <c r="CR44" s="629">
        <v>4894376</v>
      </c>
      <c r="CS44" s="630"/>
      <c r="CT44" s="630"/>
      <c r="CU44" s="630"/>
      <c r="CV44" s="630"/>
      <c r="CW44" s="630"/>
      <c r="CX44" s="630"/>
      <c r="CY44" s="631"/>
      <c r="CZ44" s="634">
        <v>15.1</v>
      </c>
      <c r="DA44" s="635"/>
      <c r="DB44" s="635"/>
      <c r="DC44" s="647"/>
      <c r="DD44" s="638">
        <v>894740</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637</v>
      </c>
      <c r="CG45" s="627"/>
      <c r="CH45" s="627"/>
      <c r="CI45" s="627"/>
      <c r="CJ45" s="627"/>
      <c r="CK45" s="627"/>
      <c r="CL45" s="627"/>
      <c r="CM45" s="627"/>
      <c r="CN45" s="627"/>
      <c r="CO45" s="627"/>
      <c r="CP45" s="627"/>
      <c r="CQ45" s="628"/>
      <c r="CR45" s="629">
        <v>1585960</v>
      </c>
      <c r="CS45" s="667"/>
      <c r="CT45" s="667"/>
      <c r="CU45" s="667"/>
      <c r="CV45" s="667"/>
      <c r="CW45" s="667"/>
      <c r="CX45" s="667"/>
      <c r="CY45" s="668"/>
      <c r="CZ45" s="634">
        <v>4.9000000000000004</v>
      </c>
      <c r="DA45" s="669"/>
      <c r="DB45" s="669"/>
      <c r="DC45" s="672"/>
      <c r="DD45" s="638">
        <v>63756</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303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638</v>
      </c>
      <c r="CG46" s="627"/>
      <c r="CH46" s="627"/>
      <c r="CI46" s="627"/>
      <c r="CJ46" s="627"/>
      <c r="CK46" s="627"/>
      <c r="CL46" s="627"/>
      <c r="CM46" s="627"/>
      <c r="CN46" s="627"/>
      <c r="CO46" s="627"/>
      <c r="CP46" s="627"/>
      <c r="CQ46" s="628"/>
      <c r="CR46" s="629">
        <v>3259398</v>
      </c>
      <c r="CS46" s="630"/>
      <c r="CT46" s="630"/>
      <c r="CU46" s="630"/>
      <c r="CV46" s="630"/>
      <c r="CW46" s="630"/>
      <c r="CX46" s="630"/>
      <c r="CY46" s="631"/>
      <c r="CZ46" s="634">
        <v>10.1</v>
      </c>
      <c r="DA46" s="635"/>
      <c r="DB46" s="635"/>
      <c r="DC46" s="647"/>
      <c r="DD46" s="638">
        <v>830166</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304</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639</v>
      </c>
      <c r="CG47" s="627"/>
      <c r="CH47" s="627"/>
      <c r="CI47" s="627"/>
      <c r="CJ47" s="627"/>
      <c r="CK47" s="627"/>
      <c r="CL47" s="627"/>
      <c r="CM47" s="627"/>
      <c r="CN47" s="627"/>
      <c r="CO47" s="627"/>
      <c r="CP47" s="627"/>
      <c r="CQ47" s="628"/>
      <c r="CR47" s="629">
        <v>1137892</v>
      </c>
      <c r="CS47" s="667"/>
      <c r="CT47" s="667"/>
      <c r="CU47" s="667"/>
      <c r="CV47" s="667"/>
      <c r="CW47" s="667"/>
      <c r="CX47" s="667"/>
      <c r="CY47" s="668"/>
      <c r="CZ47" s="634">
        <v>3.5</v>
      </c>
      <c r="DA47" s="669"/>
      <c r="DB47" s="669"/>
      <c r="DC47" s="672"/>
      <c r="DD47" s="638">
        <v>145340</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305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640</v>
      </c>
      <c r="CG48" s="627"/>
      <c r="CH48" s="627"/>
      <c r="CI48" s="627"/>
      <c r="CJ48" s="627"/>
      <c r="CK48" s="627"/>
      <c r="CL48" s="627"/>
      <c r="CM48" s="627"/>
      <c r="CN48" s="627"/>
      <c r="CO48" s="627"/>
      <c r="CP48" s="627"/>
      <c r="CQ48" s="628"/>
      <c r="CR48" s="629" t="s">
        <v>582</v>
      </c>
      <c r="CS48" s="630"/>
      <c r="CT48" s="630"/>
      <c r="CU48" s="630"/>
      <c r="CV48" s="630"/>
      <c r="CW48" s="630"/>
      <c r="CX48" s="630"/>
      <c r="CY48" s="631"/>
      <c r="CZ48" s="634" t="s">
        <v>582</v>
      </c>
      <c r="DA48" s="635"/>
      <c r="DB48" s="635"/>
      <c r="DC48" s="647"/>
      <c r="DD48" s="638" t="s">
        <v>587</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641</v>
      </c>
      <c r="CE49" s="674"/>
      <c r="CF49" s="674"/>
      <c r="CG49" s="674"/>
      <c r="CH49" s="674"/>
      <c r="CI49" s="674"/>
      <c r="CJ49" s="674"/>
      <c r="CK49" s="674"/>
      <c r="CL49" s="674"/>
      <c r="CM49" s="674"/>
      <c r="CN49" s="674"/>
      <c r="CO49" s="674"/>
      <c r="CP49" s="674"/>
      <c r="CQ49" s="675"/>
      <c r="CR49" s="723">
        <v>32427295</v>
      </c>
      <c r="CS49" s="700"/>
      <c r="CT49" s="700"/>
      <c r="CU49" s="700"/>
      <c r="CV49" s="700"/>
      <c r="CW49" s="700"/>
      <c r="CX49" s="700"/>
      <c r="CY49" s="737"/>
      <c r="CZ49" s="728">
        <v>100</v>
      </c>
      <c r="DA49" s="738"/>
      <c r="DB49" s="738"/>
      <c r="DC49" s="739"/>
      <c r="DD49" s="740">
        <v>20954055</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sDhUOUwFdLP5Na95Tk27ZKXZdPfpFXZq2owTXnReg44L023scn8Z5+OHH0efKpqdIl2hdC19lZSFzZL5egp9w==" saltValue="dYJa0YPghzfxsLDKw63sU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306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307</v>
      </c>
      <c r="DK2" s="751"/>
      <c r="DL2" s="751"/>
      <c r="DM2" s="751"/>
      <c r="DN2" s="751"/>
      <c r="DO2" s="752"/>
      <c r="DP2" s="224"/>
      <c r="DQ2" s="750" t="s">
        <v>308</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309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310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311</v>
      </c>
      <c r="B5" s="756"/>
      <c r="C5" s="756"/>
      <c r="D5" s="756"/>
      <c r="E5" s="756"/>
      <c r="F5" s="756"/>
      <c r="G5" s="756"/>
      <c r="H5" s="756"/>
      <c r="I5" s="756"/>
      <c r="J5" s="756"/>
      <c r="K5" s="756"/>
      <c r="L5" s="756"/>
      <c r="M5" s="756"/>
      <c r="N5" s="756"/>
      <c r="O5" s="756"/>
      <c r="P5" s="757"/>
      <c r="Q5" s="761" t="s">
        <v>312</v>
      </c>
      <c r="R5" s="762"/>
      <c r="S5" s="762"/>
      <c r="T5" s="762"/>
      <c r="U5" s="763"/>
      <c r="V5" s="761" t="s">
        <v>313</v>
      </c>
      <c r="W5" s="762"/>
      <c r="X5" s="762"/>
      <c r="Y5" s="762"/>
      <c r="Z5" s="763"/>
      <c r="AA5" s="761" t="s">
        <v>314</v>
      </c>
      <c r="AB5" s="762"/>
      <c r="AC5" s="762"/>
      <c r="AD5" s="762"/>
      <c r="AE5" s="762"/>
      <c r="AF5" s="767" t="s">
        <v>315</v>
      </c>
      <c r="AG5" s="762"/>
      <c r="AH5" s="762"/>
      <c r="AI5" s="762"/>
      <c r="AJ5" s="768"/>
      <c r="AK5" s="762" t="s">
        <v>316</v>
      </c>
      <c r="AL5" s="762"/>
      <c r="AM5" s="762"/>
      <c r="AN5" s="762"/>
      <c r="AO5" s="763"/>
      <c r="AP5" s="761" t="s">
        <v>317</v>
      </c>
      <c r="AQ5" s="762"/>
      <c r="AR5" s="762"/>
      <c r="AS5" s="762"/>
      <c r="AT5" s="763"/>
      <c r="AU5" s="761" t="s">
        <v>318</v>
      </c>
      <c r="AV5" s="762"/>
      <c r="AW5" s="762"/>
      <c r="AX5" s="762"/>
      <c r="AY5" s="768"/>
      <c r="AZ5" s="228"/>
      <c r="BA5" s="228"/>
      <c r="BB5" s="228"/>
      <c r="BC5" s="228"/>
      <c r="BD5" s="228"/>
      <c r="BE5" s="229"/>
      <c r="BF5" s="229"/>
      <c r="BG5" s="229"/>
      <c r="BH5" s="229"/>
      <c r="BI5" s="229"/>
      <c r="BJ5" s="229"/>
      <c r="BK5" s="229"/>
      <c r="BL5" s="229"/>
      <c r="BM5" s="229"/>
      <c r="BN5" s="229"/>
      <c r="BO5" s="229"/>
      <c r="BP5" s="229"/>
      <c r="BQ5" s="755" t="s">
        <v>319</v>
      </c>
      <c r="BR5" s="756"/>
      <c r="BS5" s="756"/>
      <c r="BT5" s="756"/>
      <c r="BU5" s="756"/>
      <c r="BV5" s="756"/>
      <c r="BW5" s="756"/>
      <c r="BX5" s="756"/>
      <c r="BY5" s="756"/>
      <c r="BZ5" s="756"/>
      <c r="CA5" s="756"/>
      <c r="CB5" s="756"/>
      <c r="CC5" s="756"/>
      <c r="CD5" s="756"/>
      <c r="CE5" s="756"/>
      <c r="CF5" s="756"/>
      <c r="CG5" s="757"/>
      <c r="CH5" s="761" t="s">
        <v>320</v>
      </c>
      <c r="CI5" s="762"/>
      <c r="CJ5" s="762"/>
      <c r="CK5" s="762"/>
      <c r="CL5" s="763"/>
      <c r="CM5" s="761" t="s">
        <v>321</v>
      </c>
      <c r="CN5" s="762"/>
      <c r="CO5" s="762"/>
      <c r="CP5" s="762"/>
      <c r="CQ5" s="763"/>
      <c r="CR5" s="761" t="s">
        <v>322</v>
      </c>
      <c r="CS5" s="762"/>
      <c r="CT5" s="762"/>
      <c r="CU5" s="762"/>
      <c r="CV5" s="763"/>
      <c r="CW5" s="761" t="s">
        <v>323</v>
      </c>
      <c r="CX5" s="762"/>
      <c r="CY5" s="762"/>
      <c r="CZ5" s="762"/>
      <c r="DA5" s="763"/>
      <c r="DB5" s="761" t="s">
        <v>324</v>
      </c>
      <c r="DC5" s="762"/>
      <c r="DD5" s="762"/>
      <c r="DE5" s="762"/>
      <c r="DF5" s="763"/>
      <c r="DG5" s="791" t="s">
        <v>325</v>
      </c>
      <c r="DH5" s="792"/>
      <c r="DI5" s="792"/>
      <c r="DJ5" s="792"/>
      <c r="DK5" s="793"/>
      <c r="DL5" s="791" t="s">
        <v>326</v>
      </c>
      <c r="DM5" s="792"/>
      <c r="DN5" s="792"/>
      <c r="DO5" s="792"/>
      <c r="DP5" s="793"/>
      <c r="DQ5" s="761" t="s">
        <v>327</v>
      </c>
      <c r="DR5" s="762"/>
      <c r="DS5" s="762"/>
      <c r="DT5" s="762"/>
      <c r="DU5" s="763"/>
      <c r="DV5" s="761" t="s">
        <v>318</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328</v>
      </c>
      <c r="C7" s="778"/>
      <c r="D7" s="778"/>
      <c r="E7" s="778"/>
      <c r="F7" s="778"/>
      <c r="G7" s="778"/>
      <c r="H7" s="778"/>
      <c r="I7" s="778"/>
      <c r="J7" s="778"/>
      <c r="K7" s="778"/>
      <c r="L7" s="778"/>
      <c r="M7" s="778"/>
      <c r="N7" s="778"/>
      <c r="O7" s="778"/>
      <c r="P7" s="779"/>
      <c r="Q7" s="780">
        <v>34274</v>
      </c>
      <c r="R7" s="781"/>
      <c r="S7" s="781"/>
      <c r="T7" s="781"/>
      <c r="U7" s="781"/>
      <c r="V7" s="781">
        <v>32423</v>
      </c>
      <c r="W7" s="781"/>
      <c r="X7" s="781"/>
      <c r="Y7" s="781"/>
      <c r="Z7" s="781"/>
      <c r="AA7" s="781">
        <v>1850</v>
      </c>
      <c r="AB7" s="781"/>
      <c r="AC7" s="781"/>
      <c r="AD7" s="781"/>
      <c r="AE7" s="782"/>
      <c r="AF7" s="783">
        <v>1537</v>
      </c>
      <c r="AG7" s="784"/>
      <c r="AH7" s="784"/>
      <c r="AI7" s="784"/>
      <c r="AJ7" s="785"/>
      <c r="AK7" s="786">
        <v>2078</v>
      </c>
      <c r="AL7" s="787"/>
      <c r="AM7" s="787"/>
      <c r="AN7" s="787"/>
      <c r="AO7" s="787"/>
      <c r="AP7" s="787">
        <v>39626</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t="s">
        <v>562</v>
      </c>
      <c r="BS7" s="774" t="s">
        <v>554</v>
      </c>
      <c r="BT7" s="775"/>
      <c r="BU7" s="775"/>
      <c r="BV7" s="775"/>
      <c r="BW7" s="775"/>
      <c r="BX7" s="775"/>
      <c r="BY7" s="775"/>
      <c r="BZ7" s="775"/>
      <c r="CA7" s="775"/>
      <c r="CB7" s="775"/>
      <c r="CC7" s="775"/>
      <c r="CD7" s="775"/>
      <c r="CE7" s="775"/>
      <c r="CF7" s="775"/>
      <c r="CG7" s="790"/>
      <c r="CH7" s="771">
        <v>6</v>
      </c>
      <c r="CI7" s="772"/>
      <c r="CJ7" s="772"/>
      <c r="CK7" s="772"/>
      <c r="CL7" s="773"/>
      <c r="CM7" s="771">
        <v>45</v>
      </c>
      <c r="CN7" s="772"/>
      <c r="CO7" s="772"/>
      <c r="CP7" s="772"/>
      <c r="CQ7" s="773"/>
      <c r="CR7" s="771">
        <v>50</v>
      </c>
      <c r="CS7" s="772"/>
      <c r="CT7" s="772"/>
      <c r="CU7" s="772"/>
      <c r="CV7" s="773"/>
      <c r="CW7" s="771">
        <v>12</v>
      </c>
      <c r="CX7" s="772"/>
      <c r="CY7" s="772"/>
      <c r="CZ7" s="772"/>
      <c r="DA7" s="773"/>
      <c r="DB7" s="771" t="s">
        <v>533</v>
      </c>
      <c r="DC7" s="772"/>
      <c r="DD7" s="772"/>
      <c r="DE7" s="772"/>
      <c r="DF7" s="773"/>
      <c r="DG7" s="771" t="s">
        <v>565</v>
      </c>
      <c r="DH7" s="772"/>
      <c r="DI7" s="772"/>
      <c r="DJ7" s="772"/>
      <c r="DK7" s="773"/>
      <c r="DL7" s="771">
        <v>20</v>
      </c>
      <c r="DM7" s="772"/>
      <c r="DN7" s="772"/>
      <c r="DO7" s="772"/>
      <c r="DP7" s="773"/>
      <c r="DQ7" s="771">
        <v>6</v>
      </c>
      <c r="DR7" s="772"/>
      <c r="DS7" s="772"/>
      <c r="DT7" s="772"/>
      <c r="DU7" s="773"/>
      <c r="DV7" s="774"/>
      <c r="DW7" s="775"/>
      <c r="DX7" s="775"/>
      <c r="DY7" s="775"/>
      <c r="DZ7" s="776"/>
      <c r="EA7" s="230"/>
    </row>
    <row r="8" spans="1:131" s="231" customFormat="1" ht="26.25" customHeight="1" x14ac:dyDescent="0.15">
      <c r="A8" s="234">
        <v>2</v>
      </c>
      <c r="B8" s="808" t="s">
        <v>329</v>
      </c>
      <c r="C8" s="809"/>
      <c r="D8" s="809"/>
      <c r="E8" s="809"/>
      <c r="F8" s="809"/>
      <c r="G8" s="809"/>
      <c r="H8" s="809"/>
      <c r="I8" s="809"/>
      <c r="J8" s="809"/>
      <c r="K8" s="809"/>
      <c r="L8" s="809"/>
      <c r="M8" s="809"/>
      <c r="N8" s="809"/>
      <c r="O8" s="809"/>
      <c r="P8" s="810"/>
      <c r="Q8" s="811">
        <v>46</v>
      </c>
      <c r="R8" s="812"/>
      <c r="S8" s="812"/>
      <c r="T8" s="812"/>
      <c r="U8" s="812"/>
      <c r="V8" s="812">
        <v>9</v>
      </c>
      <c r="W8" s="812"/>
      <c r="X8" s="812"/>
      <c r="Y8" s="812"/>
      <c r="Z8" s="812"/>
      <c r="AA8" s="812">
        <v>38</v>
      </c>
      <c r="AB8" s="812"/>
      <c r="AC8" s="812"/>
      <c r="AD8" s="812"/>
      <c r="AE8" s="813"/>
      <c r="AF8" s="814">
        <v>12</v>
      </c>
      <c r="AG8" s="815"/>
      <c r="AH8" s="815"/>
      <c r="AI8" s="815"/>
      <c r="AJ8" s="816"/>
      <c r="AK8" s="797" t="s">
        <v>531</v>
      </c>
      <c r="AL8" s="798"/>
      <c r="AM8" s="798"/>
      <c r="AN8" s="798"/>
      <c r="AO8" s="798"/>
      <c r="AP8" s="798" t="s">
        <v>531</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555</v>
      </c>
      <c r="BT8" s="802"/>
      <c r="BU8" s="802"/>
      <c r="BV8" s="802"/>
      <c r="BW8" s="802"/>
      <c r="BX8" s="802"/>
      <c r="BY8" s="802"/>
      <c r="BZ8" s="802"/>
      <c r="CA8" s="802"/>
      <c r="CB8" s="802"/>
      <c r="CC8" s="802"/>
      <c r="CD8" s="802"/>
      <c r="CE8" s="802"/>
      <c r="CF8" s="802"/>
      <c r="CG8" s="803"/>
      <c r="CH8" s="804">
        <v>-2</v>
      </c>
      <c r="CI8" s="805"/>
      <c r="CJ8" s="805"/>
      <c r="CK8" s="805"/>
      <c r="CL8" s="806"/>
      <c r="CM8" s="804">
        <v>166</v>
      </c>
      <c r="CN8" s="805"/>
      <c r="CO8" s="805"/>
      <c r="CP8" s="805"/>
      <c r="CQ8" s="806"/>
      <c r="CR8" s="804">
        <v>50</v>
      </c>
      <c r="CS8" s="805"/>
      <c r="CT8" s="805"/>
      <c r="CU8" s="805"/>
      <c r="CV8" s="806"/>
      <c r="CW8" s="804" t="s">
        <v>565</v>
      </c>
      <c r="CX8" s="805"/>
      <c r="CY8" s="805"/>
      <c r="CZ8" s="805"/>
      <c r="DA8" s="806"/>
      <c r="DB8" s="804" t="s">
        <v>531</v>
      </c>
      <c r="DC8" s="805"/>
      <c r="DD8" s="805"/>
      <c r="DE8" s="805"/>
      <c r="DF8" s="806"/>
      <c r="DG8" s="804" t="s">
        <v>565</v>
      </c>
      <c r="DH8" s="805"/>
      <c r="DI8" s="805"/>
      <c r="DJ8" s="805"/>
      <c r="DK8" s="806"/>
      <c r="DL8" s="804" t="s">
        <v>565</v>
      </c>
      <c r="DM8" s="805"/>
      <c r="DN8" s="805"/>
      <c r="DO8" s="805"/>
      <c r="DP8" s="806"/>
      <c r="DQ8" s="804" t="s">
        <v>565</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556</v>
      </c>
      <c r="BT9" s="802"/>
      <c r="BU9" s="802"/>
      <c r="BV9" s="802"/>
      <c r="BW9" s="802"/>
      <c r="BX9" s="802"/>
      <c r="BY9" s="802"/>
      <c r="BZ9" s="802"/>
      <c r="CA9" s="802"/>
      <c r="CB9" s="802"/>
      <c r="CC9" s="802"/>
      <c r="CD9" s="802"/>
      <c r="CE9" s="802"/>
      <c r="CF9" s="802"/>
      <c r="CG9" s="803"/>
      <c r="CH9" s="804">
        <v>2</v>
      </c>
      <c r="CI9" s="805"/>
      <c r="CJ9" s="805"/>
      <c r="CK9" s="805"/>
      <c r="CL9" s="806"/>
      <c r="CM9" s="804">
        <v>40</v>
      </c>
      <c r="CN9" s="805"/>
      <c r="CO9" s="805"/>
      <c r="CP9" s="805"/>
      <c r="CQ9" s="806"/>
      <c r="CR9" s="804">
        <v>35</v>
      </c>
      <c r="CS9" s="805"/>
      <c r="CT9" s="805"/>
      <c r="CU9" s="805"/>
      <c r="CV9" s="806"/>
      <c r="CW9" s="804" t="s">
        <v>565</v>
      </c>
      <c r="CX9" s="805"/>
      <c r="CY9" s="805"/>
      <c r="CZ9" s="805"/>
      <c r="DA9" s="806"/>
      <c r="DB9" s="804" t="s">
        <v>533</v>
      </c>
      <c r="DC9" s="805"/>
      <c r="DD9" s="805"/>
      <c r="DE9" s="805"/>
      <c r="DF9" s="806"/>
      <c r="DG9" s="804" t="s">
        <v>565</v>
      </c>
      <c r="DH9" s="805"/>
      <c r="DI9" s="805"/>
      <c r="DJ9" s="805"/>
      <c r="DK9" s="806"/>
      <c r="DL9" s="804" t="s">
        <v>566</v>
      </c>
      <c r="DM9" s="805"/>
      <c r="DN9" s="805"/>
      <c r="DO9" s="805"/>
      <c r="DP9" s="806"/>
      <c r="DQ9" s="804" t="s">
        <v>567</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557</v>
      </c>
      <c r="BT10" s="802"/>
      <c r="BU10" s="802"/>
      <c r="BV10" s="802"/>
      <c r="BW10" s="802"/>
      <c r="BX10" s="802"/>
      <c r="BY10" s="802"/>
      <c r="BZ10" s="802"/>
      <c r="CA10" s="802"/>
      <c r="CB10" s="802"/>
      <c r="CC10" s="802"/>
      <c r="CD10" s="802"/>
      <c r="CE10" s="802"/>
      <c r="CF10" s="802"/>
      <c r="CG10" s="803"/>
      <c r="CH10" s="804">
        <v>104</v>
      </c>
      <c r="CI10" s="805"/>
      <c r="CJ10" s="805"/>
      <c r="CK10" s="805"/>
      <c r="CL10" s="806"/>
      <c r="CM10" s="804">
        <v>366</v>
      </c>
      <c r="CN10" s="805"/>
      <c r="CO10" s="805"/>
      <c r="CP10" s="805"/>
      <c r="CQ10" s="806"/>
      <c r="CR10" s="804">
        <v>53</v>
      </c>
      <c r="CS10" s="805"/>
      <c r="CT10" s="805"/>
      <c r="CU10" s="805"/>
      <c r="CV10" s="806"/>
      <c r="CW10" s="804" t="s">
        <v>565</v>
      </c>
      <c r="CX10" s="805"/>
      <c r="CY10" s="805"/>
      <c r="CZ10" s="805"/>
      <c r="DA10" s="806"/>
      <c r="DB10" s="804" t="s">
        <v>531</v>
      </c>
      <c r="DC10" s="805"/>
      <c r="DD10" s="805"/>
      <c r="DE10" s="805"/>
      <c r="DF10" s="806"/>
      <c r="DG10" s="804" t="s">
        <v>565</v>
      </c>
      <c r="DH10" s="805"/>
      <c r="DI10" s="805"/>
      <c r="DJ10" s="805"/>
      <c r="DK10" s="806"/>
      <c r="DL10" s="804" t="s">
        <v>565</v>
      </c>
      <c r="DM10" s="805"/>
      <c r="DN10" s="805"/>
      <c r="DO10" s="805"/>
      <c r="DP10" s="806"/>
      <c r="DQ10" s="804" t="s">
        <v>565</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558</v>
      </c>
      <c r="BT11" s="802"/>
      <c r="BU11" s="802"/>
      <c r="BV11" s="802"/>
      <c r="BW11" s="802"/>
      <c r="BX11" s="802"/>
      <c r="BY11" s="802"/>
      <c r="BZ11" s="802"/>
      <c r="CA11" s="802"/>
      <c r="CB11" s="802"/>
      <c r="CC11" s="802"/>
      <c r="CD11" s="802"/>
      <c r="CE11" s="802"/>
      <c r="CF11" s="802"/>
      <c r="CG11" s="803"/>
      <c r="CH11" s="804">
        <v>46</v>
      </c>
      <c r="CI11" s="805"/>
      <c r="CJ11" s="805"/>
      <c r="CK11" s="805"/>
      <c r="CL11" s="806"/>
      <c r="CM11" s="804">
        <v>404</v>
      </c>
      <c r="CN11" s="805"/>
      <c r="CO11" s="805"/>
      <c r="CP11" s="805"/>
      <c r="CQ11" s="806"/>
      <c r="CR11" s="804">
        <v>26</v>
      </c>
      <c r="CS11" s="805"/>
      <c r="CT11" s="805"/>
      <c r="CU11" s="805"/>
      <c r="CV11" s="806"/>
      <c r="CW11" s="804" t="s">
        <v>571</v>
      </c>
      <c r="CX11" s="805"/>
      <c r="CY11" s="805"/>
      <c r="CZ11" s="805"/>
      <c r="DA11" s="806"/>
      <c r="DB11" s="804" t="s">
        <v>531</v>
      </c>
      <c r="DC11" s="805"/>
      <c r="DD11" s="805"/>
      <c r="DE11" s="805"/>
      <c r="DF11" s="806"/>
      <c r="DG11" s="804" t="s">
        <v>565</v>
      </c>
      <c r="DH11" s="805"/>
      <c r="DI11" s="805"/>
      <c r="DJ11" s="805"/>
      <c r="DK11" s="806"/>
      <c r="DL11" s="804" t="s">
        <v>565</v>
      </c>
      <c r="DM11" s="805"/>
      <c r="DN11" s="805"/>
      <c r="DO11" s="805"/>
      <c r="DP11" s="806"/>
      <c r="DQ11" s="804" t="s">
        <v>565</v>
      </c>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t="s">
        <v>559</v>
      </c>
      <c r="BT12" s="802"/>
      <c r="BU12" s="802"/>
      <c r="BV12" s="802"/>
      <c r="BW12" s="802"/>
      <c r="BX12" s="802"/>
      <c r="BY12" s="802"/>
      <c r="BZ12" s="802"/>
      <c r="CA12" s="802"/>
      <c r="CB12" s="802"/>
      <c r="CC12" s="802"/>
      <c r="CD12" s="802"/>
      <c r="CE12" s="802"/>
      <c r="CF12" s="802"/>
      <c r="CG12" s="803"/>
      <c r="CH12" s="804">
        <v>2</v>
      </c>
      <c r="CI12" s="805"/>
      <c r="CJ12" s="805"/>
      <c r="CK12" s="805"/>
      <c r="CL12" s="806"/>
      <c r="CM12" s="804">
        <v>121</v>
      </c>
      <c r="CN12" s="805"/>
      <c r="CO12" s="805"/>
      <c r="CP12" s="805"/>
      <c r="CQ12" s="806"/>
      <c r="CR12" s="804">
        <v>77</v>
      </c>
      <c r="CS12" s="805"/>
      <c r="CT12" s="805"/>
      <c r="CU12" s="805"/>
      <c r="CV12" s="806"/>
      <c r="CW12" s="804">
        <v>5</v>
      </c>
      <c r="CX12" s="805"/>
      <c r="CY12" s="805"/>
      <c r="CZ12" s="805"/>
      <c r="DA12" s="806"/>
      <c r="DB12" s="804" t="s">
        <v>531</v>
      </c>
      <c r="DC12" s="805"/>
      <c r="DD12" s="805"/>
      <c r="DE12" s="805"/>
      <c r="DF12" s="806"/>
      <c r="DG12" s="804" t="s">
        <v>569</v>
      </c>
      <c r="DH12" s="805"/>
      <c r="DI12" s="805"/>
      <c r="DJ12" s="805"/>
      <c r="DK12" s="806"/>
      <c r="DL12" s="804" t="s">
        <v>568</v>
      </c>
      <c r="DM12" s="805"/>
      <c r="DN12" s="805"/>
      <c r="DO12" s="805"/>
      <c r="DP12" s="806"/>
      <c r="DQ12" s="804" t="s">
        <v>567</v>
      </c>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t="s">
        <v>560</v>
      </c>
      <c r="BT13" s="802"/>
      <c r="BU13" s="802"/>
      <c r="BV13" s="802"/>
      <c r="BW13" s="802"/>
      <c r="BX13" s="802"/>
      <c r="BY13" s="802"/>
      <c r="BZ13" s="802"/>
      <c r="CA13" s="802"/>
      <c r="CB13" s="802"/>
      <c r="CC13" s="802"/>
      <c r="CD13" s="802"/>
      <c r="CE13" s="802"/>
      <c r="CF13" s="802"/>
      <c r="CG13" s="803"/>
      <c r="CH13" s="804">
        <v>22</v>
      </c>
      <c r="CI13" s="805"/>
      <c r="CJ13" s="805"/>
      <c r="CK13" s="805"/>
      <c r="CL13" s="806"/>
      <c r="CM13" s="804">
        <v>34</v>
      </c>
      <c r="CN13" s="805"/>
      <c r="CO13" s="805"/>
      <c r="CP13" s="805"/>
      <c r="CQ13" s="806"/>
      <c r="CR13" s="804">
        <v>40</v>
      </c>
      <c r="CS13" s="805"/>
      <c r="CT13" s="805"/>
      <c r="CU13" s="805"/>
      <c r="CV13" s="806"/>
      <c r="CW13" s="804" t="s">
        <v>565</v>
      </c>
      <c r="CX13" s="805"/>
      <c r="CY13" s="805"/>
      <c r="CZ13" s="805"/>
      <c r="DA13" s="806"/>
      <c r="DB13" s="804" t="s">
        <v>563</v>
      </c>
      <c r="DC13" s="805"/>
      <c r="DD13" s="805"/>
      <c r="DE13" s="805"/>
      <c r="DF13" s="806"/>
      <c r="DG13" s="804" t="s">
        <v>570</v>
      </c>
      <c r="DH13" s="805"/>
      <c r="DI13" s="805"/>
      <c r="DJ13" s="805"/>
      <c r="DK13" s="806"/>
      <c r="DL13" s="804" t="s">
        <v>565</v>
      </c>
      <c r="DM13" s="805"/>
      <c r="DN13" s="805"/>
      <c r="DO13" s="805"/>
      <c r="DP13" s="806"/>
      <c r="DQ13" s="804" t="s">
        <v>565</v>
      </c>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t="s">
        <v>562</v>
      </c>
      <c r="BS14" s="801" t="s">
        <v>561</v>
      </c>
      <c r="BT14" s="802"/>
      <c r="BU14" s="802"/>
      <c r="BV14" s="802"/>
      <c r="BW14" s="802"/>
      <c r="BX14" s="802"/>
      <c r="BY14" s="802"/>
      <c r="BZ14" s="802"/>
      <c r="CA14" s="802"/>
      <c r="CB14" s="802"/>
      <c r="CC14" s="802"/>
      <c r="CD14" s="802"/>
      <c r="CE14" s="802"/>
      <c r="CF14" s="802"/>
      <c r="CG14" s="803"/>
      <c r="CH14" s="804">
        <v>2</v>
      </c>
      <c r="CI14" s="805"/>
      <c r="CJ14" s="805"/>
      <c r="CK14" s="805"/>
      <c r="CL14" s="806"/>
      <c r="CM14" s="804">
        <v>226</v>
      </c>
      <c r="CN14" s="805"/>
      <c r="CO14" s="805"/>
      <c r="CP14" s="805"/>
      <c r="CQ14" s="806"/>
      <c r="CR14" s="804">
        <v>10</v>
      </c>
      <c r="CS14" s="805"/>
      <c r="CT14" s="805"/>
      <c r="CU14" s="805"/>
      <c r="CV14" s="806"/>
      <c r="CW14" s="804" t="s">
        <v>567</v>
      </c>
      <c r="CX14" s="805"/>
      <c r="CY14" s="805"/>
      <c r="CZ14" s="805"/>
      <c r="DA14" s="806"/>
      <c r="DB14" s="804" t="s">
        <v>564</v>
      </c>
      <c r="DC14" s="805"/>
      <c r="DD14" s="805"/>
      <c r="DE14" s="805"/>
      <c r="DF14" s="806"/>
      <c r="DG14" s="804">
        <v>45</v>
      </c>
      <c r="DH14" s="805"/>
      <c r="DI14" s="805"/>
      <c r="DJ14" s="805"/>
      <c r="DK14" s="806"/>
      <c r="DL14" s="804" t="s">
        <v>568</v>
      </c>
      <c r="DM14" s="805"/>
      <c r="DN14" s="805"/>
      <c r="DO14" s="805"/>
      <c r="DP14" s="806"/>
      <c r="DQ14" s="804">
        <v>3</v>
      </c>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330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331</v>
      </c>
      <c r="B23" s="817" t="s">
        <v>332</v>
      </c>
      <c r="C23" s="818"/>
      <c r="D23" s="818"/>
      <c r="E23" s="818"/>
      <c r="F23" s="818"/>
      <c r="G23" s="818"/>
      <c r="H23" s="818"/>
      <c r="I23" s="818"/>
      <c r="J23" s="818"/>
      <c r="K23" s="818"/>
      <c r="L23" s="818"/>
      <c r="M23" s="818"/>
      <c r="N23" s="818"/>
      <c r="O23" s="818"/>
      <c r="P23" s="819"/>
      <c r="Q23" s="820">
        <v>34289</v>
      </c>
      <c r="R23" s="821"/>
      <c r="S23" s="821"/>
      <c r="T23" s="821"/>
      <c r="U23" s="821"/>
      <c r="V23" s="821">
        <v>32427</v>
      </c>
      <c r="W23" s="821"/>
      <c r="X23" s="821"/>
      <c r="Y23" s="821"/>
      <c r="Z23" s="821"/>
      <c r="AA23" s="821">
        <v>1862</v>
      </c>
      <c r="AB23" s="821"/>
      <c r="AC23" s="821"/>
      <c r="AD23" s="821"/>
      <c r="AE23" s="822"/>
      <c r="AF23" s="823">
        <v>1548</v>
      </c>
      <c r="AG23" s="821"/>
      <c r="AH23" s="821"/>
      <c r="AI23" s="821"/>
      <c r="AJ23" s="824"/>
      <c r="AK23" s="825"/>
      <c r="AL23" s="826"/>
      <c r="AM23" s="826"/>
      <c r="AN23" s="826"/>
      <c r="AO23" s="826"/>
      <c r="AP23" s="821">
        <v>39626</v>
      </c>
      <c r="AQ23" s="821"/>
      <c r="AR23" s="821"/>
      <c r="AS23" s="821"/>
      <c r="AT23" s="821"/>
      <c r="AU23" s="837"/>
      <c r="AV23" s="837"/>
      <c r="AW23" s="837"/>
      <c r="AX23" s="837"/>
      <c r="AY23" s="838"/>
      <c r="AZ23" s="839" t="s">
        <v>127</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333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334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311</v>
      </c>
      <c r="B26" s="756"/>
      <c r="C26" s="756"/>
      <c r="D26" s="756"/>
      <c r="E26" s="756"/>
      <c r="F26" s="756"/>
      <c r="G26" s="756"/>
      <c r="H26" s="756"/>
      <c r="I26" s="756"/>
      <c r="J26" s="756"/>
      <c r="K26" s="756"/>
      <c r="L26" s="756"/>
      <c r="M26" s="756"/>
      <c r="N26" s="756"/>
      <c r="O26" s="756"/>
      <c r="P26" s="757"/>
      <c r="Q26" s="761" t="s">
        <v>335</v>
      </c>
      <c r="R26" s="762"/>
      <c r="S26" s="762"/>
      <c r="T26" s="762"/>
      <c r="U26" s="763"/>
      <c r="V26" s="761" t="s">
        <v>336</v>
      </c>
      <c r="W26" s="762"/>
      <c r="X26" s="762"/>
      <c r="Y26" s="762"/>
      <c r="Z26" s="763"/>
      <c r="AA26" s="761" t="s">
        <v>337</v>
      </c>
      <c r="AB26" s="762"/>
      <c r="AC26" s="762"/>
      <c r="AD26" s="762"/>
      <c r="AE26" s="762"/>
      <c r="AF26" s="842" t="s">
        <v>338</v>
      </c>
      <c r="AG26" s="843"/>
      <c r="AH26" s="843"/>
      <c r="AI26" s="843"/>
      <c r="AJ26" s="844"/>
      <c r="AK26" s="762" t="s">
        <v>339</v>
      </c>
      <c r="AL26" s="762"/>
      <c r="AM26" s="762"/>
      <c r="AN26" s="762"/>
      <c r="AO26" s="763"/>
      <c r="AP26" s="761" t="s">
        <v>340</v>
      </c>
      <c r="AQ26" s="762"/>
      <c r="AR26" s="762"/>
      <c r="AS26" s="762"/>
      <c r="AT26" s="763"/>
      <c r="AU26" s="761" t="s">
        <v>341</v>
      </c>
      <c r="AV26" s="762"/>
      <c r="AW26" s="762"/>
      <c r="AX26" s="762"/>
      <c r="AY26" s="763"/>
      <c r="AZ26" s="761" t="s">
        <v>342</v>
      </c>
      <c r="BA26" s="762"/>
      <c r="BB26" s="762"/>
      <c r="BC26" s="762"/>
      <c r="BD26" s="763"/>
      <c r="BE26" s="761" t="s">
        <v>318</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343</v>
      </c>
      <c r="C28" s="778"/>
      <c r="D28" s="778"/>
      <c r="E28" s="778"/>
      <c r="F28" s="778"/>
      <c r="G28" s="778"/>
      <c r="H28" s="778"/>
      <c r="I28" s="778"/>
      <c r="J28" s="778"/>
      <c r="K28" s="778"/>
      <c r="L28" s="778"/>
      <c r="M28" s="778"/>
      <c r="N28" s="778"/>
      <c r="O28" s="778"/>
      <c r="P28" s="779"/>
      <c r="Q28" s="850">
        <v>5045</v>
      </c>
      <c r="R28" s="851"/>
      <c r="S28" s="851"/>
      <c r="T28" s="851"/>
      <c r="U28" s="851"/>
      <c r="V28" s="851">
        <v>4983</v>
      </c>
      <c r="W28" s="851"/>
      <c r="X28" s="851"/>
      <c r="Y28" s="851"/>
      <c r="Z28" s="851"/>
      <c r="AA28" s="851">
        <v>63</v>
      </c>
      <c r="AB28" s="851"/>
      <c r="AC28" s="851"/>
      <c r="AD28" s="851"/>
      <c r="AE28" s="852"/>
      <c r="AF28" s="853">
        <v>63</v>
      </c>
      <c r="AG28" s="851"/>
      <c r="AH28" s="851"/>
      <c r="AI28" s="851"/>
      <c r="AJ28" s="854"/>
      <c r="AK28" s="855">
        <v>435</v>
      </c>
      <c r="AL28" s="856"/>
      <c r="AM28" s="856"/>
      <c r="AN28" s="856"/>
      <c r="AO28" s="856"/>
      <c r="AP28" s="856" t="s">
        <v>531</v>
      </c>
      <c r="AQ28" s="856"/>
      <c r="AR28" s="856"/>
      <c r="AS28" s="856"/>
      <c r="AT28" s="856"/>
      <c r="AU28" s="856" t="s">
        <v>531</v>
      </c>
      <c r="AV28" s="856"/>
      <c r="AW28" s="856"/>
      <c r="AX28" s="856"/>
      <c r="AY28" s="856"/>
      <c r="AZ28" s="857" t="s">
        <v>531</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344</v>
      </c>
      <c r="C29" s="809"/>
      <c r="D29" s="809"/>
      <c r="E29" s="809"/>
      <c r="F29" s="809"/>
      <c r="G29" s="809"/>
      <c r="H29" s="809"/>
      <c r="I29" s="809"/>
      <c r="J29" s="809"/>
      <c r="K29" s="809"/>
      <c r="L29" s="809"/>
      <c r="M29" s="809"/>
      <c r="N29" s="809"/>
      <c r="O29" s="809"/>
      <c r="P29" s="810"/>
      <c r="Q29" s="811">
        <v>134</v>
      </c>
      <c r="R29" s="812"/>
      <c r="S29" s="812"/>
      <c r="T29" s="812"/>
      <c r="U29" s="812"/>
      <c r="V29" s="812">
        <v>134</v>
      </c>
      <c r="W29" s="812"/>
      <c r="X29" s="812"/>
      <c r="Y29" s="812"/>
      <c r="Z29" s="812"/>
      <c r="AA29" s="812" t="s">
        <v>531</v>
      </c>
      <c r="AB29" s="812"/>
      <c r="AC29" s="812"/>
      <c r="AD29" s="812"/>
      <c r="AE29" s="813"/>
      <c r="AF29" s="814" t="s">
        <v>345</v>
      </c>
      <c r="AG29" s="815"/>
      <c r="AH29" s="815"/>
      <c r="AI29" s="815"/>
      <c r="AJ29" s="816"/>
      <c r="AK29" s="862">
        <v>45</v>
      </c>
      <c r="AL29" s="858"/>
      <c r="AM29" s="858"/>
      <c r="AN29" s="858"/>
      <c r="AO29" s="858"/>
      <c r="AP29" s="858">
        <v>101</v>
      </c>
      <c r="AQ29" s="858"/>
      <c r="AR29" s="858"/>
      <c r="AS29" s="858"/>
      <c r="AT29" s="858"/>
      <c r="AU29" s="858">
        <v>30</v>
      </c>
      <c r="AV29" s="858"/>
      <c r="AW29" s="858"/>
      <c r="AX29" s="858"/>
      <c r="AY29" s="858"/>
      <c r="AZ29" s="859" t="s">
        <v>531</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346</v>
      </c>
      <c r="C30" s="809"/>
      <c r="D30" s="809"/>
      <c r="E30" s="809"/>
      <c r="F30" s="809"/>
      <c r="G30" s="809"/>
      <c r="H30" s="809"/>
      <c r="I30" s="809"/>
      <c r="J30" s="809"/>
      <c r="K30" s="809"/>
      <c r="L30" s="809"/>
      <c r="M30" s="809"/>
      <c r="N30" s="809"/>
      <c r="O30" s="809"/>
      <c r="P30" s="810"/>
      <c r="Q30" s="811">
        <v>688</v>
      </c>
      <c r="R30" s="812"/>
      <c r="S30" s="812"/>
      <c r="T30" s="812"/>
      <c r="U30" s="812"/>
      <c r="V30" s="812">
        <v>665</v>
      </c>
      <c r="W30" s="812"/>
      <c r="X30" s="812"/>
      <c r="Y30" s="812"/>
      <c r="Z30" s="812"/>
      <c r="AA30" s="812">
        <v>23</v>
      </c>
      <c r="AB30" s="812"/>
      <c r="AC30" s="812"/>
      <c r="AD30" s="812"/>
      <c r="AE30" s="813"/>
      <c r="AF30" s="814">
        <v>23</v>
      </c>
      <c r="AG30" s="815"/>
      <c r="AH30" s="815"/>
      <c r="AI30" s="815"/>
      <c r="AJ30" s="816"/>
      <c r="AK30" s="862">
        <v>243</v>
      </c>
      <c r="AL30" s="858"/>
      <c r="AM30" s="858"/>
      <c r="AN30" s="858"/>
      <c r="AO30" s="858"/>
      <c r="AP30" s="858" t="s">
        <v>531</v>
      </c>
      <c r="AQ30" s="858"/>
      <c r="AR30" s="858"/>
      <c r="AS30" s="858"/>
      <c r="AT30" s="858"/>
      <c r="AU30" s="858" t="s">
        <v>531</v>
      </c>
      <c r="AV30" s="858"/>
      <c r="AW30" s="858"/>
      <c r="AX30" s="858"/>
      <c r="AY30" s="858"/>
      <c r="AZ30" s="859" t="s">
        <v>531</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347</v>
      </c>
      <c r="C31" s="809"/>
      <c r="D31" s="809"/>
      <c r="E31" s="809"/>
      <c r="F31" s="809"/>
      <c r="G31" s="809"/>
      <c r="H31" s="809"/>
      <c r="I31" s="809"/>
      <c r="J31" s="809"/>
      <c r="K31" s="809"/>
      <c r="L31" s="809"/>
      <c r="M31" s="809"/>
      <c r="N31" s="809"/>
      <c r="O31" s="809"/>
      <c r="P31" s="810"/>
      <c r="Q31" s="811">
        <v>6303</v>
      </c>
      <c r="R31" s="812"/>
      <c r="S31" s="812"/>
      <c r="T31" s="812"/>
      <c r="U31" s="812"/>
      <c r="V31" s="812">
        <v>6132</v>
      </c>
      <c r="W31" s="812"/>
      <c r="X31" s="812"/>
      <c r="Y31" s="812"/>
      <c r="Z31" s="812"/>
      <c r="AA31" s="812">
        <v>171</v>
      </c>
      <c r="AB31" s="812"/>
      <c r="AC31" s="812"/>
      <c r="AD31" s="812"/>
      <c r="AE31" s="813"/>
      <c r="AF31" s="814">
        <v>171</v>
      </c>
      <c r="AG31" s="815"/>
      <c r="AH31" s="815"/>
      <c r="AI31" s="815"/>
      <c r="AJ31" s="816"/>
      <c r="AK31" s="862">
        <v>955</v>
      </c>
      <c r="AL31" s="858"/>
      <c r="AM31" s="858"/>
      <c r="AN31" s="858"/>
      <c r="AO31" s="858"/>
      <c r="AP31" s="858" t="s">
        <v>531</v>
      </c>
      <c r="AQ31" s="858"/>
      <c r="AR31" s="858"/>
      <c r="AS31" s="858"/>
      <c r="AT31" s="858"/>
      <c r="AU31" s="858" t="s">
        <v>532</v>
      </c>
      <c r="AV31" s="858"/>
      <c r="AW31" s="858"/>
      <c r="AX31" s="858"/>
      <c r="AY31" s="858"/>
      <c r="AZ31" s="859" t="s">
        <v>533</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348</v>
      </c>
      <c r="C32" s="809"/>
      <c r="D32" s="809"/>
      <c r="E32" s="809"/>
      <c r="F32" s="809"/>
      <c r="G32" s="809"/>
      <c r="H32" s="809"/>
      <c r="I32" s="809"/>
      <c r="J32" s="809"/>
      <c r="K32" s="809"/>
      <c r="L32" s="809"/>
      <c r="M32" s="809"/>
      <c r="N32" s="809"/>
      <c r="O32" s="809"/>
      <c r="P32" s="810"/>
      <c r="Q32" s="811">
        <v>653</v>
      </c>
      <c r="R32" s="812"/>
      <c r="S32" s="812"/>
      <c r="T32" s="812"/>
      <c r="U32" s="812"/>
      <c r="V32" s="812">
        <v>652</v>
      </c>
      <c r="W32" s="812"/>
      <c r="X32" s="812"/>
      <c r="Y32" s="812"/>
      <c r="Z32" s="812"/>
      <c r="AA32" s="812">
        <v>1</v>
      </c>
      <c r="AB32" s="812"/>
      <c r="AC32" s="812"/>
      <c r="AD32" s="812"/>
      <c r="AE32" s="813"/>
      <c r="AF32" s="814">
        <v>792</v>
      </c>
      <c r="AG32" s="815"/>
      <c r="AH32" s="815"/>
      <c r="AI32" s="815"/>
      <c r="AJ32" s="816"/>
      <c r="AK32" s="862">
        <v>86</v>
      </c>
      <c r="AL32" s="858"/>
      <c r="AM32" s="858"/>
      <c r="AN32" s="858"/>
      <c r="AO32" s="858"/>
      <c r="AP32" s="858">
        <v>1956</v>
      </c>
      <c r="AQ32" s="858"/>
      <c r="AR32" s="858"/>
      <c r="AS32" s="858"/>
      <c r="AT32" s="858"/>
      <c r="AU32" s="858">
        <v>1050</v>
      </c>
      <c r="AV32" s="858"/>
      <c r="AW32" s="858"/>
      <c r="AX32" s="858"/>
      <c r="AY32" s="858"/>
      <c r="AZ32" s="859" t="s">
        <v>531</v>
      </c>
      <c r="BA32" s="859"/>
      <c r="BB32" s="859"/>
      <c r="BC32" s="859"/>
      <c r="BD32" s="859"/>
      <c r="BE32" s="860" t="s">
        <v>349</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350</v>
      </c>
      <c r="C33" s="809"/>
      <c r="D33" s="809"/>
      <c r="E33" s="809"/>
      <c r="F33" s="809"/>
      <c r="G33" s="809"/>
      <c r="H33" s="809"/>
      <c r="I33" s="809"/>
      <c r="J33" s="809"/>
      <c r="K33" s="809"/>
      <c r="L33" s="809"/>
      <c r="M33" s="809"/>
      <c r="N33" s="809"/>
      <c r="O33" s="809"/>
      <c r="P33" s="810"/>
      <c r="Q33" s="811">
        <v>130</v>
      </c>
      <c r="R33" s="812"/>
      <c r="S33" s="812"/>
      <c r="T33" s="812"/>
      <c r="U33" s="812"/>
      <c r="V33" s="812">
        <v>128</v>
      </c>
      <c r="W33" s="812"/>
      <c r="X33" s="812"/>
      <c r="Y33" s="812"/>
      <c r="Z33" s="812"/>
      <c r="AA33" s="812">
        <v>2</v>
      </c>
      <c r="AB33" s="812"/>
      <c r="AC33" s="812"/>
      <c r="AD33" s="812"/>
      <c r="AE33" s="813"/>
      <c r="AF33" s="814">
        <v>107</v>
      </c>
      <c r="AG33" s="815"/>
      <c r="AH33" s="815"/>
      <c r="AI33" s="815"/>
      <c r="AJ33" s="816"/>
      <c r="AK33" s="862">
        <v>43</v>
      </c>
      <c r="AL33" s="858"/>
      <c r="AM33" s="858"/>
      <c r="AN33" s="858"/>
      <c r="AO33" s="858"/>
      <c r="AP33" s="858">
        <v>111</v>
      </c>
      <c r="AQ33" s="858"/>
      <c r="AR33" s="858"/>
      <c r="AS33" s="858"/>
      <c r="AT33" s="858"/>
      <c r="AU33" s="858">
        <v>65</v>
      </c>
      <c r="AV33" s="858"/>
      <c r="AW33" s="858"/>
      <c r="AX33" s="858"/>
      <c r="AY33" s="858"/>
      <c r="AZ33" s="859" t="s">
        <v>531</v>
      </c>
      <c r="BA33" s="859"/>
      <c r="BB33" s="859"/>
      <c r="BC33" s="859"/>
      <c r="BD33" s="859"/>
      <c r="BE33" s="860" t="s">
        <v>351</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352</v>
      </c>
      <c r="C34" s="809"/>
      <c r="D34" s="809"/>
      <c r="E34" s="809"/>
      <c r="F34" s="809"/>
      <c r="G34" s="809"/>
      <c r="H34" s="809"/>
      <c r="I34" s="809"/>
      <c r="J34" s="809"/>
      <c r="K34" s="809"/>
      <c r="L34" s="809"/>
      <c r="M34" s="809"/>
      <c r="N34" s="809"/>
      <c r="O34" s="809"/>
      <c r="P34" s="810"/>
      <c r="Q34" s="811">
        <v>452</v>
      </c>
      <c r="R34" s="812"/>
      <c r="S34" s="812"/>
      <c r="T34" s="812"/>
      <c r="U34" s="812"/>
      <c r="V34" s="812">
        <v>441</v>
      </c>
      <c r="W34" s="812"/>
      <c r="X34" s="812"/>
      <c r="Y34" s="812"/>
      <c r="Z34" s="812"/>
      <c r="AA34" s="812">
        <v>11</v>
      </c>
      <c r="AB34" s="812"/>
      <c r="AC34" s="812"/>
      <c r="AD34" s="812"/>
      <c r="AE34" s="813"/>
      <c r="AF34" s="814">
        <v>236</v>
      </c>
      <c r="AG34" s="815"/>
      <c r="AH34" s="815"/>
      <c r="AI34" s="815"/>
      <c r="AJ34" s="816"/>
      <c r="AK34" s="862">
        <v>342</v>
      </c>
      <c r="AL34" s="858"/>
      <c r="AM34" s="858"/>
      <c r="AN34" s="858"/>
      <c r="AO34" s="858"/>
      <c r="AP34" s="858">
        <v>2630</v>
      </c>
      <c r="AQ34" s="858"/>
      <c r="AR34" s="858"/>
      <c r="AS34" s="858"/>
      <c r="AT34" s="858"/>
      <c r="AU34" s="858">
        <v>2257</v>
      </c>
      <c r="AV34" s="858"/>
      <c r="AW34" s="858"/>
      <c r="AX34" s="858"/>
      <c r="AY34" s="858"/>
      <c r="AZ34" s="859" t="s">
        <v>531</v>
      </c>
      <c r="BA34" s="859"/>
      <c r="BB34" s="859"/>
      <c r="BC34" s="859"/>
      <c r="BD34" s="859"/>
      <c r="BE34" s="860" t="s">
        <v>353</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354</v>
      </c>
      <c r="C35" s="809"/>
      <c r="D35" s="809"/>
      <c r="E35" s="809"/>
      <c r="F35" s="809"/>
      <c r="G35" s="809"/>
      <c r="H35" s="809"/>
      <c r="I35" s="809"/>
      <c r="J35" s="809"/>
      <c r="K35" s="809"/>
      <c r="L35" s="809"/>
      <c r="M35" s="809"/>
      <c r="N35" s="809"/>
      <c r="O35" s="809"/>
      <c r="P35" s="810"/>
      <c r="Q35" s="811">
        <v>4106</v>
      </c>
      <c r="R35" s="812"/>
      <c r="S35" s="812"/>
      <c r="T35" s="812"/>
      <c r="U35" s="812"/>
      <c r="V35" s="812">
        <v>4246</v>
      </c>
      <c r="W35" s="812"/>
      <c r="X35" s="812"/>
      <c r="Y35" s="812"/>
      <c r="Z35" s="812"/>
      <c r="AA35" s="812">
        <v>-140</v>
      </c>
      <c r="AB35" s="812"/>
      <c r="AC35" s="812"/>
      <c r="AD35" s="812"/>
      <c r="AE35" s="813"/>
      <c r="AF35" s="814">
        <v>1970</v>
      </c>
      <c r="AG35" s="815"/>
      <c r="AH35" s="815"/>
      <c r="AI35" s="815"/>
      <c r="AJ35" s="816"/>
      <c r="AK35" s="862">
        <v>970</v>
      </c>
      <c r="AL35" s="858"/>
      <c r="AM35" s="858"/>
      <c r="AN35" s="858"/>
      <c r="AO35" s="858"/>
      <c r="AP35" s="858">
        <v>5092</v>
      </c>
      <c r="AQ35" s="858"/>
      <c r="AR35" s="858"/>
      <c r="AS35" s="858"/>
      <c r="AT35" s="858"/>
      <c r="AU35" s="858">
        <v>3467</v>
      </c>
      <c r="AV35" s="858"/>
      <c r="AW35" s="858"/>
      <c r="AX35" s="858"/>
      <c r="AY35" s="858"/>
      <c r="AZ35" s="859" t="s">
        <v>531</v>
      </c>
      <c r="BA35" s="859"/>
      <c r="BB35" s="859"/>
      <c r="BC35" s="859"/>
      <c r="BD35" s="859"/>
      <c r="BE35" s="860" t="s">
        <v>349</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t="s">
        <v>355</v>
      </c>
      <c r="C36" s="809"/>
      <c r="D36" s="809"/>
      <c r="E36" s="809"/>
      <c r="F36" s="809"/>
      <c r="G36" s="809"/>
      <c r="H36" s="809"/>
      <c r="I36" s="809"/>
      <c r="J36" s="809"/>
      <c r="K36" s="809"/>
      <c r="L36" s="809"/>
      <c r="M36" s="809"/>
      <c r="N36" s="809"/>
      <c r="O36" s="809"/>
      <c r="P36" s="810"/>
      <c r="Q36" s="811">
        <v>589</v>
      </c>
      <c r="R36" s="812"/>
      <c r="S36" s="812"/>
      <c r="T36" s="812"/>
      <c r="U36" s="812"/>
      <c r="V36" s="812">
        <v>568</v>
      </c>
      <c r="W36" s="812"/>
      <c r="X36" s="812"/>
      <c r="Y36" s="812"/>
      <c r="Z36" s="812"/>
      <c r="AA36" s="812">
        <v>21</v>
      </c>
      <c r="AB36" s="812"/>
      <c r="AC36" s="812"/>
      <c r="AD36" s="812"/>
      <c r="AE36" s="813"/>
      <c r="AF36" s="814">
        <v>146</v>
      </c>
      <c r="AG36" s="815"/>
      <c r="AH36" s="815"/>
      <c r="AI36" s="815"/>
      <c r="AJ36" s="816"/>
      <c r="AK36" s="862">
        <v>96</v>
      </c>
      <c r="AL36" s="858"/>
      <c r="AM36" s="858"/>
      <c r="AN36" s="858"/>
      <c r="AO36" s="858"/>
      <c r="AP36" s="858">
        <v>703</v>
      </c>
      <c r="AQ36" s="858"/>
      <c r="AR36" s="858"/>
      <c r="AS36" s="858"/>
      <c r="AT36" s="858"/>
      <c r="AU36" s="858">
        <v>591</v>
      </c>
      <c r="AV36" s="858"/>
      <c r="AW36" s="858"/>
      <c r="AX36" s="858"/>
      <c r="AY36" s="858"/>
      <c r="AZ36" s="859" t="s">
        <v>531</v>
      </c>
      <c r="BA36" s="859"/>
      <c r="BB36" s="859"/>
      <c r="BC36" s="859"/>
      <c r="BD36" s="859"/>
      <c r="BE36" s="860" t="s">
        <v>351</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t="s">
        <v>356</v>
      </c>
      <c r="C37" s="809"/>
      <c r="D37" s="809"/>
      <c r="E37" s="809"/>
      <c r="F37" s="809"/>
      <c r="G37" s="809"/>
      <c r="H37" s="809"/>
      <c r="I37" s="809"/>
      <c r="J37" s="809"/>
      <c r="K37" s="809"/>
      <c r="L37" s="809"/>
      <c r="M37" s="809"/>
      <c r="N37" s="809"/>
      <c r="O37" s="809"/>
      <c r="P37" s="810"/>
      <c r="Q37" s="811">
        <v>325</v>
      </c>
      <c r="R37" s="812"/>
      <c r="S37" s="812"/>
      <c r="T37" s="812"/>
      <c r="U37" s="812"/>
      <c r="V37" s="812">
        <v>325</v>
      </c>
      <c r="W37" s="812"/>
      <c r="X37" s="812"/>
      <c r="Y37" s="812"/>
      <c r="Z37" s="812"/>
      <c r="AA37" s="812">
        <v>1</v>
      </c>
      <c r="AB37" s="812"/>
      <c r="AC37" s="812"/>
      <c r="AD37" s="812"/>
      <c r="AE37" s="813"/>
      <c r="AF37" s="814">
        <v>1</v>
      </c>
      <c r="AG37" s="815"/>
      <c r="AH37" s="815"/>
      <c r="AI37" s="815"/>
      <c r="AJ37" s="816"/>
      <c r="AK37" s="862">
        <v>204</v>
      </c>
      <c r="AL37" s="858"/>
      <c r="AM37" s="858"/>
      <c r="AN37" s="858"/>
      <c r="AO37" s="858"/>
      <c r="AP37" s="858">
        <v>1294</v>
      </c>
      <c r="AQ37" s="858"/>
      <c r="AR37" s="858"/>
      <c r="AS37" s="858"/>
      <c r="AT37" s="858"/>
      <c r="AU37" s="858">
        <v>1277</v>
      </c>
      <c r="AV37" s="858"/>
      <c r="AW37" s="858"/>
      <c r="AX37" s="858"/>
      <c r="AY37" s="858"/>
      <c r="AZ37" s="859" t="s">
        <v>531</v>
      </c>
      <c r="BA37" s="859"/>
      <c r="BB37" s="859"/>
      <c r="BC37" s="859"/>
      <c r="BD37" s="859"/>
      <c r="BE37" s="860" t="s">
        <v>357</v>
      </c>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358</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331</v>
      </c>
      <c r="B63" s="817" t="s">
        <v>359</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3509</v>
      </c>
      <c r="AG63" s="872"/>
      <c r="AH63" s="872"/>
      <c r="AI63" s="872"/>
      <c r="AJ63" s="873"/>
      <c r="AK63" s="874"/>
      <c r="AL63" s="869"/>
      <c r="AM63" s="869"/>
      <c r="AN63" s="869"/>
      <c r="AO63" s="869"/>
      <c r="AP63" s="872">
        <v>11887</v>
      </c>
      <c r="AQ63" s="872"/>
      <c r="AR63" s="872"/>
      <c r="AS63" s="872"/>
      <c r="AT63" s="872"/>
      <c r="AU63" s="872">
        <v>8738</v>
      </c>
      <c r="AV63" s="872"/>
      <c r="AW63" s="872"/>
      <c r="AX63" s="872"/>
      <c r="AY63" s="872"/>
      <c r="AZ63" s="876"/>
      <c r="BA63" s="876"/>
      <c r="BB63" s="876"/>
      <c r="BC63" s="876"/>
      <c r="BD63" s="876"/>
      <c r="BE63" s="877"/>
      <c r="BF63" s="877"/>
      <c r="BG63" s="877"/>
      <c r="BH63" s="877"/>
      <c r="BI63" s="878"/>
      <c r="BJ63" s="879" t="s">
        <v>127</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360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361</v>
      </c>
      <c r="B66" s="756"/>
      <c r="C66" s="756"/>
      <c r="D66" s="756"/>
      <c r="E66" s="756"/>
      <c r="F66" s="756"/>
      <c r="G66" s="756"/>
      <c r="H66" s="756"/>
      <c r="I66" s="756"/>
      <c r="J66" s="756"/>
      <c r="K66" s="756"/>
      <c r="L66" s="756"/>
      <c r="M66" s="756"/>
      <c r="N66" s="756"/>
      <c r="O66" s="756"/>
      <c r="P66" s="757"/>
      <c r="Q66" s="761" t="s">
        <v>362</v>
      </c>
      <c r="R66" s="762"/>
      <c r="S66" s="762"/>
      <c r="T66" s="762"/>
      <c r="U66" s="763"/>
      <c r="V66" s="761" t="s">
        <v>363</v>
      </c>
      <c r="W66" s="762"/>
      <c r="X66" s="762"/>
      <c r="Y66" s="762"/>
      <c r="Z66" s="763"/>
      <c r="AA66" s="761" t="s">
        <v>364</v>
      </c>
      <c r="AB66" s="762"/>
      <c r="AC66" s="762"/>
      <c r="AD66" s="762"/>
      <c r="AE66" s="763"/>
      <c r="AF66" s="882" t="s">
        <v>338</v>
      </c>
      <c r="AG66" s="843"/>
      <c r="AH66" s="843"/>
      <c r="AI66" s="843"/>
      <c r="AJ66" s="883"/>
      <c r="AK66" s="761" t="s">
        <v>365</v>
      </c>
      <c r="AL66" s="756"/>
      <c r="AM66" s="756"/>
      <c r="AN66" s="756"/>
      <c r="AO66" s="757"/>
      <c r="AP66" s="761" t="s">
        <v>366</v>
      </c>
      <c r="AQ66" s="762"/>
      <c r="AR66" s="762"/>
      <c r="AS66" s="762"/>
      <c r="AT66" s="763"/>
      <c r="AU66" s="761" t="s">
        <v>367</v>
      </c>
      <c r="AV66" s="762"/>
      <c r="AW66" s="762"/>
      <c r="AX66" s="762"/>
      <c r="AY66" s="763"/>
      <c r="AZ66" s="761" t="s">
        <v>318</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536</v>
      </c>
      <c r="C68" s="898"/>
      <c r="D68" s="898"/>
      <c r="E68" s="898"/>
      <c r="F68" s="898"/>
      <c r="G68" s="898"/>
      <c r="H68" s="898"/>
      <c r="I68" s="898"/>
      <c r="J68" s="898"/>
      <c r="K68" s="898"/>
      <c r="L68" s="898"/>
      <c r="M68" s="898"/>
      <c r="N68" s="898"/>
      <c r="O68" s="898"/>
      <c r="P68" s="899"/>
      <c r="Q68" s="900">
        <v>18</v>
      </c>
      <c r="R68" s="894"/>
      <c r="S68" s="894"/>
      <c r="T68" s="894"/>
      <c r="U68" s="894"/>
      <c r="V68" s="894">
        <v>18</v>
      </c>
      <c r="W68" s="894"/>
      <c r="X68" s="894"/>
      <c r="Y68" s="894"/>
      <c r="Z68" s="894"/>
      <c r="AA68" s="894">
        <v>0</v>
      </c>
      <c r="AB68" s="894"/>
      <c r="AC68" s="894"/>
      <c r="AD68" s="894"/>
      <c r="AE68" s="894"/>
      <c r="AF68" s="894">
        <v>0</v>
      </c>
      <c r="AG68" s="894"/>
      <c r="AH68" s="894"/>
      <c r="AI68" s="894"/>
      <c r="AJ68" s="894"/>
      <c r="AK68" s="894" t="s">
        <v>572</v>
      </c>
      <c r="AL68" s="894"/>
      <c r="AM68" s="894"/>
      <c r="AN68" s="894"/>
      <c r="AO68" s="894"/>
      <c r="AP68" s="894" t="s">
        <v>531</v>
      </c>
      <c r="AQ68" s="894"/>
      <c r="AR68" s="894"/>
      <c r="AS68" s="894"/>
      <c r="AT68" s="894"/>
      <c r="AU68" s="894" t="s">
        <v>461</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537</v>
      </c>
      <c r="C69" s="902"/>
      <c r="D69" s="902"/>
      <c r="E69" s="902"/>
      <c r="F69" s="902"/>
      <c r="G69" s="902"/>
      <c r="H69" s="902"/>
      <c r="I69" s="902"/>
      <c r="J69" s="902"/>
      <c r="K69" s="902"/>
      <c r="L69" s="902"/>
      <c r="M69" s="902"/>
      <c r="N69" s="902"/>
      <c r="O69" s="902"/>
      <c r="P69" s="903"/>
      <c r="Q69" s="904">
        <v>1014</v>
      </c>
      <c r="R69" s="858"/>
      <c r="S69" s="858"/>
      <c r="T69" s="858"/>
      <c r="U69" s="858"/>
      <c r="V69" s="858">
        <v>979</v>
      </c>
      <c r="W69" s="858"/>
      <c r="X69" s="858"/>
      <c r="Y69" s="858"/>
      <c r="Z69" s="858"/>
      <c r="AA69" s="858">
        <v>36</v>
      </c>
      <c r="AB69" s="858"/>
      <c r="AC69" s="858"/>
      <c r="AD69" s="858"/>
      <c r="AE69" s="858"/>
      <c r="AF69" s="858">
        <v>36</v>
      </c>
      <c r="AG69" s="858"/>
      <c r="AH69" s="858"/>
      <c r="AI69" s="858"/>
      <c r="AJ69" s="858"/>
      <c r="AK69" s="858" t="s">
        <v>572</v>
      </c>
      <c r="AL69" s="858"/>
      <c r="AM69" s="858"/>
      <c r="AN69" s="858"/>
      <c r="AO69" s="858"/>
      <c r="AP69" s="858" t="s">
        <v>531</v>
      </c>
      <c r="AQ69" s="858"/>
      <c r="AR69" s="858"/>
      <c r="AS69" s="858"/>
      <c r="AT69" s="858"/>
      <c r="AU69" s="858" t="s">
        <v>461</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552</v>
      </c>
      <c r="C70" s="902"/>
      <c r="D70" s="902"/>
      <c r="E70" s="902"/>
      <c r="F70" s="902"/>
      <c r="G70" s="902"/>
      <c r="H70" s="902"/>
      <c r="I70" s="902"/>
      <c r="J70" s="902"/>
      <c r="K70" s="902"/>
      <c r="L70" s="902"/>
      <c r="M70" s="902"/>
      <c r="N70" s="902"/>
      <c r="O70" s="902"/>
      <c r="P70" s="903"/>
      <c r="Q70" s="904">
        <v>92</v>
      </c>
      <c r="R70" s="858"/>
      <c r="S70" s="858"/>
      <c r="T70" s="858"/>
      <c r="U70" s="858"/>
      <c r="V70" s="858">
        <v>87</v>
      </c>
      <c r="W70" s="858"/>
      <c r="X70" s="858"/>
      <c r="Y70" s="858"/>
      <c r="Z70" s="858"/>
      <c r="AA70" s="858">
        <v>5</v>
      </c>
      <c r="AB70" s="858"/>
      <c r="AC70" s="858"/>
      <c r="AD70" s="858"/>
      <c r="AE70" s="858"/>
      <c r="AF70" s="858">
        <v>5</v>
      </c>
      <c r="AG70" s="858"/>
      <c r="AH70" s="858"/>
      <c r="AI70" s="858"/>
      <c r="AJ70" s="858"/>
      <c r="AK70" s="858" t="s">
        <v>572</v>
      </c>
      <c r="AL70" s="858"/>
      <c r="AM70" s="858"/>
      <c r="AN70" s="858"/>
      <c r="AO70" s="858"/>
      <c r="AP70" s="858" t="s">
        <v>531</v>
      </c>
      <c r="AQ70" s="858"/>
      <c r="AR70" s="858"/>
      <c r="AS70" s="858"/>
      <c r="AT70" s="858"/>
      <c r="AU70" s="858" t="s">
        <v>461</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538</v>
      </c>
      <c r="C71" s="902"/>
      <c r="D71" s="902"/>
      <c r="E71" s="902"/>
      <c r="F71" s="902"/>
      <c r="G71" s="902"/>
      <c r="H71" s="902"/>
      <c r="I71" s="902"/>
      <c r="J71" s="902"/>
      <c r="K71" s="902"/>
      <c r="L71" s="902"/>
      <c r="M71" s="902"/>
      <c r="N71" s="902"/>
      <c r="O71" s="902"/>
      <c r="P71" s="903"/>
      <c r="Q71" s="904">
        <v>163</v>
      </c>
      <c r="R71" s="858"/>
      <c r="S71" s="858"/>
      <c r="T71" s="858"/>
      <c r="U71" s="858"/>
      <c r="V71" s="858">
        <v>154</v>
      </c>
      <c r="W71" s="858"/>
      <c r="X71" s="858"/>
      <c r="Y71" s="858"/>
      <c r="Z71" s="858"/>
      <c r="AA71" s="858">
        <v>9</v>
      </c>
      <c r="AB71" s="858"/>
      <c r="AC71" s="858"/>
      <c r="AD71" s="858"/>
      <c r="AE71" s="858"/>
      <c r="AF71" s="858">
        <v>9</v>
      </c>
      <c r="AG71" s="858"/>
      <c r="AH71" s="858"/>
      <c r="AI71" s="858"/>
      <c r="AJ71" s="858"/>
      <c r="AK71" s="858" t="s">
        <v>573</v>
      </c>
      <c r="AL71" s="858"/>
      <c r="AM71" s="858"/>
      <c r="AN71" s="858"/>
      <c r="AO71" s="858"/>
      <c r="AP71" s="858" t="s">
        <v>531</v>
      </c>
      <c r="AQ71" s="858"/>
      <c r="AR71" s="858"/>
      <c r="AS71" s="858"/>
      <c r="AT71" s="858"/>
      <c r="AU71" s="858" t="s">
        <v>461</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539</v>
      </c>
      <c r="C72" s="902"/>
      <c r="D72" s="902"/>
      <c r="E72" s="902"/>
      <c r="F72" s="902"/>
      <c r="G72" s="902"/>
      <c r="H72" s="902"/>
      <c r="I72" s="902"/>
      <c r="J72" s="902"/>
      <c r="K72" s="902"/>
      <c r="L72" s="902"/>
      <c r="M72" s="902"/>
      <c r="N72" s="902"/>
      <c r="O72" s="902"/>
      <c r="P72" s="903"/>
      <c r="Q72" s="904">
        <v>494</v>
      </c>
      <c r="R72" s="858"/>
      <c r="S72" s="858"/>
      <c r="T72" s="858"/>
      <c r="U72" s="858"/>
      <c r="V72" s="858">
        <v>444</v>
      </c>
      <c r="W72" s="858"/>
      <c r="X72" s="858"/>
      <c r="Y72" s="858"/>
      <c r="Z72" s="858"/>
      <c r="AA72" s="858">
        <v>51</v>
      </c>
      <c r="AB72" s="858"/>
      <c r="AC72" s="858"/>
      <c r="AD72" s="858"/>
      <c r="AE72" s="858"/>
      <c r="AF72" s="858">
        <v>51</v>
      </c>
      <c r="AG72" s="858"/>
      <c r="AH72" s="858"/>
      <c r="AI72" s="858"/>
      <c r="AJ72" s="858"/>
      <c r="AK72" s="858" t="s">
        <v>574</v>
      </c>
      <c r="AL72" s="858"/>
      <c r="AM72" s="858"/>
      <c r="AN72" s="858"/>
      <c r="AO72" s="858"/>
      <c r="AP72" s="858">
        <v>24</v>
      </c>
      <c r="AQ72" s="858"/>
      <c r="AR72" s="858"/>
      <c r="AS72" s="858"/>
      <c r="AT72" s="858"/>
      <c r="AU72" s="858">
        <v>2</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540</v>
      </c>
      <c r="C73" s="902"/>
      <c r="D73" s="902"/>
      <c r="E73" s="902"/>
      <c r="F73" s="902"/>
      <c r="G73" s="902"/>
      <c r="H73" s="902"/>
      <c r="I73" s="902"/>
      <c r="J73" s="902"/>
      <c r="K73" s="902"/>
      <c r="L73" s="902"/>
      <c r="M73" s="902"/>
      <c r="N73" s="902"/>
      <c r="O73" s="902"/>
      <c r="P73" s="903"/>
      <c r="Q73" s="904">
        <v>5</v>
      </c>
      <c r="R73" s="858"/>
      <c r="S73" s="858"/>
      <c r="T73" s="858"/>
      <c r="U73" s="858"/>
      <c r="V73" s="858">
        <v>4</v>
      </c>
      <c r="W73" s="858"/>
      <c r="X73" s="858"/>
      <c r="Y73" s="858"/>
      <c r="Z73" s="858"/>
      <c r="AA73" s="858">
        <v>1</v>
      </c>
      <c r="AB73" s="858"/>
      <c r="AC73" s="858"/>
      <c r="AD73" s="858"/>
      <c r="AE73" s="858"/>
      <c r="AF73" s="858">
        <v>1</v>
      </c>
      <c r="AG73" s="858"/>
      <c r="AH73" s="858"/>
      <c r="AI73" s="858"/>
      <c r="AJ73" s="858"/>
      <c r="AK73" s="858" t="s">
        <v>572</v>
      </c>
      <c r="AL73" s="858"/>
      <c r="AM73" s="858"/>
      <c r="AN73" s="858"/>
      <c r="AO73" s="858"/>
      <c r="AP73" s="858" t="s">
        <v>531</v>
      </c>
      <c r="AQ73" s="858"/>
      <c r="AR73" s="858"/>
      <c r="AS73" s="858"/>
      <c r="AT73" s="858"/>
      <c r="AU73" s="858" t="s">
        <v>461</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541</v>
      </c>
      <c r="C74" s="902"/>
      <c r="D74" s="902"/>
      <c r="E74" s="902"/>
      <c r="F74" s="902"/>
      <c r="G74" s="902"/>
      <c r="H74" s="902"/>
      <c r="I74" s="902"/>
      <c r="J74" s="902"/>
      <c r="K74" s="902"/>
      <c r="L74" s="902"/>
      <c r="M74" s="902"/>
      <c r="N74" s="902"/>
      <c r="O74" s="902"/>
      <c r="P74" s="903"/>
      <c r="Q74" s="904">
        <v>1</v>
      </c>
      <c r="R74" s="858"/>
      <c r="S74" s="858"/>
      <c r="T74" s="858"/>
      <c r="U74" s="858"/>
      <c r="V74" s="858">
        <v>0</v>
      </c>
      <c r="W74" s="858"/>
      <c r="X74" s="858"/>
      <c r="Y74" s="858"/>
      <c r="Z74" s="858"/>
      <c r="AA74" s="858">
        <v>1</v>
      </c>
      <c r="AB74" s="858"/>
      <c r="AC74" s="858"/>
      <c r="AD74" s="858"/>
      <c r="AE74" s="858"/>
      <c r="AF74" s="858">
        <v>1</v>
      </c>
      <c r="AG74" s="858"/>
      <c r="AH74" s="858"/>
      <c r="AI74" s="858"/>
      <c r="AJ74" s="858"/>
      <c r="AK74" s="858" t="s">
        <v>572</v>
      </c>
      <c r="AL74" s="858"/>
      <c r="AM74" s="858"/>
      <c r="AN74" s="858"/>
      <c r="AO74" s="858"/>
      <c r="AP74" s="858" t="s">
        <v>531</v>
      </c>
      <c r="AQ74" s="858"/>
      <c r="AR74" s="858"/>
      <c r="AS74" s="858"/>
      <c r="AT74" s="858"/>
      <c r="AU74" s="858" t="s">
        <v>461</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542</v>
      </c>
      <c r="C75" s="902"/>
      <c r="D75" s="902"/>
      <c r="E75" s="902"/>
      <c r="F75" s="902"/>
      <c r="G75" s="902"/>
      <c r="H75" s="902"/>
      <c r="I75" s="902"/>
      <c r="J75" s="902"/>
      <c r="K75" s="902"/>
      <c r="L75" s="902"/>
      <c r="M75" s="902"/>
      <c r="N75" s="902"/>
      <c r="O75" s="902"/>
      <c r="P75" s="903"/>
      <c r="Q75" s="905">
        <v>384</v>
      </c>
      <c r="R75" s="906"/>
      <c r="S75" s="906"/>
      <c r="T75" s="906"/>
      <c r="U75" s="862"/>
      <c r="V75" s="907">
        <v>384</v>
      </c>
      <c r="W75" s="906"/>
      <c r="X75" s="906"/>
      <c r="Y75" s="906"/>
      <c r="Z75" s="862"/>
      <c r="AA75" s="907">
        <v>0</v>
      </c>
      <c r="AB75" s="906"/>
      <c r="AC75" s="906"/>
      <c r="AD75" s="906"/>
      <c r="AE75" s="862"/>
      <c r="AF75" s="907">
        <v>0</v>
      </c>
      <c r="AG75" s="906"/>
      <c r="AH75" s="906"/>
      <c r="AI75" s="906"/>
      <c r="AJ75" s="862"/>
      <c r="AK75" s="907">
        <v>382</v>
      </c>
      <c r="AL75" s="906"/>
      <c r="AM75" s="906"/>
      <c r="AN75" s="906"/>
      <c r="AO75" s="862"/>
      <c r="AP75" s="907" t="s">
        <v>531</v>
      </c>
      <c r="AQ75" s="906"/>
      <c r="AR75" s="906"/>
      <c r="AS75" s="906"/>
      <c r="AT75" s="862"/>
      <c r="AU75" s="907" t="s">
        <v>461</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543</v>
      </c>
      <c r="C76" s="902"/>
      <c r="D76" s="902"/>
      <c r="E76" s="902"/>
      <c r="F76" s="902"/>
      <c r="G76" s="902"/>
      <c r="H76" s="902"/>
      <c r="I76" s="902"/>
      <c r="J76" s="902"/>
      <c r="K76" s="902"/>
      <c r="L76" s="902"/>
      <c r="M76" s="902"/>
      <c r="N76" s="902"/>
      <c r="O76" s="902"/>
      <c r="P76" s="903"/>
      <c r="Q76" s="905">
        <v>39</v>
      </c>
      <c r="R76" s="906"/>
      <c r="S76" s="906"/>
      <c r="T76" s="906"/>
      <c r="U76" s="862"/>
      <c r="V76" s="907">
        <v>32</v>
      </c>
      <c r="W76" s="906"/>
      <c r="X76" s="906"/>
      <c r="Y76" s="906"/>
      <c r="Z76" s="862"/>
      <c r="AA76" s="907">
        <v>7</v>
      </c>
      <c r="AB76" s="906"/>
      <c r="AC76" s="906"/>
      <c r="AD76" s="906"/>
      <c r="AE76" s="862"/>
      <c r="AF76" s="907">
        <v>7</v>
      </c>
      <c r="AG76" s="906"/>
      <c r="AH76" s="906"/>
      <c r="AI76" s="906"/>
      <c r="AJ76" s="862"/>
      <c r="AK76" s="907" t="s">
        <v>575</v>
      </c>
      <c r="AL76" s="906"/>
      <c r="AM76" s="906"/>
      <c r="AN76" s="906"/>
      <c r="AO76" s="862"/>
      <c r="AP76" s="907" t="s">
        <v>531</v>
      </c>
      <c r="AQ76" s="906"/>
      <c r="AR76" s="906"/>
      <c r="AS76" s="906"/>
      <c r="AT76" s="862"/>
      <c r="AU76" s="907" t="s">
        <v>461</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544</v>
      </c>
      <c r="C77" s="902"/>
      <c r="D77" s="902"/>
      <c r="E77" s="902"/>
      <c r="F77" s="902"/>
      <c r="G77" s="902"/>
      <c r="H77" s="902"/>
      <c r="I77" s="902"/>
      <c r="J77" s="902"/>
      <c r="K77" s="902"/>
      <c r="L77" s="902"/>
      <c r="M77" s="902"/>
      <c r="N77" s="902"/>
      <c r="O77" s="902"/>
      <c r="P77" s="903"/>
      <c r="Q77" s="905">
        <v>8128</v>
      </c>
      <c r="R77" s="906"/>
      <c r="S77" s="906"/>
      <c r="T77" s="906"/>
      <c r="U77" s="862"/>
      <c r="V77" s="907">
        <v>7814</v>
      </c>
      <c r="W77" s="906"/>
      <c r="X77" s="906"/>
      <c r="Y77" s="906"/>
      <c r="Z77" s="862"/>
      <c r="AA77" s="907">
        <v>314</v>
      </c>
      <c r="AB77" s="906"/>
      <c r="AC77" s="906"/>
      <c r="AD77" s="906"/>
      <c r="AE77" s="862"/>
      <c r="AF77" s="907">
        <v>314</v>
      </c>
      <c r="AG77" s="906"/>
      <c r="AH77" s="906"/>
      <c r="AI77" s="906"/>
      <c r="AJ77" s="862"/>
      <c r="AK77" s="907">
        <v>3300</v>
      </c>
      <c r="AL77" s="906"/>
      <c r="AM77" s="906"/>
      <c r="AN77" s="906"/>
      <c r="AO77" s="862"/>
      <c r="AP77" s="907" t="s">
        <v>531</v>
      </c>
      <c r="AQ77" s="906"/>
      <c r="AR77" s="906"/>
      <c r="AS77" s="906"/>
      <c r="AT77" s="862"/>
      <c r="AU77" s="907" t="s">
        <v>461</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545</v>
      </c>
      <c r="C78" s="902"/>
      <c r="D78" s="902"/>
      <c r="E78" s="902"/>
      <c r="F78" s="902"/>
      <c r="G78" s="902"/>
      <c r="H78" s="902"/>
      <c r="I78" s="902"/>
      <c r="J78" s="902"/>
      <c r="K78" s="902"/>
      <c r="L78" s="902"/>
      <c r="M78" s="902"/>
      <c r="N78" s="902"/>
      <c r="O78" s="902"/>
      <c r="P78" s="903"/>
      <c r="Q78" s="904">
        <v>529</v>
      </c>
      <c r="R78" s="858"/>
      <c r="S78" s="858"/>
      <c r="T78" s="858"/>
      <c r="U78" s="858"/>
      <c r="V78" s="858">
        <v>526</v>
      </c>
      <c r="W78" s="858"/>
      <c r="X78" s="858"/>
      <c r="Y78" s="858"/>
      <c r="Z78" s="858"/>
      <c r="AA78" s="858">
        <v>3</v>
      </c>
      <c r="AB78" s="858"/>
      <c r="AC78" s="858"/>
      <c r="AD78" s="858"/>
      <c r="AE78" s="858"/>
      <c r="AF78" s="858">
        <v>3</v>
      </c>
      <c r="AG78" s="858"/>
      <c r="AH78" s="858"/>
      <c r="AI78" s="858"/>
      <c r="AJ78" s="858"/>
      <c r="AK78" s="858" t="s">
        <v>576</v>
      </c>
      <c r="AL78" s="858"/>
      <c r="AM78" s="858"/>
      <c r="AN78" s="858"/>
      <c r="AO78" s="858"/>
      <c r="AP78" s="858" t="s">
        <v>531</v>
      </c>
      <c r="AQ78" s="858"/>
      <c r="AR78" s="858"/>
      <c r="AS78" s="858"/>
      <c r="AT78" s="858"/>
      <c r="AU78" s="858" t="s">
        <v>461</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t="s">
        <v>546</v>
      </c>
      <c r="C79" s="902"/>
      <c r="D79" s="902"/>
      <c r="E79" s="902"/>
      <c r="F79" s="902"/>
      <c r="G79" s="902"/>
      <c r="H79" s="902"/>
      <c r="I79" s="902"/>
      <c r="J79" s="902"/>
      <c r="K79" s="902"/>
      <c r="L79" s="902"/>
      <c r="M79" s="902"/>
      <c r="N79" s="902"/>
      <c r="O79" s="902"/>
      <c r="P79" s="903"/>
      <c r="Q79" s="904">
        <v>33</v>
      </c>
      <c r="R79" s="858"/>
      <c r="S79" s="858"/>
      <c r="T79" s="858"/>
      <c r="U79" s="858"/>
      <c r="V79" s="858">
        <v>29</v>
      </c>
      <c r="W79" s="858"/>
      <c r="X79" s="858"/>
      <c r="Y79" s="858"/>
      <c r="Z79" s="858"/>
      <c r="AA79" s="858">
        <v>4</v>
      </c>
      <c r="AB79" s="858"/>
      <c r="AC79" s="858"/>
      <c r="AD79" s="858"/>
      <c r="AE79" s="858"/>
      <c r="AF79" s="858">
        <v>4</v>
      </c>
      <c r="AG79" s="858"/>
      <c r="AH79" s="858"/>
      <c r="AI79" s="858"/>
      <c r="AJ79" s="858"/>
      <c r="AK79" s="858" t="s">
        <v>577</v>
      </c>
      <c r="AL79" s="858"/>
      <c r="AM79" s="858"/>
      <c r="AN79" s="858"/>
      <c r="AO79" s="858"/>
      <c r="AP79" s="858" t="s">
        <v>531</v>
      </c>
      <c r="AQ79" s="858"/>
      <c r="AR79" s="858"/>
      <c r="AS79" s="858"/>
      <c r="AT79" s="858"/>
      <c r="AU79" s="858" t="s">
        <v>461</v>
      </c>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t="s">
        <v>547</v>
      </c>
      <c r="C80" s="902"/>
      <c r="D80" s="902"/>
      <c r="E80" s="902"/>
      <c r="F80" s="902"/>
      <c r="G80" s="902"/>
      <c r="H80" s="902"/>
      <c r="I80" s="902"/>
      <c r="J80" s="902"/>
      <c r="K80" s="902"/>
      <c r="L80" s="902"/>
      <c r="M80" s="902"/>
      <c r="N80" s="902"/>
      <c r="O80" s="902"/>
      <c r="P80" s="903"/>
      <c r="Q80" s="904">
        <v>738</v>
      </c>
      <c r="R80" s="858"/>
      <c r="S80" s="858"/>
      <c r="T80" s="858"/>
      <c r="U80" s="858"/>
      <c r="V80" s="858">
        <v>736</v>
      </c>
      <c r="W80" s="858"/>
      <c r="X80" s="858"/>
      <c r="Y80" s="858"/>
      <c r="Z80" s="858"/>
      <c r="AA80" s="858">
        <v>3</v>
      </c>
      <c r="AB80" s="858"/>
      <c r="AC80" s="858"/>
      <c r="AD80" s="858"/>
      <c r="AE80" s="858"/>
      <c r="AF80" s="858">
        <v>3</v>
      </c>
      <c r="AG80" s="858"/>
      <c r="AH80" s="858"/>
      <c r="AI80" s="858"/>
      <c r="AJ80" s="858"/>
      <c r="AK80" s="858">
        <v>571</v>
      </c>
      <c r="AL80" s="858"/>
      <c r="AM80" s="858"/>
      <c r="AN80" s="858"/>
      <c r="AO80" s="858"/>
      <c r="AP80" s="858" t="s">
        <v>553</v>
      </c>
      <c r="AQ80" s="858"/>
      <c r="AR80" s="858"/>
      <c r="AS80" s="858"/>
      <c r="AT80" s="858"/>
      <c r="AU80" s="858" t="s">
        <v>461</v>
      </c>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t="s">
        <v>548</v>
      </c>
      <c r="C81" s="902"/>
      <c r="D81" s="902"/>
      <c r="E81" s="902"/>
      <c r="F81" s="902"/>
      <c r="G81" s="902"/>
      <c r="H81" s="902"/>
      <c r="I81" s="902"/>
      <c r="J81" s="902"/>
      <c r="K81" s="902"/>
      <c r="L81" s="902"/>
      <c r="M81" s="902"/>
      <c r="N81" s="902"/>
      <c r="O81" s="902"/>
      <c r="P81" s="903"/>
      <c r="Q81" s="904">
        <v>1</v>
      </c>
      <c r="R81" s="858"/>
      <c r="S81" s="858"/>
      <c r="T81" s="858"/>
      <c r="U81" s="858"/>
      <c r="V81" s="858">
        <v>0</v>
      </c>
      <c r="W81" s="858"/>
      <c r="X81" s="858"/>
      <c r="Y81" s="858"/>
      <c r="Z81" s="858"/>
      <c r="AA81" s="858">
        <v>0</v>
      </c>
      <c r="AB81" s="858"/>
      <c r="AC81" s="858"/>
      <c r="AD81" s="858"/>
      <c r="AE81" s="858"/>
      <c r="AF81" s="858">
        <v>0</v>
      </c>
      <c r="AG81" s="858"/>
      <c r="AH81" s="858"/>
      <c r="AI81" s="858"/>
      <c r="AJ81" s="858"/>
      <c r="AK81" s="858" t="s">
        <v>578</v>
      </c>
      <c r="AL81" s="858"/>
      <c r="AM81" s="858"/>
      <c r="AN81" s="858"/>
      <c r="AO81" s="858"/>
      <c r="AP81" s="858" t="s">
        <v>531</v>
      </c>
      <c r="AQ81" s="858"/>
      <c r="AR81" s="858"/>
      <c r="AS81" s="858"/>
      <c r="AT81" s="858"/>
      <c r="AU81" s="858" t="s">
        <v>461</v>
      </c>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t="s">
        <v>549</v>
      </c>
      <c r="C82" s="902"/>
      <c r="D82" s="902"/>
      <c r="E82" s="902"/>
      <c r="F82" s="902"/>
      <c r="G82" s="902"/>
      <c r="H82" s="902"/>
      <c r="I82" s="902"/>
      <c r="J82" s="902"/>
      <c r="K82" s="902"/>
      <c r="L82" s="902"/>
      <c r="M82" s="902"/>
      <c r="N82" s="902"/>
      <c r="O82" s="902"/>
      <c r="P82" s="903"/>
      <c r="Q82" s="904">
        <v>37</v>
      </c>
      <c r="R82" s="858"/>
      <c r="S82" s="858"/>
      <c r="T82" s="858"/>
      <c r="U82" s="858"/>
      <c r="V82" s="858">
        <v>37</v>
      </c>
      <c r="W82" s="858"/>
      <c r="X82" s="858"/>
      <c r="Y82" s="858"/>
      <c r="Z82" s="858"/>
      <c r="AA82" s="858">
        <v>0</v>
      </c>
      <c r="AB82" s="858"/>
      <c r="AC82" s="858"/>
      <c r="AD82" s="858"/>
      <c r="AE82" s="858"/>
      <c r="AF82" s="858">
        <v>0</v>
      </c>
      <c r="AG82" s="858"/>
      <c r="AH82" s="858"/>
      <c r="AI82" s="858"/>
      <c r="AJ82" s="858"/>
      <c r="AK82" s="858" t="s">
        <v>572</v>
      </c>
      <c r="AL82" s="858"/>
      <c r="AM82" s="858"/>
      <c r="AN82" s="858"/>
      <c r="AO82" s="858"/>
      <c r="AP82" s="858" t="s">
        <v>531</v>
      </c>
      <c r="AQ82" s="858"/>
      <c r="AR82" s="858"/>
      <c r="AS82" s="858"/>
      <c r="AT82" s="858"/>
      <c r="AU82" s="858" t="s">
        <v>461</v>
      </c>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t="s">
        <v>534</v>
      </c>
      <c r="C83" s="902"/>
      <c r="D83" s="902"/>
      <c r="E83" s="902"/>
      <c r="F83" s="902"/>
      <c r="G83" s="902"/>
      <c r="H83" s="902"/>
      <c r="I83" s="902"/>
      <c r="J83" s="902"/>
      <c r="K83" s="902"/>
      <c r="L83" s="902"/>
      <c r="M83" s="902"/>
      <c r="N83" s="902"/>
      <c r="O83" s="902"/>
      <c r="P83" s="903"/>
      <c r="Q83" s="904">
        <v>163</v>
      </c>
      <c r="R83" s="858"/>
      <c r="S83" s="858"/>
      <c r="T83" s="858"/>
      <c r="U83" s="858"/>
      <c r="V83" s="858">
        <v>96</v>
      </c>
      <c r="W83" s="858"/>
      <c r="X83" s="858"/>
      <c r="Y83" s="858"/>
      <c r="Z83" s="858"/>
      <c r="AA83" s="858">
        <v>68</v>
      </c>
      <c r="AB83" s="858"/>
      <c r="AC83" s="858"/>
      <c r="AD83" s="858"/>
      <c r="AE83" s="858"/>
      <c r="AF83" s="858">
        <v>68</v>
      </c>
      <c r="AG83" s="858"/>
      <c r="AH83" s="858"/>
      <c r="AI83" s="858"/>
      <c r="AJ83" s="858"/>
      <c r="AK83" s="858" t="s">
        <v>572</v>
      </c>
      <c r="AL83" s="858"/>
      <c r="AM83" s="858"/>
      <c r="AN83" s="858"/>
      <c r="AO83" s="858"/>
      <c r="AP83" s="858" t="s">
        <v>531</v>
      </c>
      <c r="AQ83" s="858"/>
      <c r="AR83" s="858"/>
      <c r="AS83" s="858"/>
      <c r="AT83" s="858"/>
      <c r="AU83" s="858" t="s">
        <v>461</v>
      </c>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t="s">
        <v>550</v>
      </c>
      <c r="C84" s="902"/>
      <c r="D84" s="902"/>
      <c r="E84" s="902"/>
      <c r="F84" s="902"/>
      <c r="G84" s="902"/>
      <c r="H84" s="902"/>
      <c r="I84" s="902"/>
      <c r="J84" s="902"/>
      <c r="K84" s="902"/>
      <c r="L84" s="902"/>
      <c r="M84" s="902"/>
      <c r="N84" s="902"/>
      <c r="O84" s="902"/>
      <c r="P84" s="903"/>
      <c r="Q84" s="904">
        <v>82</v>
      </c>
      <c r="R84" s="858"/>
      <c r="S84" s="858"/>
      <c r="T84" s="858"/>
      <c r="U84" s="858"/>
      <c r="V84" s="858">
        <v>68</v>
      </c>
      <c r="W84" s="858"/>
      <c r="X84" s="858"/>
      <c r="Y84" s="858"/>
      <c r="Z84" s="858"/>
      <c r="AA84" s="858">
        <v>14</v>
      </c>
      <c r="AB84" s="858"/>
      <c r="AC84" s="858"/>
      <c r="AD84" s="858"/>
      <c r="AE84" s="858"/>
      <c r="AF84" s="858">
        <v>14</v>
      </c>
      <c r="AG84" s="858"/>
      <c r="AH84" s="858"/>
      <c r="AI84" s="858"/>
      <c r="AJ84" s="858"/>
      <c r="AK84" s="858" t="s">
        <v>579</v>
      </c>
      <c r="AL84" s="858"/>
      <c r="AM84" s="858"/>
      <c r="AN84" s="858"/>
      <c r="AO84" s="858"/>
      <c r="AP84" s="858" t="s">
        <v>531</v>
      </c>
      <c r="AQ84" s="858"/>
      <c r="AR84" s="858"/>
      <c r="AS84" s="858"/>
      <c r="AT84" s="858"/>
      <c r="AU84" s="858" t="s">
        <v>461</v>
      </c>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t="s">
        <v>551</v>
      </c>
      <c r="C85" s="902"/>
      <c r="D85" s="902"/>
      <c r="E85" s="902"/>
      <c r="F85" s="902"/>
      <c r="G85" s="902"/>
      <c r="H85" s="902"/>
      <c r="I85" s="902"/>
      <c r="J85" s="902"/>
      <c r="K85" s="902"/>
      <c r="L85" s="902"/>
      <c r="M85" s="902"/>
      <c r="N85" s="902"/>
      <c r="O85" s="902"/>
      <c r="P85" s="903"/>
      <c r="Q85" s="904">
        <v>225844</v>
      </c>
      <c r="R85" s="858"/>
      <c r="S85" s="858"/>
      <c r="T85" s="858"/>
      <c r="U85" s="858"/>
      <c r="V85" s="858">
        <v>215538</v>
      </c>
      <c r="W85" s="858"/>
      <c r="X85" s="858"/>
      <c r="Y85" s="858"/>
      <c r="Z85" s="858"/>
      <c r="AA85" s="858">
        <v>10306</v>
      </c>
      <c r="AB85" s="858"/>
      <c r="AC85" s="858"/>
      <c r="AD85" s="858"/>
      <c r="AE85" s="858"/>
      <c r="AF85" s="858">
        <v>10306</v>
      </c>
      <c r="AG85" s="858"/>
      <c r="AH85" s="858"/>
      <c r="AI85" s="858"/>
      <c r="AJ85" s="858"/>
      <c r="AK85" s="858" t="s">
        <v>572</v>
      </c>
      <c r="AL85" s="858"/>
      <c r="AM85" s="858"/>
      <c r="AN85" s="858"/>
      <c r="AO85" s="858"/>
      <c r="AP85" s="858" t="s">
        <v>531</v>
      </c>
      <c r="AQ85" s="858"/>
      <c r="AR85" s="858"/>
      <c r="AS85" s="858"/>
      <c r="AT85" s="858"/>
      <c r="AU85" s="858" t="s">
        <v>461</v>
      </c>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t="s">
        <v>535</v>
      </c>
      <c r="C86" s="902"/>
      <c r="D86" s="902"/>
      <c r="E86" s="902"/>
      <c r="F86" s="902"/>
      <c r="G86" s="902"/>
      <c r="H86" s="902"/>
      <c r="I86" s="902"/>
      <c r="J86" s="902"/>
      <c r="K86" s="902"/>
      <c r="L86" s="902"/>
      <c r="M86" s="902"/>
      <c r="N86" s="902"/>
      <c r="O86" s="902"/>
      <c r="P86" s="903"/>
      <c r="Q86" s="904">
        <v>1031</v>
      </c>
      <c r="R86" s="858"/>
      <c r="S86" s="858"/>
      <c r="T86" s="858"/>
      <c r="U86" s="858"/>
      <c r="V86" s="858">
        <v>904</v>
      </c>
      <c r="W86" s="858"/>
      <c r="X86" s="858"/>
      <c r="Y86" s="858"/>
      <c r="Z86" s="858"/>
      <c r="AA86" s="858">
        <v>127</v>
      </c>
      <c r="AB86" s="858"/>
      <c r="AC86" s="858"/>
      <c r="AD86" s="858"/>
      <c r="AE86" s="858"/>
      <c r="AF86" s="858">
        <v>1810</v>
      </c>
      <c r="AG86" s="858"/>
      <c r="AH86" s="858"/>
      <c r="AI86" s="858"/>
      <c r="AJ86" s="858"/>
      <c r="AK86" s="858">
        <v>79</v>
      </c>
      <c r="AL86" s="858"/>
      <c r="AM86" s="858"/>
      <c r="AN86" s="858"/>
      <c r="AO86" s="858"/>
      <c r="AP86" s="858">
        <v>1399</v>
      </c>
      <c r="AQ86" s="858"/>
      <c r="AR86" s="858"/>
      <c r="AS86" s="858"/>
      <c r="AT86" s="858"/>
      <c r="AU86" s="858">
        <v>120</v>
      </c>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331</v>
      </c>
      <c r="B88" s="817" t="s">
        <v>368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v>1422</v>
      </c>
      <c r="AQ88" s="872"/>
      <c r="AR88" s="872"/>
      <c r="AS88" s="872"/>
      <c r="AT88" s="872"/>
      <c r="AU88" s="872">
        <v>122</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331</v>
      </c>
      <c r="BR102" s="817" t="s">
        <v>369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341</v>
      </c>
      <c r="CS102" s="880"/>
      <c r="CT102" s="880"/>
      <c r="CU102" s="880"/>
      <c r="CV102" s="919"/>
      <c r="CW102" s="918">
        <v>17</v>
      </c>
      <c r="CX102" s="880"/>
      <c r="CY102" s="880"/>
      <c r="CZ102" s="880"/>
      <c r="DA102" s="919"/>
      <c r="DB102" s="918" t="s">
        <v>565</v>
      </c>
      <c r="DC102" s="880"/>
      <c r="DD102" s="880"/>
      <c r="DE102" s="880"/>
      <c r="DF102" s="919"/>
      <c r="DG102" s="918">
        <v>45</v>
      </c>
      <c r="DH102" s="880"/>
      <c r="DI102" s="880"/>
      <c r="DJ102" s="880"/>
      <c r="DK102" s="919"/>
      <c r="DL102" s="918">
        <v>20</v>
      </c>
      <c r="DM102" s="880"/>
      <c r="DN102" s="880"/>
      <c r="DO102" s="880"/>
      <c r="DP102" s="919"/>
      <c r="DQ102" s="918">
        <v>9</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370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371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372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373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374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375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376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377</v>
      </c>
      <c r="AB109" s="921"/>
      <c r="AC109" s="921"/>
      <c r="AD109" s="921"/>
      <c r="AE109" s="922"/>
      <c r="AF109" s="920" t="s">
        <v>378</v>
      </c>
      <c r="AG109" s="921"/>
      <c r="AH109" s="921"/>
      <c r="AI109" s="921"/>
      <c r="AJ109" s="922"/>
      <c r="AK109" s="920" t="s">
        <v>275</v>
      </c>
      <c r="AL109" s="921"/>
      <c r="AM109" s="921"/>
      <c r="AN109" s="921"/>
      <c r="AO109" s="922"/>
      <c r="AP109" s="920" t="s">
        <v>379</v>
      </c>
      <c r="AQ109" s="921"/>
      <c r="AR109" s="921"/>
      <c r="AS109" s="921"/>
      <c r="AT109" s="923"/>
      <c r="AU109" s="940" t="s">
        <v>376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377</v>
      </c>
      <c r="BR109" s="921"/>
      <c r="BS109" s="921"/>
      <c r="BT109" s="921"/>
      <c r="BU109" s="922"/>
      <c r="BV109" s="920" t="s">
        <v>378</v>
      </c>
      <c r="BW109" s="921"/>
      <c r="BX109" s="921"/>
      <c r="BY109" s="921"/>
      <c r="BZ109" s="922"/>
      <c r="CA109" s="920" t="s">
        <v>275</v>
      </c>
      <c r="CB109" s="921"/>
      <c r="CC109" s="921"/>
      <c r="CD109" s="921"/>
      <c r="CE109" s="922"/>
      <c r="CF109" s="941" t="s">
        <v>379</v>
      </c>
      <c r="CG109" s="941"/>
      <c r="CH109" s="941"/>
      <c r="CI109" s="941"/>
      <c r="CJ109" s="941"/>
      <c r="CK109" s="920" t="s">
        <v>380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377</v>
      </c>
      <c r="DH109" s="921"/>
      <c r="DI109" s="921"/>
      <c r="DJ109" s="921"/>
      <c r="DK109" s="922"/>
      <c r="DL109" s="920" t="s">
        <v>378</v>
      </c>
      <c r="DM109" s="921"/>
      <c r="DN109" s="921"/>
      <c r="DO109" s="921"/>
      <c r="DP109" s="922"/>
      <c r="DQ109" s="920" t="s">
        <v>275</v>
      </c>
      <c r="DR109" s="921"/>
      <c r="DS109" s="921"/>
      <c r="DT109" s="921"/>
      <c r="DU109" s="922"/>
      <c r="DV109" s="920" t="s">
        <v>379</v>
      </c>
      <c r="DW109" s="921"/>
      <c r="DX109" s="921"/>
      <c r="DY109" s="921"/>
      <c r="DZ109" s="923"/>
    </row>
    <row r="110" spans="1:131" s="226" customFormat="1" ht="26.25" customHeight="1" x14ac:dyDescent="0.15">
      <c r="A110" s="924" t="s">
        <v>381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3629304</v>
      </c>
      <c r="AB110" s="928"/>
      <c r="AC110" s="928"/>
      <c r="AD110" s="928"/>
      <c r="AE110" s="929"/>
      <c r="AF110" s="930">
        <v>4039005</v>
      </c>
      <c r="AG110" s="928"/>
      <c r="AH110" s="928"/>
      <c r="AI110" s="928"/>
      <c r="AJ110" s="929"/>
      <c r="AK110" s="930">
        <v>4294642</v>
      </c>
      <c r="AL110" s="928"/>
      <c r="AM110" s="928"/>
      <c r="AN110" s="928"/>
      <c r="AO110" s="929"/>
      <c r="AP110" s="931">
        <v>33.5</v>
      </c>
      <c r="AQ110" s="932"/>
      <c r="AR110" s="932"/>
      <c r="AS110" s="932"/>
      <c r="AT110" s="933"/>
      <c r="AU110" s="934" t="s">
        <v>73</v>
      </c>
      <c r="AV110" s="935"/>
      <c r="AW110" s="935"/>
      <c r="AX110" s="935"/>
      <c r="AY110" s="935"/>
      <c r="AZ110" s="957" t="s">
        <v>382</v>
      </c>
      <c r="BA110" s="925"/>
      <c r="BB110" s="925"/>
      <c r="BC110" s="925"/>
      <c r="BD110" s="925"/>
      <c r="BE110" s="925"/>
      <c r="BF110" s="925"/>
      <c r="BG110" s="925"/>
      <c r="BH110" s="925"/>
      <c r="BI110" s="925"/>
      <c r="BJ110" s="925"/>
      <c r="BK110" s="925"/>
      <c r="BL110" s="925"/>
      <c r="BM110" s="925"/>
      <c r="BN110" s="925"/>
      <c r="BO110" s="925"/>
      <c r="BP110" s="926"/>
      <c r="BQ110" s="958">
        <v>40179360</v>
      </c>
      <c r="BR110" s="959"/>
      <c r="BS110" s="959"/>
      <c r="BT110" s="959"/>
      <c r="BU110" s="959"/>
      <c r="BV110" s="959">
        <v>39916246</v>
      </c>
      <c r="BW110" s="959"/>
      <c r="BX110" s="959"/>
      <c r="BY110" s="959"/>
      <c r="BZ110" s="959"/>
      <c r="CA110" s="959">
        <v>39625954</v>
      </c>
      <c r="CB110" s="959"/>
      <c r="CC110" s="959"/>
      <c r="CD110" s="959"/>
      <c r="CE110" s="959"/>
      <c r="CF110" s="972">
        <v>308.8</v>
      </c>
      <c r="CG110" s="973"/>
      <c r="CH110" s="973"/>
      <c r="CI110" s="973"/>
      <c r="CJ110" s="973"/>
      <c r="CK110" s="974" t="s">
        <v>383</v>
      </c>
      <c r="CL110" s="975"/>
      <c r="CM110" s="957" t="s">
        <v>384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385</v>
      </c>
      <c r="DH110" s="959"/>
      <c r="DI110" s="959"/>
      <c r="DJ110" s="959"/>
      <c r="DK110" s="959"/>
      <c r="DL110" s="959" t="s">
        <v>386</v>
      </c>
      <c r="DM110" s="959"/>
      <c r="DN110" s="959"/>
      <c r="DO110" s="959"/>
      <c r="DP110" s="959"/>
      <c r="DQ110" s="959" t="s">
        <v>386</v>
      </c>
      <c r="DR110" s="959"/>
      <c r="DS110" s="959"/>
      <c r="DT110" s="959"/>
      <c r="DU110" s="959"/>
      <c r="DV110" s="960" t="s">
        <v>385</v>
      </c>
      <c r="DW110" s="960"/>
      <c r="DX110" s="960"/>
      <c r="DY110" s="960"/>
      <c r="DZ110" s="961"/>
    </row>
    <row r="111" spans="1:131" s="226" customFormat="1" ht="26.25" customHeight="1" x14ac:dyDescent="0.15">
      <c r="A111" s="962" t="s">
        <v>387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127</v>
      </c>
      <c r="AB111" s="966"/>
      <c r="AC111" s="966"/>
      <c r="AD111" s="966"/>
      <c r="AE111" s="967"/>
      <c r="AF111" s="968" t="s">
        <v>385</v>
      </c>
      <c r="AG111" s="966"/>
      <c r="AH111" s="966"/>
      <c r="AI111" s="966"/>
      <c r="AJ111" s="967"/>
      <c r="AK111" s="968" t="s">
        <v>385</v>
      </c>
      <c r="AL111" s="966"/>
      <c r="AM111" s="966"/>
      <c r="AN111" s="966"/>
      <c r="AO111" s="967"/>
      <c r="AP111" s="969" t="s">
        <v>127</v>
      </c>
      <c r="AQ111" s="970"/>
      <c r="AR111" s="970"/>
      <c r="AS111" s="970"/>
      <c r="AT111" s="971"/>
      <c r="AU111" s="936"/>
      <c r="AV111" s="937"/>
      <c r="AW111" s="937"/>
      <c r="AX111" s="937"/>
      <c r="AY111" s="937"/>
      <c r="AZ111" s="950" t="s">
        <v>388</v>
      </c>
      <c r="BA111" s="951"/>
      <c r="BB111" s="951"/>
      <c r="BC111" s="951"/>
      <c r="BD111" s="951"/>
      <c r="BE111" s="951"/>
      <c r="BF111" s="951"/>
      <c r="BG111" s="951"/>
      <c r="BH111" s="951"/>
      <c r="BI111" s="951"/>
      <c r="BJ111" s="951"/>
      <c r="BK111" s="951"/>
      <c r="BL111" s="951"/>
      <c r="BM111" s="951"/>
      <c r="BN111" s="951"/>
      <c r="BO111" s="951"/>
      <c r="BP111" s="952"/>
      <c r="BQ111" s="953">
        <v>75003</v>
      </c>
      <c r="BR111" s="954"/>
      <c r="BS111" s="954"/>
      <c r="BT111" s="954"/>
      <c r="BU111" s="954"/>
      <c r="BV111" s="954">
        <v>58127</v>
      </c>
      <c r="BW111" s="954"/>
      <c r="BX111" s="954"/>
      <c r="BY111" s="954"/>
      <c r="BZ111" s="954"/>
      <c r="CA111" s="954">
        <v>42512</v>
      </c>
      <c r="CB111" s="954"/>
      <c r="CC111" s="954"/>
      <c r="CD111" s="954"/>
      <c r="CE111" s="954"/>
      <c r="CF111" s="948">
        <v>0.3</v>
      </c>
      <c r="CG111" s="949"/>
      <c r="CH111" s="949"/>
      <c r="CI111" s="949"/>
      <c r="CJ111" s="949"/>
      <c r="CK111" s="976"/>
      <c r="CL111" s="977"/>
      <c r="CM111" s="950" t="s">
        <v>389</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390</v>
      </c>
      <c r="DH111" s="954"/>
      <c r="DI111" s="954"/>
      <c r="DJ111" s="954"/>
      <c r="DK111" s="954"/>
      <c r="DL111" s="954" t="s">
        <v>127</v>
      </c>
      <c r="DM111" s="954"/>
      <c r="DN111" s="954"/>
      <c r="DO111" s="954"/>
      <c r="DP111" s="954"/>
      <c r="DQ111" s="954" t="s">
        <v>390</v>
      </c>
      <c r="DR111" s="954"/>
      <c r="DS111" s="954"/>
      <c r="DT111" s="954"/>
      <c r="DU111" s="954"/>
      <c r="DV111" s="955" t="s">
        <v>390</v>
      </c>
      <c r="DW111" s="955"/>
      <c r="DX111" s="955"/>
      <c r="DY111" s="955"/>
      <c r="DZ111" s="956"/>
    </row>
    <row r="112" spans="1:131" s="226" customFormat="1" ht="26.25" customHeight="1" x14ac:dyDescent="0.15">
      <c r="A112" s="980" t="s">
        <v>391</v>
      </c>
      <c r="B112" s="981"/>
      <c r="C112" s="951" t="s">
        <v>392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385</v>
      </c>
      <c r="AB112" s="987"/>
      <c r="AC112" s="987"/>
      <c r="AD112" s="987"/>
      <c r="AE112" s="988"/>
      <c r="AF112" s="989" t="s">
        <v>385</v>
      </c>
      <c r="AG112" s="987"/>
      <c r="AH112" s="987"/>
      <c r="AI112" s="987"/>
      <c r="AJ112" s="988"/>
      <c r="AK112" s="989" t="s">
        <v>385</v>
      </c>
      <c r="AL112" s="987"/>
      <c r="AM112" s="987"/>
      <c r="AN112" s="987"/>
      <c r="AO112" s="988"/>
      <c r="AP112" s="990" t="s">
        <v>385</v>
      </c>
      <c r="AQ112" s="991"/>
      <c r="AR112" s="991"/>
      <c r="AS112" s="991"/>
      <c r="AT112" s="992"/>
      <c r="AU112" s="936"/>
      <c r="AV112" s="937"/>
      <c r="AW112" s="937"/>
      <c r="AX112" s="937"/>
      <c r="AY112" s="937"/>
      <c r="AZ112" s="950" t="s">
        <v>393</v>
      </c>
      <c r="BA112" s="951"/>
      <c r="BB112" s="951"/>
      <c r="BC112" s="951"/>
      <c r="BD112" s="951"/>
      <c r="BE112" s="951"/>
      <c r="BF112" s="951"/>
      <c r="BG112" s="951"/>
      <c r="BH112" s="951"/>
      <c r="BI112" s="951"/>
      <c r="BJ112" s="951"/>
      <c r="BK112" s="951"/>
      <c r="BL112" s="951"/>
      <c r="BM112" s="951"/>
      <c r="BN112" s="951"/>
      <c r="BO112" s="951"/>
      <c r="BP112" s="952"/>
      <c r="BQ112" s="953">
        <v>9579740</v>
      </c>
      <c r="BR112" s="954"/>
      <c r="BS112" s="954"/>
      <c r="BT112" s="954"/>
      <c r="BU112" s="954"/>
      <c r="BV112" s="954">
        <v>9580806</v>
      </c>
      <c r="BW112" s="954"/>
      <c r="BX112" s="954"/>
      <c r="BY112" s="954"/>
      <c r="BZ112" s="954"/>
      <c r="CA112" s="954">
        <v>8737946</v>
      </c>
      <c r="CB112" s="954"/>
      <c r="CC112" s="954"/>
      <c r="CD112" s="954"/>
      <c r="CE112" s="954"/>
      <c r="CF112" s="948">
        <v>68.099999999999994</v>
      </c>
      <c r="CG112" s="949"/>
      <c r="CH112" s="949"/>
      <c r="CI112" s="949"/>
      <c r="CJ112" s="949"/>
      <c r="CK112" s="976"/>
      <c r="CL112" s="977"/>
      <c r="CM112" s="950" t="s">
        <v>394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385</v>
      </c>
      <c r="DH112" s="954"/>
      <c r="DI112" s="954"/>
      <c r="DJ112" s="954"/>
      <c r="DK112" s="954"/>
      <c r="DL112" s="954" t="s">
        <v>385</v>
      </c>
      <c r="DM112" s="954"/>
      <c r="DN112" s="954"/>
      <c r="DO112" s="954"/>
      <c r="DP112" s="954"/>
      <c r="DQ112" s="954" t="s">
        <v>390</v>
      </c>
      <c r="DR112" s="954"/>
      <c r="DS112" s="954"/>
      <c r="DT112" s="954"/>
      <c r="DU112" s="954"/>
      <c r="DV112" s="955" t="s">
        <v>385</v>
      </c>
      <c r="DW112" s="955"/>
      <c r="DX112" s="955"/>
      <c r="DY112" s="955"/>
      <c r="DZ112" s="956"/>
    </row>
    <row r="113" spans="1:130" s="226" customFormat="1" ht="26.25" customHeight="1" x14ac:dyDescent="0.15">
      <c r="A113" s="982"/>
      <c r="B113" s="983"/>
      <c r="C113" s="951" t="s">
        <v>395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821550</v>
      </c>
      <c r="AB113" s="966"/>
      <c r="AC113" s="966"/>
      <c r="AD113" s="966"/>
      <c r="AE113" s="967"/>
      <c r="AF113" s="968">
        <v>760839</v>
      </c>
      <c r="AG113" s="966"/>
      <c r="AH113" s="966"/>
      <c r="AI113" s="966"/>
      <c r="AJ113" s="967"/>
      <c r="AK113" s="968">
        <v>768593</v>
      </c>
      <c r="AL113" s="966"/>
      <c r="AM113" s="966"/>
      <c r="AN113" s="966"/>
      <c r="AO113" s="967"/>
      <c r="AP113" s="969">
        <v>6</v>
      </c>
      <c r="AQ113" s="970"/>
      <c r="AR113" s="970"/>
      <c r="AS113" s="970"/>
      <c r="AT113" s="971"/>
      <c r="AU113" s="936"/>
      <c r="AV113" s="937"/>
      <c r="AW113" s="937"/>
      <c r="AX113" s="937"/>
      <c r="AY113" s="937"/>
      <c r="AZ113" s="950" t="s">
        <v>396</v>
      </c>
      <c r="BA113" s="951"/>
      <c r="BB113" s="951"/>
      <c r="BC113" s="951"/>
      <c r="BD113" s="951"/>
      <c r="BE113" s="951"/>
      <c r="BF113" s="951"/>
      <c r="BG113" s="951"/>
      <c r="BH113" s="951"/>
      <c r="BI113" s="951"/>
      <c r="BJ113" s="951"/>
      <c r="BK113" s="951"/>
      <c r="BL113" s="951"/>
      <c r="BM113" s="951"/>
      <c r="BN113" s="951"/>
      <c r="BO113" s="951"/>
      <c r="BP113" s="952"/>
      <c r="BQ113" s="953">
        <v>53780</v>
      </c>
      <c r="BR113" s="954"/>
      <c r="BS113" s="954"/>
      <c r="BT113" s="954"/>
      <c r="BU113" s="954"/>
      <c r="BV113" s="954">
        <v>131408</v>
      </c>
      <c r="BW113" s="954"/>
      <c r="BX113" s="954"/>
      <c r="BY113" s="954"/>
      <c r="BZ113" s="954"/>
      <c r="CA113" s="954">
        <v>121720</v>
      </c>
      <c r="CB113" s="954"/>
      <c r="CC113" s="954"/>
      <c r="CD113" s="954"/>
      <c r="CE113" s="954"/>
      <c r="CF113" s="948">
        <v>0.9</v>
      </c>
      <c r="CG113" s="949"/>
      <c r="CH113" s="949"/>
      <c r="CI113" s="949"/>
      <c r="CJ113" s="949"/>
      <c r="CK113" s="976"/>
      <c r="CL113" s="977"/>
      <c r="CM113" s="950" t="s">
        <v>397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390</v>
      </c>
      <c r="DH113" s="987"/>
      <c r="DI113" s="987"/>
      <c r="DJ113" s="987"/>
      <c r="DK113" s="988"/>
      <c r="DL113" s="989" t="s">
        <v>385</v>
      </c>
      <c r="DM113" s="987"/>
      <c r="DN113" s="987"/>
      <c r="DO113" s="987"/>
      <c r="DP113" s="988"/>
      <c r="DQ113" s="989" t="s">
        <v>385</v>
      </c>
      <c r="DR113" s="987"/>
      <c r="DS113" s="987"/>
      <c r="DT113" s="987"/>
      <c r="DU113" s="988"/>
      <c r="DV113" s="990" t="s">
        <v>385</v>
      </c>
      <c r="DW113" s="991"/>
      <c r="DX113" s="991"/>
      <c r="DY113" s="991"/>
      <c r="DZ113" s="992"/>
    </row>
    <row r="114" spans="1:130" s="226" customFormat="1" ht="26.25" customHeight="1" x14ac:dyDescent="0.15">
      <c r="A114" s="982"/>
      <c r="B114" s="983"/>
      <c r="C114" s="951" t="s">
        <v>398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293</v>
      </c>
      <c r="AB114" s="987"/>
      <c r="AC114" s="987"/>
      <c r="AD114" s="987"/>
      <c r="AE114" s="988"/>
      <c r="AF114" s="989">
        <v>289</v>
      </c>
      <c r="AG114" s="987"/>
      <c r="AH114" s="987"/>
      <c r="AI114" s="987"/>
      <c r="AJ114" s="988"/>
      <c r="AK114" s="989">
        <v>8119</v>
      </c>
      <c r="AL114" s="987"/>
      <c r="AM114" s="987"/>
      <c r="AN114" s="987"/>
      <c r="AO114" s="988"/>
      <c r="AP114" s="990">
        <v>0.1</v>
      </c>
      <c r="AQ114" s="991"/>
      <c r="AR114" s="991"/>
      <c r="AS114" s="991"/>
      <c r="AT114" s="992"/>
      <c r="AU114" s="936"/>
      <c r="AV114" s="937"/>
      <c r="AW114" s="937"/>
      <c r="AX114" s="937"/>
      <c r="AY114" s="937"/>
      <c r="AZ114" s="950" t="s">
        <v>399</v>
      </c>
      <c r="BA114" s="951"/>
      <c r="BB114" s="951"/>
      <c r="BC114" s="951"/>
      <c r="BD114" s="951"/>
      <c r="BE114" s="951"/>
      <c r="BF114" s="951"/>
      <c r="BG114" s="951"/>
      <c r="BH114" s="951"/>
      <c r="BI114" s="951"/>
      <c r="BJ114" s="951"/>
      <c r="BK114" s="951"/>
      <c r="BL114" s="951"/>
      <c r="BM114" s="951"/>
      <c r="BN114" s="951"/>
      <c r="BO114" s="951"/>
      <c r="BP114" s="952"/>
      <c r="BQ114" s="953">
        <v>3181150</v>
      </c>
      <c r="BR114" s="954"/>
      <c r="BS114" s="954"/>
      <c r="BT114" s="954"/>
      <c r="BU114" s="954"/>
      <c r="BV114" s="954">
        <v>3218576</v>
      </c>
      <c r="BW114" s="954"/>
      <c r="BX114" s="954"/>
      <c r="BY114" s="954"/>
      <c r="BZ114" s="954"/>
      <c r="CA114" s="954">
        <v>3192378</v>
      </c>
      <c r="CB114" s="954"/>
      <c r="CC114" s="954"/>
      <c r="CD114" s="954"/>
      <c r="CE114" s="954"/>
      <c r="CF114" s="948">
        <v>24.9</v>
      </c>
      <c r="CG114" s="949"/>
      <c r="CH114" s="949"/>
      <c r="CI114" s="949"/>
      <c r="CJ114" s="949"/>
      <c r="CK114" s="976"/>
      <c r="CL114" s="977"/>
      <c r="CM114" s="950" t="s">
        <v>400</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385</v>
      </c>
      <c r="DH114" s="987"/>
      <c r="DI114" s="987"/>
      <c r="DJ114" s="987"/>
      <c r="DK114" s="988"/>
      <c r="DL114" s="989" t="s">
        <v>385</v>
      </c>
      <c r="DM114" s="987"/>
      <c r="DN114" s="987"/>
      <c r="DO114" s="987"/>
      <c r="DP114" s="988"/>
      <c r="DQ114" s="989" t="s">
        <v>385</v>
      </c>
      <c r="DR114" s="987"/>
      <c r="DS114" s="987"/>
      <c r="DT114" s="987"/>
      <c r="DU114" s="988"/>
      <c r="DV114" s="990" t="s">
        <v>385</v>
      </c>
      <c r="DW114" s="991"/>
      <c r="DX114" s="991"/>
      <c r="DY114" s="991"/>
      <c r="DZ114" s="992"/>
    </row>
    <row r="115" spans="1:130" s="226" customFormat="1" ht="26.25" customHeight="1" x14ac:dyDescent="0.15">
      <c r="A115" s="982"/>
      <c r="B115" s="983"/>
      <c r="C115" s="951" t="s">
        <v>401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22786</v>
      </c>
      <c r="AB115" s="966"/>
      <c r="AC115" s="966"/>
      <c r="AD115" s="966"/>
      <c r="AE115" s="967"/>
      <c r="AF115" s="968">
        <v>65946</v>
      </c>
      <c r="AG115" s="966"/>
      <c r="AH115" s="966"/>
      <c r="AI115" s="966"/>
      <c r="AJ115" s="967"/>
      <c r="AK115" s="968">
        <v>47507</v>
      </c>
      <c r="AL115" s="966"/>
      <c r="AM115" s="966"/>
      <c r="AN115" s="966"/>
      <c r="AO115" s="967"/>
      <c r="AP115" s="969">
        <v>0.4</v>
      </c>
      <c r="AQ115" s="970"/>
      <c r="AR115" s="970"/>
      <c r="AS115" s="970"/>
      <c r="AT115" s="971"/>
      <c r="AU115" s="936"/>
      <c r="AV115" s="937"/>
      <c r="AW115" s="937"/>
      <c r="AX115" s="937"/>
      <c r="AY115" s="937"/>
      <c r="AZ115" s="950" t="s">
        <v>402</v>
      </c>
      <c r="BA115" s="951"/>
      <c r="BB115" s="951"/>
      <c r="BC115" s="951"/>
      <c r="BD115" s="951"/>
      <c r="BE115" s="951"/>
      <c r="BF115" s="951"/>
      <c r="BG115" s="951"/>
      <c r="BH115" s="951"/>
      <c r="BI115" s="951"/>
      <c r="BJ115" s="951"/>
      <c r="BK115" s="951"/>
      <c r="BL115" s="951"/>
      <c r="BM115" s="951"/>
      <c r="BN115" s="951"/>
      <c r="BO115" s="951"/>
      <c r="BP115" s="952"/>
      <c r="BQ115" s="953">
        <v>42616</v>
      </c>
      <c r="BR115" s="954"/>
      <c r="BS115" s="954"/>
      <c r="BT115" s="954"/>
      <c r="BU115" s="954"/>
      <c r="BV115" s="954">
        <v>41478</v>
      </c>
      <c r="BW115" s="954"/>
      <c r="BX115" s="954"/>
      <c r="BY115" s="954"/>
      <c r="BZ115" s="954"/>
      <c r="CA115" s="954">
        <v>9252</v>
      </c>
      <c r="CB115" s="954"/>
      <c r="CC115" s="954"/>
      <c r="CD115" s="954"/>
      <c r="CE115" s="954"/>
      <c r="CF115" s="948">
        <v>0.1</v>
      </c>
      <c r="CG115" s="949"/>
      <c r="CH115" s="949"/>
      <c r="CI115" s="949"/>
      <c r="CJ115" s="949"/>
      <c r="CK115" s="976"/>
      <c r="CL115" s="977"/>
      <c r="CM115" s="950" t="s">
        <v>403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385</v>
      </c>
      <c r="DH115" s="987"/>
      <c r="DI115" s="987"/>
      <c r="DJ115" s="987"/>
      <c r="DK115" s="988"/>
      <c r="DL115" s="989" t="s">
        <v>385</v>
      </c>
      <c r="DM115" s="987"/>
      <c r="DN115" s="987"/>
      <c r="DO115" s="987"/>
      <c r="DP115" s="988"/>
      <c r="DQ115" s="989" t="s">
        <v>385</v>
      </c>
      <c r="DR115" s="987"/>
      <c r="DS115" s="987"/>
      <c r="DT115" s="987"/>
      <c r="DU115" s="988"/>
      <c r="DV115" s="990" t="s">
        <v>386</v>
      </c>
      <c r="DW115" s="991"/>
      <c r="DX115" s="991"/>
      <c r="DY115" s="991"/>
      <c r="DZ115" s="992"/>
    </row>
    <row r="116" spans="1:130" s="226" customFormat="1" ht="26.25" customHeight="1" x14ac:dyDescent="0.15">
      <c r="A116" s="984"/>
      <c r="B116" s="985"/>
      <c r="C116" s="993" t="s">
        <v>404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5</v>
      </c>
      <c r="AB116" s="987"/>
      <c r="AC116" s="987"/>
      <c r="AD116" s="987"/>
      <c r="AE116" s="988"/>
      <c r="AF116" s="989">
        <v>14</v>
      </c>
      <c r="AG116" s="987"/>
      <c r="AH116" s="987"/>
      <c r="AI116" s="987"/>
      <c r="AJ116" s="988"/>
      <c r="AK116" s="989">
        <v>11</v>
      </c>
      <c r="AL116" s="987"/>
      <c r="AM116" s="987"/>
      <c r="AN116" s="987"/>
      <c r="AO116" s="988"/>
      <c r="AP116" s="990">
        <v>0</v>
      </c>
      <c r="AQ116" s="991"/>
      <c r="AR116" s="991"/>
      <c r="AS116" s="991"/>
      <c r="AT116" s="992"/>
      <c r="AU116" s="936"/>
      <c r="AV116" s="937"/>
      <c r="AW116" s="937"/>
      <c r="AX116" s="937"/>
      <c r="AY116" s="937"/>
      <c r="AZ116" s="995" t="s">
        <v>405</v>
      </c>
      <c r="BA116" s="996"/>
      <c r="BB116" s="996"/>
      <c r="BC116" s="996"/>
      <c r="BD116" s="996"/>
      <c r="BE116" s="996"/>
      <c r="BF116" s="996"/>
      <c r="BG116" s="996"/>
      <c r="BH116" s="996"/>
      <c r="BI116" s="996"/>
      <c r="BJ116" s="996"/>
      <c r="BK116" s="996"/>
      <c r="BL116" s="996"/>
      <c r="BM116" s="996"/>
      <c r="BN116" s="996"/>
      <c r="BO116" s="996"/>
      <c r="BP116" s="997"/>
      <c r="BQ116" s="953" t="s">
        <v>385</v>
      </c>
      <c r="BR116" s="954"/>
      <c r="BS116" s="954"/>
      <c r="BT116" s="954"/>
      <c r="BU116" s="954"/>
      <c r="BV116" s="954" t="s">
        <v>385</v>
      </c>
      <c r="BW116" s="954"/>
      <c r="BX116" s="954"/>
      <c r="BY116" s="954"/>
      <c r="BZ116" s="954"/>
      <c r="CA116" s="954" t="s">
        <v>385</v>
      </c>
      <c r="CB116" s="954"/>
      <c r="CC116" s="954"/>
      <c r="CD116" s="954"/>
      <c r="CE116" s="954"/>
      <c r="CF116" s="948" t="s">
        <v>390</v>
      </c>
      <c r="CG116" s="949"/>
      <c r="CH116" s="949"/>
      <c r="CI116" s="949"/>
      <c r="CJ116" s="949"/>
      <c r="CK116" s="976"/>
      <c r="CL116" s="977"/>
      <c r="CM116" s="950" t="s">
        <v>406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390</v>
      </c>
      <c r="DH116" s="987"/>
      <c r="DI116" s="987"/>
      <c r="DJ116" s="987"/>
      <c r="DK116" s="988"/>
      <c r="DL116" s="989" t="s">
        <v>385</v>
      </c>
      <c r="DM116" s="987"/>
      <c r="DN116" s="987"/>
      <c r="DO116" s="987"/>
      <c r="DP116" s="988"/>
      <c r="DQ116" s="989" t="s">
        <v>390</v>
      </c>
      <c r="DR116" s="987"/>
      <c r="DS116" s="987"/>
      <c r="DT116" s="987"/>
      <c r="DU116" s="988"/>
      <c r="DV116" s="990" t="s">
        <v>385</v>
      </c>
      <c r="DW116" s="991"/>
      <c r="DX116" s="991"/>
      <c r="DY116" s="991"/>
      <c r="DZ116" s="992"/>
    </row>
    <row r="117" spans="1:130" s="226"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407</v>
      </c>
      <c r="Z117" s="922"/>
      <c r="AA117" s="1006">
        <v>4473938</v>
      </c>
      <c r="AB117" s="1007"/>
      <c r="AC117" s="1007"/>
      <c r="AD117" s="1007"/>
      <c r="AE117" s="1008"/>
      <c r="AF117" s="1009">
        <v>4866093</v>
      </c>
      <c r="AG117" s="1007"/>
      <c r="AH117" s="1007"/>
      <c r="AI117" s="1007"/>
      <c r="AJ117" s="1008"/>
      <c r="AK117" s="1009">
        <v>5118872</v>
      </c>
      <c r="AL117" s="1007"/>
      <c r="AM117" s="1007"/>
      <c r="AN117" s="1007"/>
      <c r="AO117" s="1008"/>
      <c r="AP117" s="1010"/>
      <c r="AQ117" s="1011"/>
      <c r="AR117" s="1011"/>
      <c r="AS117" s="1011"/>
      <c r="AT117" s="1012"/>
      <c r="AU117" s="936"/>
      <c r="AV117" s="937"/>
      <c r="AW117" s="937"/>
      <c r="AX117" s="937"/>
      <c r="AY117" s="937"/>
      <c r="AZ117" s="1002" t="s">
        <v>408</v>
      </c>
      <c r="BA117" s="1003"/>
      <c r="BB117" s="1003"/>
      <c r="BC117" s="1003"/>
      <c r="BD117" s="1003"/>
      <c r="BE117" s="1003"/>
      <c r="BF117" s="1003"/>
      <c r="BG117" s="1003"/>
      <c r="BH117" s="1003"/>
      <c r="BI117" s="1003"/>
      <c r="BJ117" s="1003"/>
      <c r="BK117" s="1003"/>
      <c r="BL117" s="1003"/>
      <c r="BM117" s="1003"/>
      <c r="BN117" s="1003"/>
      <c r="BO117" s="1003"/>
      <c r="BP117" s="1004"/>
      <c r="BQ117" s="953" t="s">
        <v>127</v>
      </c>
      <c r="BR117" s="954"/>
      <c r="BS117" s="954"/>
      <c r="BT117" s="954"/>
      <c r="BU117" s="954"/>
      <c r="BV117" s="954" t="s">
        <v>127</v>
      </c>
      <c r="BW117" s="954"/>
      <c r="BX117" s="954"/>
      <c r="BY117" s="954"/>
      <c r="BZ117" s="954"/>
      <c r="CA117" s="954" t="s">
        <v>127</v>
      </c>
      <c r="CB117" s="954"/>
      <c r="CC117" s="954"/>
      <c r="CD117" s="954"/>
      <c r="CE117" s="954"/>
      <c r="CF117" s="948" t="s">
        <v>127</v>
      </c>
      <c r="CG117" s="949"/>
      <c r="CH117" s="949"/>
      <c r="CI117" s="949"/>
      <c r="CJ117" s="949"/>
      <c r="CK117" s="976"/>
      <c r="CL117" s="977"/>
      <c r="CM117" s="950" t="s">
        <v>409</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127</v>
      </c>
      <c r="DH117" s="987"/>
      <c r="DI117" s="987"/>
      <c r="DJ117" s="987"/>
      <c r="DK117" s="988"/>
      <c r="DL117" s="989" t="s">
        <v>127</v>
      </c>
      <c r="DM117" s="987"/>
      <c r="DN117" s="987"/>
      <c r="DO117" s="987"/>
      <c r="DP117" s="988"/>
      <c r="DQ117" s="989" t="s">
        <v>127</v>
      </c>
      <c r="DR117" s="987"/>
      <c r="DS117" s="987"/>
      <c r="DT117" s="987"/>
      <c r="DU117" s="988"/>
      <c r="DV117" s="990" t="s">
        <v>127</v>
      </c>
      <c r="DW117" s="991"/>
      <c r="DX117" s="991"/>
      <c r="DY117" s="991"/>
      <c r="DZ117" s="992"/>
    </row>
    <row r="118" spans="1:130" s="226" customFormat="1" ht="26.25" customHeight="1" x14ac:dyDescent="0.15">
      <c r="A118" s="940" t="s">
        <v>380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377</v>
      </c>
      <c r="AB118" s="921"/>
      <c r="AC118" s="921"/>
      <c r="AD118" s="921"/>
      <c r="AE118" s="922"/>
      <c r="AF118" s="920" t="s">
        <v>378</v>
      </c>
      <c r="AG118" s="921"/>
      <c r="AH118" s="921"/>
      <c r="AI118" s="921"/>
      <c r="AJ118" s="922"/>
      <c r="AK118" s="920" t="s">
        <v>275</v>
      </c>
      <c r="AL118" s="921"/>
      <c r="AM118" s="921"/>
      <c r="AN118" s="921"/>
      <c r="AO118" s="922"/>
      <c r="AP118" s="998" t="s">
        <v>379</v>
      </c>
      <c r="AQ118" s="999"/>
      <c r="AR118" s="999"/>
      <c r="AS118" s="999"/>
      <c r="AT118" s="1000"/>
      <c r="AU118" s="936"/>
      <c r="AV118" s="937"/>
      <c r="AW118" s="937"/>
      <c r="AX118" s="937"/>
      <c r="AY118" s="937"/>
      <c r="AZ118" s="1001" t="s">
        <v>410</v>
      </c>
      <c r="BA118" s="993"/>
      <c r="BB118" s="993"/>
      <c r="BC118" s="993"/>
      <c r="BD118" s="993"/>
      <c r="BE118" s="993"/>
      <c r="BF118" s="993"/>
      <c r="BG118" s="993"/>
      <c r="BH118" s="993"/>
      <c r="BI118" s="993"/>
      <c r="BJ118" s="993"/>
      <c r="BK118" s="993"/>
      <c r="BL118" s="993"/>
      <c r="BM118" s="993"/>
      <c r="BN118" s="993"/>
      <c r="BO118" s="993"/>
      <c r="BP118" s="994"/>
      <c r="BQ118" s="1027" t="s">
        <v>127</v>
      </c>
      <c r="BR118" s="1028"/>
      <c r="BS118" s="1028"/>
      <c r="BT118" s="1028"/>
      <c r="BU118" s="1028"/>
      <c r="BV118" s="1028" t="s">
        <v>127</v>
      </c>
      <c r="BW118" s="1028"/>
      <c r="BX118" s="1028"/>
      <c r="BY118" s="1028"/>
      <c r="BZ118" s="1028"/>
      <c r="CA118" s="1028" t="s">
        <v>127</v>
      </c>
      <c r="CB118" s="1028"/>
      <c r="CC118" s="1028"/>
      <c r="CD118" s="1028"/>
      <c r="CE118" s="1028"/>
      <c r="CF118" s="948" t="s">
        <v>127</v>
      </c>
      <c r="CG118" s="949"/>
      <c r="CH118" s="949"/>
      <c r="CI118" s="949"/>
      <c r="CJ118" s="949"/>
      <c r="CK118" s="976"/>
      <c r="CL118" s="977"/>
      <c r="CM118" s="950" t="s">
        <v>411</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127</v>
      </c>
      <c r="DH118" s="987"/>
      <c r="DI118" s="987"/>
      <c r="DJ118" s="987"/>
      <c r="DK118" s="988"/>
      <c r="DL118" s="989" t="s">
        <v>127</v>
      </c>
      <c r="DM118" s="987"/>
      <c r="DN118" s="987"/>
      <c r="DO118" s="987"/>
      <c r="DP118" s="988"/>
      <c r="DQ118" s="989" t="s">
        <v>127</v>
      </c>
      <c r="DR118" s="987"/>
      <c r="DS118" s="987"/>
      <c r="DT118" s="987"/>
      <c r="DU118" s="988"/>
      <c r="DV118" s="990" t="s">
        <v>127</v>
      </c>
      <c r="DW118" s="991"/>
      <c r="DX118" s="991"/>
      <c r="DY118" s="991"/>
      <c r="DZ118" s="992"/>
    </row>
    <row r="119" spans="1:130" s="226" customFormat="1" ht="26.25" customHeight="1" x14ac:dyDescent="0.15">
      <c r="A119" s="1084" t="s">
        <v>383</v>
      </c>
      <c r="B119" s="975"/>
      <c r="C119" s="957" t="s">
        <v>384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4919</v>
      </c>
      <c r="AB119" s="928"/>
      <c r="AC119" s="928"/>
      <c r="AD119" s="928"/>
      <c r="AE119" s="929"/>
      <c r="AF119" s="930">
        <v>48079</v>
      </c>
      <c r="AG119" s="928"/>
      <c r="AH119" s="928"/>
      <c r="AI119" s="928"/>
      <c r="AJ119" s="929"/>
      <c r="AK119" s="930">
        <v>23030</v>
      </c>
      <c r="AL119" s="928"/>
      <c r="AM119" s="928"/>
      <c r="AN119" s="928"/>
      <c r="AO119" s="929"/>
      <c r="AP119" s="931">
        <v>0.2</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412</v>
      </c>
      <c r="BP119" s="1033"/>
      <c r="BQ119" s="1027">
        <v>53111649</v>
      </c>
      <c r="BR119" s="1028"/>
      <c r="BS119" s="1028"/>
      <c r="BT119" s="1028"/>
      <c r="BU119" s="1028"/>
      <c r="BV119" s="1028">
        <v>52946641</v>
      </c>
      <c r="BW119" s="1028"/>
      <c r="BX119" s="1028"/>
      <c r="BY119" s="1028"/>
      <c r="BZ119" s="1028"/>
      <c r="CA119" s="1028">
        <v>51729762</v>
      </c>
      <c r="CB119" s="1028"/>
      <c r="CC119" s="1028"/>
      <c r="CD119" s="1028"/>
      <c r="CE119" s="1028"/>
      <c r="CF119" s="1029"/>
      <c r="CG119" s="1030"/>
      <c r="CH119" s="1030"/>
      <c r="CI119" s="1030"/>
      <c r="CJ119" s="1031"/>
      <c r="CK119" s="978"/>
      <c r="CL119" s="979"/>
      <c r="CM119" s="1001" t="s">
        <v>413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75003</v>
      </c>
      <c r="DH119" s="1014"/>
      <c r="DI119" s="1014"/>
      <c r="DJ119" s="1014"/>
      <c r="DK119" s="1015"/>
      <c r="DL119" s="1013">
        <v>58127</v>
      </c>
      <c r="DM119" s="1014"/>
      <c r="DN119" s="1014"/>
      <c r="DO119" s="1014"/>
      <c r="DP119" s="1015"/>
      <c r="DQ119" s="1013">
        <v>42512</v>
      </c>
      <c r="DR119" s="1014"/>
      <c r="DS119" s="1014"/>
      <c r="DT119" s="1014"/>
      <c r="DU119" s="1015"/>
      <c r="DV119" s="1016">
        <v>0.3</v>
      </c>
      <c r="DW119" s="1017"/>
      <c r="DX119" s="1017"/>
      <c r="DY119" s="1017"/>
      <c r="DZ119" s="1018"/>
    </row>
    <row r="120" spans="1:130" s="226" customFormat="1" ht="26.25" customHeight="1" x14ac:dyDescent="0.15">
      <c r="A120" s="1085"/>
      <c r="B120" s="977"/>
      <c r="C120" s="950" t="s">
        <v>389</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127</v>
      </c>
      <c r="AB120" s="987"/>
      <c r="AC120" s="987"/>
      <c r="AD120" s="987"/>
      <c r="AE120" s="988"/>
      <c r="AF120" s="989" t="s">
        <v>127</v>
      </c>
      <c r="AG120" s="987"/>
      <c r="AH120" s="987"/>
      <c r="AI120" s="987"/>
      <c r="AJ120" s="988"/>
      <c r="AK120" s="989" t="s">
        <v>127</v>
      </c>
      <c r="AL120" s="987"/>
      <c r="AM120" s="987"/>
      <c r="AN120" s="987"/>
      <c r="AO120" s="988"/>
      <c r="AP120" s="990" t="s">
        <v>127</v>
      </c>
      <c r="AQ120" s="991"/>
      <c r="AR120" s="991"/>
      <c r="AS120" s="991"/>
      <c r="AT120" s="992"/>
      <c r="AU120" s="1019" t="s">
        <v>414</v>
      </c>
      <c r="AV120" s="1020"/>
      <c r="AW120" s="1020"/>
      <c r="AX120" s="1020"/>
      <c r="AY120" s="1021"/>
      <c r="AZ120" s="957" t="s">
        <v>415</v>
      </c>
      <c r="BA120" s="925"/>
      <c r="BB120" s="925"/>
      <c r="BC120" s="925"/>
      <c r="BD120" s="925"/>
      <c r="BE120" s="925"/>
      <c r="BF120" s="925"/>
      <c r="BG120" s="925"/>
      <c r="BH120" s="925"/>
      <c r="BI120" s="925"/>
      <c r="BJ120" s="925"/>
      <c r="BK120" s="925"/>
      <c r="BL120" s="925"/>
      <c r="BM120" s="925"/>
      <c r="BN120" s="925"/>
      <c r="BO120" s="925"/>
      <c r="BP120" s="926"/>
      <c r="BQ120" s="958">
        <v>8629623</v>
      </c>
      <c r="BR120" s="959"/>
      <c r="BS120" s="959"/>
      <c r="BT120" s="959"/>
      <c r="BU120" s="959"/>
      <c r="BV120" s="959">
        <v>8705447</v>
      </c>
      <c r="BW120" s="959"/>
      <c r="BX120" s="959"/>
      <c r="BY120" s="959"/>
      <c r="BZ120" s="959"/>
      <c r="CA120" s="959">
        <v>8724144</v>
      </c>
      <c r="CB120" s="959"/>
      <c r="CC120" s="959"/>
      <c r="CD120" s="959"/>
      <c r="CE120" s="959"/>
      <c r="CF120" s="972">
        <v>68</v>
      </c>
      <c r="CG120" s="973"/>
      <c r="CH120" s="973"/>
      <c r="CI120" s="973"/>
      <c r="CJ120" s="973"/>
      <c r="CK120" s="1034" t="s">
        <v>416</v>
      </c>
      <c r="CL120" s="1035"/>
      <c r="CM120" s="1035"/>
      <c r="CN120" s="1035"/>
      <c r="CO120" s="1036"/>
      <c r="CP120" s="1042" t="s">
        <v>417</v>
      </c>
      <c r="CQ120" s="1043"/>
      <c r="CR120" s="1043"/>
      <c r="CS120" s="1043"/>
      <c r="CT120" s="1043"/>
      <c r="CU120" s="1043"/>
      <c r="CV120" s="1043"/>
      <c r="CW120" s="1043"/>
      <c r="CX120" s="1043"/>
      <c r="CY120" s="1043"/>
      <c r="CZ120" s="1043"/>
      <c r="DA120" s="1043"/>
      <c r="DB120" s="1043"/>
      <c r="DC120" s="1043"/>
      <c r="DD120" s="1043"/>
      <c r="DE120" s="1043"/>
      <c r="DF120" s="1044"/>
      <c r="DG120" s="958">
        <v>3412791</v>
      </c>
      <c r="DH120" s="959"/>
      <c r="DI120" s="959"/>
      <c r="DJ120" s="959"/>
      <c r="DK120" s="959"/>
      <c r="DL120" s="959">
        <v>3723689</v>
      </c>
      <c r="DM120" s="959"/>
      <c r="DN120" s="959"/>
      <c r="DO120" s="959"/>
      <c r="DP120" s="959"/>
      <c r="DQ120" s="959">
        <v>3467459</v>
      </c>
      <c r="DR120" s="959"/>
      <c r="DS120" s="959"/>
      <c r="DT120" s="959"/>
      <c r="DU120" s="959"/>
      <c r="DV120" s="960">
        <v>27</v>
      </c>
      <c r="DW120" s="960"/>
      <c r="DX120" s="960"/>
      <c r="DY120" s="960"/>
      <c r="DZ120" s="961"/>
    </row>
    <row r="121" spans="1:130" s="226" customFormat="1" ht="26.25" customHeight="1" x14ac:dyDescent="0.15">
      <c r="A121" s="1085"/>
      <c r="B121" s="977"/>
      <c r="C121" s="1002" t="s">
        <v>418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127</v>
      </c>
      <c r="AB121" s="987"/>
      <c r="AC121" s="987"/>
      <c r="AD121" s="987"/>
      <c r="AE121" s="988"/>
      <c r="AF121" s="989" t="s">
        <v>127</v>
      </c>
      <c r="AG121" s="987"/>
      <c r="AH121" s="987"/>
      <c r="AI121" s="987"/>
      <c r="AJ121" s="988"/>
      <c r="AK121" s="989" t="s">
        <v>127</v>
      </c>
      <c r="AL121" s="987"/>
      <c r="AM121" s="987"/>
      <c r="AN121" s="987"/>
      <c r="AO121" s="988"/>
      <c r="AP121" s="990" t="s">
        <v>127</v>
      </c>
      <c r="AQ121" s="991"/>
      <c r="AR121" s="991"/>
      <c r="AS121" s="991"/>
      <c r="AT121" s="992"/>
      <c r="AU121" s="1022"/>
      <c r="AV121" s="1023"/>
      <c r="AW121" s="1023"/>
      <c r="AX121" s="1023"/>
      <c r="AY121" s="1024"/>
      <c r="AZ121" s="950" t="s">
        <v>419</v>
      </c>
      <c r="BA121" s="951"/>
      <c r="BB121" s="951"/>
      <c r="BC121" s="951"/>
      <c r="BD121" s="951"/>
      <c r="BE121" s="951"/>
      <c r="BF121" s="951"/>
      <c r="BG121" s="951"/>
      <c r="BH121" s="951"/>
      <c r="BI121" s="951"/>
      <c r="BJ121" s="951"/>
      <c r="BK121" s="951"/>
      <c r="BL121" s="951"/>
      <c r="BM121" s="951"/>
      <c r="BN121" s="951"/>
      <c r="BO121" s="951"/>
      <c r="BP121" s="952"/>
      <c r="BQ121" s="953">
        <v>389192</v>
      </c>
      <c r="BR121" s="954"/>
      <c r="BS121" s="954"/>
      <c r="BT121" s="954"/>
      <c r="BU121" s="954"/>
      <c r="BV121" s="954">
        <v>803217</v>
      </c>
      <c r="BW121" s="954"/>
      <c r="BX121" s="954"/>
      <c r="BY121" s="954"/>
      <c r="BZ121" s="954"/>
      <c r="CA121" s="954">
        <v>977966</v>
      </c>
      <c r="CB121" s="954"/>
      <c r="CC121" s="954"/>
      <c r="CD121" s="954"/>
      <c r="CE121" s="954"/>
      <c r="CF121" s="948">
        <v>7.6</v>
      </c>
      <c r="CG121" s="949"/>
      <c r="CH121" s="949"/>
      <c r="CI121" s="949"/>
      <c r="CJ121" s="949"/>
      <c r="CK121" s="1037"/>
      <c r="CL121" s="1038"/>
      <c r="CM121" s="1038"/>
      <c r="CN121" s="1038"/>
      <c r="CO121" s="1039"/>
      <c r="CP121" s="1047" t="s">
        <v>352</v>
      </c>
      <c r="CQ121" s="1048"/>
      <c r="CR121" s="1048"/>
      <c r="CS121" s="1048"/>
      <c r="CT121" s="1048"/>
      <c r="CU121" s="1048"/>
      <c r="CV121" s="1048"/>
      <c r="CW121" s="1048"/>
      <c r="CX121" s="1048"/>
      <c r="CY121" s="1048"/>
      <c r="CZ121" s="1048"/>
      <c r="DA121" s="1048"/>
      <c r="DB121" s="1048"/>
      <c r="DC121" s="1048"/>
      <c r="DD121" s="1048"/>
      <c r="DE121" s="1048"/>
      <c r="DF121" s="1049"/>
      <c r="DG121" s="953" t="s">
        <v>127</v>
      </c>
      <c r="DH121" s="954"/>
      <c r="DI121" s="954"/>
      <c r="DJ121" s="954"/>
      <c r="DK121" s="954"/>
      <c r="DL121" s="954">
        <v>2565185</v>
      </c>
      <c r="DM121" s="954"/>
      <c r="DN121" s="954"/>
      <c r="DO121" s="954"/>
      <c r="DP121" s="954"/>
      <c r="DQ121" s="954">
        <v>2256908</v>
      </c>
      <c r="DR121" s="954"/>
      <c r="DS121" s="954"/>
      <c r="DT121" s="954"/>
      <c r="DU121" s="954"/>
      <c r="DV121" s="955">
        <v>17.600000000000001</v>
      </c>
      <c r="DW121" s="955"/>
      <c r="DX121" s="955"/>
      <c r="DY121" s="955"/>
      <c r="DZ121" s="956"/>
    </row>
    <row r="122" spans="1:130" s="226" customFormat="1" ht="26.25" customHeight="1" x14ac:dyDescent="0.15">
      <c r="A122" s="1085"/>
      <c r="B122" s="977"/>
      <c r="C122" s="950" t="s">
        <v>400</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127</v>
      </c>
      <c r="AB122" s="987"/>
      <c r="AC122" s="987"/>
      <c r="AD122" s="987"/>
      <c r="AE122" s="988"/>
      <c r="AF122" s="989" t="s">
        <v>127</v>
      </c>
      <c r="AG122" s="987"/>
      <c r="AH122" s="987"/>
      <c r="AI122" s="987"/>
      <c r="AJ122" s="988"/>
      <c r="AK122" s="989" t="s">
        <v>127</v>
      </c>
      <c r="AL122" s="987"/>
      <c r="AM122" s="987"/>
      <c r="AN122" s="987"/>
      <c r="AO122" s="988"/>
      <c r="AP122" s="990" t="s">
        <v>127</v>
      </c>
      <c r="AQ122" s="991"/>
      <c r="AR122" s="991"/>
      <c r="AS122" s="991"/>
      <c r="AT122" s="992"/>
      <c r="AU122" s="1022"/>
      <c r="AV122" s="1023"/>
      <c r="AW122" s="1023"/>
      <c r="AX122" s="1023"/>
      <c r="AY122" s="1024"/>
      <c r="AZ122" s="1001" t="s">
        <v>420</v>
      </c>
      <c r="BA122" s="993"/>
      <c r="BB122" s="993"/>
      <c r="BC122" s="993"/>
      <c r="BD122" s="993"/>
      <c r="BE122" s="993"/>
      <c r="BF122" s="993"/>
      <c r="BG122" s="993"/>
      <c r="BH122" s="993"/>
      <c r="BI122" s="993"/>
      <c r="BJ122" s="993"/>
      <c r="BK122" s="993"/>
      <c r="BL122" s="993"/>
      <c r="BM122" s="993"/>
      <c r="BN122" s="993"/>
      <c r="BO122" s="993"/>
      <c r="BP122" s="994"/>
      <c r="BQ122" s="1027">
        <v>35393436</v>
      </c>
      <c r="BR122" s="1028"/>
      <c r="BS122" s="1028"/>
      <c r="BT122" s="1028"/>
      <c r="BU122" s="1028"/>
      <c r="BV122" s="1028">
        <v>34522391</v>
      </c>
      <c r="BW122" s="1028"/>
      <c r="BX122" s="1028"/>
      <c r="BY122" s="1028"/>
      <c r="BZ122" s="1028"/>
      <c r="CA122" s="1028">
        <v>33793569</v>
      </c>
      <c r="CB122" s="1028"/>
      <c r="CC122" s="1028"/>
      <c r="CD122" s="1028"/>
      <c r="CE122" s="1028"/>
      <c r="CF122" s="1045">
        <v>263.3</v>
      </c>
      <c r="CG122" s="1046"/>
      <c r="CH122" s="1046"/>
      <c r="CI122" s="1046"/>
      <c r="CJ122" s="1046"/>
      <c r="CK122" s="1037"/>
      <c r="CL122" s="1038"/>
      <c r="CM122" s="1038"/>
      <c r="CN122" s="1038"/>
      <c r="CO122" s="1039"/>
      <c r="CP122" s="1047" t="s">
        <v>421</v>
      </c>
      <c r="CQ122" s="1048"/>
      <c r="CR122" s="1048"/>
      <c r="CS122" s="1048"/>
      <c r="CT122" s="1048"/>
      <c r="CU122" s="1048"/>
      <c r="CV122" s="1048"/>
      <c r="CW122" s="1048"/>
      <c r="CX122" s="1048"/>
      <c r="CY122" s="1048"/>
      <c r="CZ122" s="1048"/>
      <c r="DA122" s="1048"/>
      <c r="DB122" s="1048"/>
      <c r="DC122" s="1048"/>
      <c r="DD122" s="1048"/>
      <c r="DE122" s="1048"/>
      <c r="DF122" s="1049"/>
      <c r="DG122" s="953">
        <v>1536570</v>
      </c>
      <c r="DH122" s="954"/>
      <c r="DI122" s="954"/>
      <c r="DJ122" s="954"/>
      <c r="DK122" s="954"/>
      <c r="DL122" s="954">
        <v>1386184</v>
      </c>
      <c r="DM122" s="954"/>
      <c r="DN122" s="954"/>
      <c r="DO122" s="954"/>
      <c r="DP122" s="954"/>
      <c r="DQ122" s="954">
        <v>1276994</v>
      </c>
      <c r="DR122" s="954"/>
      <c r="DS122" s="954"/>
      <c r="DT122" s="954"/>
      <c r="DU122" s="954"/>
      <c r="DV122" s="955">
        <v>10</v>
      </c>
      <c r="DW122" s="955"/>
      <c r="DX122" s="955"/>
      <c r="DY122" s="955"/>
      <c r="DZ122" s="956"/>
    </row>
    <row r="123" spans="1:130" s="226" customFormat="1" ht="26.25" customHeight="1" x14ac:dyDescent="0.15">
      <c r="A123" s="1085"/>
      <c r="B123" s="977"/>
      <c r="C123" s="950" t="s">
        <v>406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127</v>
      </c>
      <c r="AB123" s="987"/>
      <c r="AC123" s="987"/>
      <c r="AD123" s="987"/>
      <c r="AE123" s="988"/>
      <c r="AF123" s="989" t="s">
        <v>127</v>
      </c>
      <c r="AG123" s="987"/>
      <c r="AH123" s="987"/>
      <c r="AI123" s="987"/>
      <c r="AJ123" s="988"/>
      <c r="AK123" s="989" t="s">
        <v>127</v>
      </c>
      <c r="AL123" s="987"/>
      <c r="AM123" s="987"/>
      <c r="AN123" s="987"/>
      <c r="AO123" s="988"/>
      <c r="AP123" s="990" t="s">
        <v>127</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422</v>
      </c>
      <c r="BP123" s="1033"/>
      <c r="BQ123" s="1091">
        <v>44412251</v>
      </c>
      <c r="BR123" s="1092"/>
      <c r="BS123" s="1092"/>
      <c r="BT123" s="1092"/>
      <c r="BU123" s="1092"/>
      <c r="BV123" s="1092">
        <v>44031055</v>
      </c>
      <c r="BW123" s="1092"/>
      <c r="BX123" s="1092"/>
      <c r="BY123" s="1092"/>
      <c r="BZ123" s="1092"/>
      <c r="CA123" s="1092">
        <v>43495679</v>
      </c>
      <c r="CB123" s="1092"/>
      <c r="CC123" s="1092"/>
      <c r="CD123" s="1092"/>
      <c r="CE123" s="1092"/>
      <c r="CF123" s="1029"/>
      <c r="CG123" s="1030"/>
      <c r="CH123" s="1030"/>
      <c r="CI123" s="1030"/>
      <c r="CJ123" s="1031"/>
      <c r="CK123" s="1037"/>
      <c r="CL123" s="1038"/>
      <c r="CM123" s="1038"/>
      <c r="CN123" s="1038"/>
      <c r="CO123" s="1039"/>
      <c r="CP123" s="1047" t="s">
        <v>423</v>
      </c>
      <c r="CQ123" s="1048"/>
      <c r="CR123" s="1048"/>
      <c r="CS123" s="1048"/>
      <c r="CT123" s="1048"/>
      <c r="CU123" s="1048"/>
      <c r="CV123" s="1048"/>
      <c r="CW123" s="1048"/>
      <c r="CX123" s="1048"/>
      <c r="CY123" s="1048"/>
      <c r="CZ123" s="1048"/>
      <c r="DA123" s="1048"/>
      <c r="DB123" s="1048"/>
      <c r="DC123" s="1048"/>
      <c r="DD123" s="1048"/>
      <c r="DE123" s="1048"/>
      <c r="DF123" s="1049"/>
      <c r="DG123" s="986">
        <v>1052088</v>
      </c>
      <c r="DH123" s="987"/>
      <c r="DI123" s="987"/>
      <c r="DJ123" s="987"/>
      <c r="DK123" s="988"/>
      <c r="DL123" s="989">
        <v>1190302</v>
      </c>
      <c r="DM123" s="987"/>
      <c r="DN123" s="987"/>
      <c r="DO123" s="987"/>
      <c r="DP123" s="988"/>
      <c r="DQ123" s="989">
        <v>1050449</v>
      </c>
      <c r="DR123" s="987"/>
      <c r="DS123" s="987"/>
      <c r="DT123" s="987"/>
      <c r="DU123" s="988"/>
      <c r="DV123" s="990">
        <v>8.1999999999999993</v>
      </c>
      <c r="DW123" s="991"/>
      <c r="DX123" s="991"/>
      <c r="DY123" s="991"/>
      <c r="DZ123" s="992"/>
    </row>
    <row r="124" spans="1:130" s="226" customFormat="1" ht="26.25" customHeight="1" thickBot="1" x14ac:dyDescent="0.2">
      <c r="A124" s="1085"/>
      <c r="B124" s="977"/>
      <c r="C124" s="950" t="s">
        <v>409</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127</v>
      </c>
      <c r="AB124" s="987"/>
      <c r="AC124" s="987"/>
      <c r="AD124" s="987"/>
      <c r="AE124" s="988"/>
      <c r="AF124" s="989" t="s">
        <v>127</v>
      </c>
      <c r="AG124" s="987"/>
      <c r="AH124" s="987"/>
      <c r="AI124" s="987"/>
      <c r="AJ124" s="988"/>
      <c r="AK124" s="989" t="s">
        <v>127</v>
      </c>
      <c r="AL124" s="987"/>
      <c r="AM124" s="987"/>
      <c r="AN124" s="987"/>
      <c r="AO124" s="988"/>
      <c r="AP124" s="990" t="s">
        <v>127</v>
      </c>
      <c r="AQ124" s="991"/>
      <c r="AR124" s="991"/>
      <c r="AS124" s="991"/>
      <c r="AT124" s="992"/>
      <c r="AU124" s="1087" t="s">
        <v>424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72.400000000000006</v>
      </c>
      <c r="BR124" s="1055"/>
      <c r="BS124" s="1055"/>
      <c r="BT124" s="1055"/>
      <c r="BU124" s="1055"/>
      <c r="BV124" s="1055">
        <v>72.900000000000006</v>
      </c>
      <c r="BW124" s="1055"/>
      <c r="BX124" s="1055"/>
      <c r="BY124" s="1055"/>
      <c r="BZ124" s="1055"/>
      <c r="CA124" s="1055">
        <v>64.099999999999994</v>
      </c>
      <c r="CB124" s="1055"/>
      <c r="CC124" s="1055"/>
      <c r="CD124" s="1055"/>
      <c r="CE124" s="1055"/>
      <c r="CF124" s="1056"/>
      <c r="CG124" s="1057"/>
      <c r="CH124" s="1057"/>
      <c r="CI124" s="1057"/>
      <c r="CJ124" s="1058"/>
      <c r="CK124" s="1040"/>
      <c r="CL124" s="1040"/>
      <c r="CM124" s="1040"/>
      <c r="CN124" s="1040"/>
      <c r="CO124" s="1041"/>
      <c r="CP124" s="1047" t="s">
        <v>425</v>
      </c>
      <c r="CQ124" s="1048"/>
      <c r="CR124" s="1048"/>
      <c r="CS124" s="1048"/>
      <c r="CT124" s="1048"/>
      <c r="CU124" s="1048"/>
      <c r="CV124" s="1048"/>
      <c r="CW124" s="1048"/>
      <c r="CX124" s="1048"/>
      <c r="CY124" s="1048"/>
      <c r="CZ124" s="1048"/>
      <c r="DA124" s="1048"/>
      <c r="DB124" s="1048"/>
      <c r="DC124" s="1048"/>
      <c r="DD124" s="1048"/>
      <c r="DE124" s="1048"/>
      <c r="DF124" s="1049"/>
      <c r="DG124" s="1032">
        <v>3578291</v>
      </c>
      <c r="DH124" s="1014"/>
      <c r="DI124" s="1014"/>
      <c r="DJ124" s="1014"/>
      <c r="DK124" s="1015"/>
      <c r="DL124" s="1013">
        <v>715446</v>
      </c>
      <c r="DM124" s="1014"/>
      <c r="DN124" s="1014"/>
      <c r="DO124" s="1014"/>
      <c r="DP124" s="1015"/>
      <c r="DQ124" s="1013">
        <v>686136</v>
      </c>
      <c r="DR124" s="1014"/>
      <c r="DS124" s="1014"/>
      <c r="DT124" s="1014"/>
      <c r="DU124" s="1015"/>
      <c r="DV124" s="1016">
        <v>5.3</v>
      </c>
      <c r="DW124" s="1017"/>
      <c r="DX124" s="1017"/>
      <c r="DY124" s="1017"/>
      <c r="DZ124" s="1018"/>
    </row>
    <row r="125" spans="1:130" s="226" customFormat="1" ht="26.25" customHeight="1" x14ac:dyDescent="0.15">
      <c r="A125" s="1085"/>
      <c r="B125" s="977"/>
      <c r="C125" s="950" t="s">
        <v>411</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127</v>
      </c>
      <c r="AB125" s="987"/>
      <c r="AC125" s="987"/>
      <c r="AD125" s="987"/>
      <c r="AE125" s="988"/>
      <c r="AF125" s="989" t="s">
        <v>127</v>
      </c>
      <c r="AG125" s="987"/>
      <c r="AH125" s="987"/>
      <c r="AI125" s="987"/>
      <c r="AJ125" s="988"/>
      <c r="AK125" s="989" t="s">
        <v>127</v>
      </c>
      <c r="AL125" s="987"/>
      <c r="AM125" s="987"/>
      <c r="AN125" s="987"/>
      <c r="AO125" s="988"/>
      <c r="AP125" s="990" t="s">
        <v>127</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426</v>
      </c>
      <c r="CL125" s="1035"/>
      <c r="CM125" s="1035"/>
      <c r="CN125" s="1035"/>
      <c r="CO125" s="1036"/>
      <c r="CP125" s="957" t="s">
        <v>427</v>
      </c>
      <c r="CQ125" s="925"/>
      <c r="CR125" s="925"/>
      <c r="CS125" s="925"/>
      <c r="CT125" s="925"/>
      <c r="CU125" s="925"/>
      <c r="CV125" s="925"/>
      <c r="CW125" s="925"/>
      <c r="CX125" s="925"/>
      <c r="CY125" s="925"/>
      <c r="CZ125" s="925"/>
      <c r="DA125" s="925"/>
      <c r="DB125" s="925"/>
      <c r="DC125" s="925"/>
      <c r="DD125" s="925"/>
      <c r="DE125" s="925"/>
      <c r="DF125" s="926"/>
      <c r="DG125" s="958" t="s">
        <v>127</v>
      </c>
      <c r="DH125" s="959"/>
      <c r="DI125" s="959"/>
      <c r="DJ125" s="959"/>
      <c r="DK125" s="959"/>
      <c r="DL125" s="959" t="s">
        <v>127</v>
      </c>
      <c r="DM125" s="959"/>
      <c r="DN125" s="959"/>
      <c r="DO125" s="959"/>
      <c r="DP125" s="959"/>
      <c r="DQ125" s="959" t="s">
        <v>127</v>
      </c>
      <c r="DR125" s="959"/>
      <c r="DS125" s="959"/>
      <c r="DT125" s="959"/>
      <c r="DU125" s="959"/>
      <c r="DV125" s="960" t="s">
        <v>127</v>
      </c>
      <c r="DW125" s="960"/>
      <c r="DX125" s="960"/>
      <c r="DY125" s="960"/>
      <c r="DZ125" s="961"/>
    </row>
    <row r="126" spans="1:130" s="226" customFormat="1" ht="26.25" customHeight="1" thickBot="1" x14ac:dyDescent="0.2">
      <c r="A126" s="1085"/>
      <c r="B126" s="977"/>
      <c r="C126" s="950" t="s">
        <v>413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17867</v>
      </c>
      <c r="AB126" s="987"/>
      <c r="AC126" s="987"/>
      <c r="AD126" s="987"/>
      <c r="AE126" s="988"/>
      <c r="AF126" s="989">
        <v>17867</v>
      </c>
      <c r="AG126" s="987"/>
      <c r="AH126" s="987"/>
      <c r="AI126" s="987"/>
      <c r="AJ126" s="988"/>
      <c r="AK126" s="989">
        <v>24477</v>
      </c>
      <c r="AL126" s="987"/>
      <c r="AM126" s="987"/>
      <c r="AN126" s="987"/>
      <c r="AO126" s="988"/>
      <c r="AP126" s="990">
        <v>0.2</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428</v>
      </c>
      <c r="CQ126" s="951"/>
      <c r="CR126" s="951"/>
      <c r="CS126" s="951"/>
      <c r="CT126" s="951"/>
      <c r="CU126" s="951"/>
      <c r="CV126" s="951"/>
      <c r="CW126" s="951"/>
      <c r="CX126" s="951"/>
      <c r="CY126" s="951"/>
      <c r="CZ126" s="951"/>
      <c r="DA126" s="951"/>
      <c r="DB126" s="951"/>
      <c r="DC126" s="951"/>
      <c r="DD126" s="951"/>
      <c r="DE126" s="951"/>
      <c r="DF126" s="952"/>
      <c r="DG126" s="953">
        <v>24616</v>
      </c>
      <c r="DH126" s="954"/>
      <c r="DI126" s="954"/>
      <c r="DJ126" s="954"/>
      <c r="DK126" s="954"/>
      <c r="DL126" s="954">
        <v>23478</v>
      </c>
      <c r="DM126" s="954"/>
      <c r="DN126" s="954"/>
      <c r="DO126" s="954"/>
      <c r="DP126" s="954"/>
      <c r="DQ126" s="954">
        <v>3252</v>
      </c>
      <c r="DR126" s="954"/>
      <c r="DS126" s="954"/>
      <c r="DT126" s="954"/>
      <c r="DU126" s="954"/>
      <c r="DV126" s="955">
        <v>0</v>
      </c>
      <c r="DW126" s="955"/>
      <c r="DX126" s="955"/>
      <c r="DY126" s="955"/>
      <c r="DZ126" s="956"/>
    </row>
    <row r="127" spans="1:130" s="226" customFormat="1" ht="26.25" customHeight="1" x14ac:dyDescent="0.15">
      <c r="A127" s="1086"/>
      <c r="B127" s="979"/>
      <c r="C127" s="1001" t="s">
        <v>429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127</v>
      </c>
      <c r="AB127" s="987"/>
      <c r="AC127" s="987"/>
      <c r="AD127" s="987"/>
      <c r="AE127" s="988"/>
      <c r="AF127" s="989" t="s">
        <v>127</v>
      </c>
      <c r="AG127" s="987"/>
      <c r="AH127" s="987"/>
      <c r="AI127" s="987"/>
      <c r="AJ127" s="988"/>
      <c r="AK127" s="989" t="s">
        <v>127</v>
      </c>
      <c r="AL127" s="987"/>
      <c r="AM127" s="987"/>
      <c r="AN127" s="987"/>
      <c r="AO127" s="988"/>
      <c r="AP127" s="990" t="s">
        <v>127</v>
      </c>
      <c r="AQ127" s="991"/>
      <c r="AR127" s="991"/>
      <c r="AS127" s="991"/>
      <c r="AT127" s="992"/>
      <c r="AU127" s="228"/>
      <c r="AV127" s="228"/>
      <c r="AW127" s="228"/>
      <c r="AX127" s="1059" t="s">
        <v>430</v>
      </c>
      <c r="AY127" s="1060"/>
      <c r="AZ127" s="1060"/>
      <c r="BA127" s="1060"/>
      <c r="BB127" s="1060"/>
      <c r="BC127" s="1060"/>
      <c r="BD127" s="1060"/>
      <c r="BE127" s="1061"/>
      <c r="BF127" s="1062" t="s">
        <v>431</v>
      </c>
      <c r="BG127" s="1060"/>
      <c r="BH127" s="1060"/>
      <c r="BI127" s="1060"/>
      <c r="BJ127" s="1060"/>
      <c r="BK127" s="1060"/>
      <c r="BL127" s="1061"/>
      <c r="BM127" s="1062" t="s">
        <v>432</v>
      </c>
      <c r="BN127" s="1060"/>
      <c r="BO127" s="1060"/>
      <c r="BP127" s="1060"/>
      <c r="BQ127" s="1060"/>
      <c r="BR127" s="1060"/>
      <c r="BS127" s="1061"/>
      <c r="BT127" s="1062" t="s">
        <v>433</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434</v>
      </c>
      <c r="CQ127" s="951"/>
      <c r="CR127" s="951"/>
      <c r="CS127" s="951"/>
      <c r="CT127" s="951"/>
      <c r="CU127" s="951"/>
      <c r="CV127" s="951"/>
      <c r="CW127" s="951"/>
      <c r="CX127" s="951"/>
      <c r="CY127" s="951"/>
      <c r="CZ127" s="951"/>
      <c r="DA127" s="951"/>
      <c r="DB127" s="951"/>
      <c r="DC127" s="951"/>
      <c r="DD127" s="951"/>
      <c r="DE127" s="951"/>
      <c r="DF127" s="952"/>
      <c r="DG127" s="953" t="s">
        <v>127</v>
      </c>
      <c r="DH127" s="954"/>
      <c r="DI127" s="954"/>
      <c r="DJ127" s="954"/>
      <c r="DK127" s="954"/>
      <c r="DL127" s="954" t="s">
        <v>127</v>
      </c>
      <c r="DM127" s="954"/>
      <c r="DN127" s="954"/>
      <c r="DO127" s="954"/>
      <c r="DP127" s="954"/>
      <c r="DQ127" s="954" t="s">
        <v>127</v>
      </c>
      <c r="DR127" s="954"/>
      <c r="DS127" s="954"/>
      <c r="DT127" s="954"/>
      <c r="DU127" s="954"/>
      <c r="DV127" s="955" t="s">
        <v>127</v>
      </c>
      <c r="DW127" s="955"/>
      <c r="DX127" s="955"/>
      <c r="DY127" s="955"/>
      <c r="DZ127" s="956"/>
    </row>
    <row r="128" spans="1:130" s="226" customFormat="1" ht="26.25" customHeight="1" thickBot="1" x14ac:dyDescent="0.2">
      <c r="A128" s="1069" t="s">
        <v>435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436</v>
      </c>
      <c r="X128" s="1071"/>
      <c r="Y128" s="1071"/>
      <c r="Z128" s="1072"/>
      <c r="AA128" s="1073">
        <v>50791</v>
      </c>
      <c r="AB128" s="1074"/>
      <c r="AC128" s="1074"/>
      <c r="AD128" s="1074"/>
      <c r="AE128" s="1075"/>
      <c r="AF128" s="1076">
        <v>46831</v>
      </c>
      <c r="AG128" s="1074"/>
      <c r="AH128" s="1074"/>
      <c r="AI128" s="1074"/>
      <c r="AJ128" s="1075"/>
      <c r="AK128" s="1076">
        <v>52172</v>
      </c>
      <c r="AL128" s="1074"/>
      <c r="AM128" s="1074"/>
      <c r="AN128" s="1074"/>
      <c r="AO128" s="1075"/>
      <c r="AP128" s="1077"/>
      <c r="AQ128" s="1078"/>
      <c r="AR128" s="1078"/>
      <c r="AS128" s="1078"/>
      <c r="AT128" s="1079"/>
      <c r="AU128" s="228"/>
      <c r="AV128" s="228"/>
      <c r="AW128" s="228"/>
      <c r="AX128" s="924" t="s">
        <v>437</v>
      </c>
      <c r="AY128" s="925"/>
      <c r="AZ128" s="925"/>
      <c r="BA128" s="925"/>
      <c r="BB128" s="925"/>
      <c r="BC128" s="925"/>
      <c r="BD128" s="925"/>
      <c r="BE128" s="926"/>
      <c r="BF128" s="1080" t="s">
        <v>127</v>
      </c>
      <c r="BG128" s="1081"/>
      <c r="BH128" s="1081"/>
      <c r="BI128" s="1081"/>
      <c r="BJ128" s="1081"/>
      <c r="BK128" s="1081"/>
      <c r="BL128" s="1082"/>
      <c r="BM128" s="1080">
        <v>12.69</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438</v>
      </c>
      <c r="CQ128" s="754"/>
      <c r="CR128" s="754"/>
      <c r="CS128" s="754"/>
      <c r="CT128" s="754"/>
      <c r="CU128" s="754"/>
      <c r="CV128" s="754"/>
      <c r="CW128" s="754"/>
      <c r="CX128" s="754"/>
      <c r="CY128" s="754"/>
      <c r="CZ128" s="754"/>
      <c r="DA128" s="754"/>
      <c r="DB128" s="754"/>
      <c r="DC128" s="754"/>
      <c r="DD128" s="754"/>
      <c r="DE128" s="754"/>
      <c r="DF128" s="1064"/>
      <c r="DG128" s="1065">
        <v>18000</v>
      </c>
      <c r="DH128" s="1066"/>
      <c r="DI128" s="1066"/>
      <c r="DJ128" s="1066"/>
      <c r="DK128" s="1066"/>
      <c r="DL128" s="1066">
        <v>18000</v>
      </c>
      <c r="DM128" s="1066"/>
      <c r="DN128" s="1066"/>
      <c r="DO128" s="1066"/>
      <c r="DP128" s="1066"/>
      <c r="DQ128" s="1066">
        <v>6000</v>
      </c>
      <c r="DR128" s="1066"/>
      <c r="DS128" s="1066"/>
      <c r="DT128" s="1066"/>
      <c r="DU128" s="1066"/>
      <c r="DV128" s="1067">
        <v>0</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439</v>
      </c>
      <c r="X129" s="1099"/>
      <c r="Y129" s="1099"/>
      <c r="Z129" s="1100"/>
      <c r="AA129" s="986">
        <v>15153395</v>
      </c>
      <c r="AB129" s="987"/>
      <c r="AC129" s="987"/>
      <c r="AD129" s="987"/>
      <c r="AE129" s="988"/>
      <c r="AF129" s="989">
        <v>15662962</v>
      </c>
      <c r="AG129" s="987"/>
      <c r="AH129" s="987"/>
      <c r="AI129" s="987"/>
      <c r="AJ129" s="988"/>
      <c r="AK129" s="989">
        <v>16288188</v>
      </c>
      <c r="AL129" s="987"/>
      <c r="AM129" s="987"/>
      <c r="AN129" s="987"/>
      <c r="AO129" s="988"/>
      <c r="AP129" s="1101"/>
      <c r="AQ129" s="1102"/>
      <c r="AR129" s="1102"/>
      <c r="AS129" s="1102"/>
      <c r="AT129" s="1103"/>
      <c r="AU129" s="229"/>
      <c r="AV129" s="229"/>
      <c r="AW129" s="229"/>
      <c r="AX129" s="1093" t="s">
        <v>440</v>
      </c>
      <c r="AY129" s="951"/>
      <c r="AZ129" s="951"/>
      <c r="BA129" s="951"/>
      <c r="BB129" s="951"/>
      <c r="BC129" s="951"/>
      <c r="BD129" s="951"/>
      <c r="BE129" s="952"/>
      <c r="BF129" s="1094" t="s">
        <v>127</v>
      </c>
      <c r="BG129" s="1095"/>
      <c r="BH129" s="1095"/>
      <c r="BI129" s="1095"/>
      <c r="BJ129" s="1095"/>
      <c r="BK129" s="1095"/>
      <c r="BL129" s="1096"/>
      <c r="BM129" s="1094">
        <v>17.690000000000001</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441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442</v>
      </c>
      <c r="X130" s="1099"/>
      <c r="Y130" s="1099"/>
      <c r="Z130" s="1100"/>
      <c r="AA130" s="986">
        <v>3148202</v>
      </c>
      <c r="AB130" s="987"/>
      <c r="AC130" s="987"/>
      <c r="AD130" s="987"/>
      <c r="AE130" s="988"/>
      <c r="AF130" s="989">
        <v>3437103</v>
      </c>
      <c r="AG130" s="987"/>
      <c r="AH130" s="987"/>
      <c r="AI130" s="987"/>
      <c r="AJ130" s="988"/>
      <c r="AK130" s="989">
        <v>3454500</v>
      </c>
      <c r="AL130" s="987"/>
      <c r="AM130" s="987"/>
      <c r="AN130" s="987"/>
      <c r="AO130" s="988"/>
      <c r="AP130" s="1101"/>
      <c r="AQ130" s="1102"/>
      <c r="AR130" s="1102"/>
      <c r="AS130" s="1102"/>
      <c r="AT130" s="1103"/>
      <c r="AU130" s="229"/>
      <c r="AV130" s="229"/>
      <c r="AW130" s="229"/>
      <c r="AX130" s="1093" t="s">
        <v>443</v>
      </c>
      <c r="AY130" s="951"/>
      <c r="AZ130" s="951"/>
      <c r="BA130" s="951"/>
      <c r="BB130" s="951"/>
      <c r="BC130" s="951"/>
      <c r="BD130" s="951"/>
      <c r="BE130" s="952"/>
      <c r="BF130" s="1129">
        <v>11.4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444</v>
      </c>
      <c r="X131" s="1136"/>
      <c r="Y131" s="1136"/>
      <c r="Z131" s="1137"/>
      <c r="AA131" s="1032">
        <v>12005193</v>
      </c>
      <c r="AB131" s="1014"/>
      <c r="AC131" s="1014"/>
      <c r="AD131" s="1014"/>
      <c r="AE131" s="1015"/>
      <c r="AF131" s="1013">
        <v>12225859</v>
      </c>
      <c r="AG131" s="1014"/>
      <c r="AH131" s="1014"/>
      <c r="AI131" s="1014"/>
      <c r="AJ131" s="1015"/>
      <c r="AK131" s="1013">
        <v>12833688</v>
      </c>
      <c r="AL131" s="1014"/>
      <c r="AM131" s="1014"/>
      <c r="AN131" s="1014"/>
      <c r="AO131" s="1015"/>
      <c r="AP131" s="1138"/>
      <c r="AQ131" s="1139"/>
      <c r="AR131" s="1139"/>
      <c r="AS131" s="1139"/>
      <c r="AT131" s="1140"/>
      <c r="AU131" s="229"/>
      <c r="AV131" s="229"/>
      <c r="AW131" s="229"/>
      <c r="AX131" s="1111" t="s">
        <v>445</v>
      </c>
      <c r="AY131" s="754"/>
      <c r="AZ131" s="754"/>
      <c r="BA131" s="754"/>
      <c r="BB131" s="754"/>
      <c r="BC131" s="754"/>
      <c r="BD131" s="754"/>
      <c r="BE131" s="1064"/>
      <c r="BF131" s="1112">
        <v>64.099999999999994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446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447</v>
      </c>
      <c r="W132" s="1122"/>
      <c r="X132" s="1122"/>
      <c r="Y132" s="1122"/>
      <c r="Z132" s="1123"/>
      <c r="AA132" s="1124">
        <v>10.61994589</v>
      </c>
      <c r="AB132" s="1125"/>
      <c r="AC132" s="1125"/>
      <c r="AD132" s="1125"/>
      <c r="AE132" s="1126"/>
      <c r="AF132" s="1127">
        <v>11.305209720000001</v>
      </c>
      <c r="AG132" s="1125"/>
      <c r="AH132" s="1125"/>
      <c r="AI132" s="1125"/>
      <c r="AJ132" s="1126"/>
      <c r="AK132" s="1127">
        <v>12.56225023</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448</v>
      </c>
      <c r="W133" s="1105"/>
      <c r="X133" s="1105"/>
      <c r="Y133" s="1105"/>
      <c r="Z133" s="1106"/>
      <c r="AA133" s="1107">
        <v>9.6999999999999993</v>
      </c>
      <c r="AB133" s="1108"/>
      <c r="AC133" s="1108"/>
      <c r="AD133" s="1108"/>
      <c r="AE133" s="1109"/>
      <c r="AF133" s="1107">
        <v>10.5</v>
      </c>
      <c r="AG133" s="1108"/>
      <c r="AH133" s="1108"/>
      <c r="AI133" s="1108"/>
      <c r="AJ133" s="1109"/>
      <c r="AK133" s="1107">
        <v>11.4</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HKueTyRp4ZzAK3IcsJq4dLm9BnWzpBkbn8Pd8r9zHT6fpQqhL32jU02xknTVjjKarEIOPeRKc5VA+pZGbwfWA==" saltValue="rfvBrjKi/p7g6xg7wYII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449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N16gvROYA+D66lAmwL9nerqDR+hADU1TpexW0CXqJ18q0PLPtrtK9eR7CsBUk6ByoA6ZrHgT2TP1jDgOsL0z+g==" saltValue="XHck5yyXS2w1pNZZCH4s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9t+8N8++h/gIWb5d0cBsQjSVtP0+IlUDC2Bus5f3s2IVesODJhglkYjKtFYz9bMRBDtvUF+DH/Gi015nTE+QQ==" saltValue="JOK6i5aVikla0SjJqkUs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450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452</v>
      </c>
      <c r="AP7" s="268"/>
      <c r="AQ7" s="269" t="s">
        <v>453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454</v>
      </c>
      <c r="AQ8" s="275" t="s">
        <v>455</v>
      </c>
      <c r="AR8" s="276" t="s">
        <v>456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457</v>
      </c>
      <c r="AL9" s="1145"/>
      <c r="AM9" s="1145"/>
      <c r="AN9" s="1146"/>
      <c r="AO9" s="277">
        <v>4983232</v>
      </c>
      <c r="AP9" s="277">
        <v>138902</v>
      </c>
      <c r="AQ9" s="278">
        <v>104625</v>
      </c>
      <c r="AR9" s="279">
        <v>32.799999999999997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458</v>
      </c>
      <c r="AL10" s="1145"/>
      <c r="AM10" s="1145"/>
      <c r="AN10" s="1146"/>
      <c r="AO10" s="280">
        <v>152139</v>
      </c>
      <c r="AP10" s="280">
        <v>4241</v>
      </c>
      <c r="AQ10" s="281">
        <v>9752</v>
      </c>
      <c r="AR10" s="282">
        <v>-56.5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459</v>
      </c>
      <c r="AL11" s="1145"/>
      <c r="AM11" s="1145"/>
      <c r="AN11" s="1146"/>
      <c r="AO11" s="280">
        <v>655823</v>
      </c>
      <c r="AP11" s="280">
        <v>18280</v>
      </c>
      <c r="AQ11" s="281">
        <v>1608</v>
      </c>
      <c r="AR11" s="282">
        <v>1036.8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460</v>
      </c>
      <c r="AL12" s="1145"/>
      <c r="AM12" s="1145"/>
      <c r="AN12" s="1146"/>
      <c r="AO12" s="280" t="s">
        <v>461</v>
      </c>
      <c r="AP12" s="280" t="s">
        <v>461</v>
      </c>
      <c r="AQ12" s="281">
        <v>4</v>
      </c>
      <c r="AR12" s="282" t="s">
        <v>461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462</v>
      </c>
      <c r="AL13" s="1145"/>
      <c r="AM13" s="1145"/>
      <c r="AN13" s="1146"/>
      <c r="AO13" s="280">
        <v>174354</v>
      </c>
      <c r="AP13" s="280">
        <v>4860</v>
      </c>
      <c r="AQ13" s="281">
        <v>4175</v>
      </c>
      <c r="AR13" s="282">
        <v>16.399999999999999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463</v>
      </c>
      <c r="AL14" s="1145"/>
      <c r="AM14" s="1145"/>
      <c r="AN14" s="1146"/>
      <c r="AO14" s="280" t="s">
        <v>461</v>
      </c>
      <c r="AP14" s="280" t="s">
        <v>461</v>
      </c>
      <c r="AQ14" s="281">
        <v>2340</v>
      </c>
      <c r="AR14" s="282" t="s">
        <v>461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464</v>
      </c>
      <c r="AL15" s="1148"/>
      <c r="AM15" s="1148"/>
      <c r="AN15" s="1149"/>
      <c r="AO15" s="280">
        <v>-359960</v>
      </c>
      <c r="AP15" s="280">
        <v>-10033</v>
      </c>
      <c r="AQ15" s="281">
        <v>-8060</v>
      </c>
      <c r="AR15" s="282">
        <v>24.5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5605588</v>
      </c>
      <c r="AP16" s="280">
        <v>156249</v>
      </c>
      <c r="AQ16" s="281">
        <v>114444</v>
      </c>
      <c r="AR16" s="282">
        <v>36.5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466</v>
      </c>
      <c r="AP20" s="289" t="s">
        <v>467</v>
      </c>
      <c r="AQ20" s="290" t="s">
        <v>468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469</v>
      </c>
      <c r="AL21" s="1151"/>
      <c r="AM21" s="1151"/>
      <c r="AN21" s="1152"/>
      <c r="AO21" s="293">
        <v>14.88</v>
      </c>
      <c r="AP21" s="294">
        <v>10.6</v>
      </c>
      <c r="AQ21" s="295">
        <v>4.28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470</v>
      </c>
      <c r="AL22" s="1151"/>
      <c r="AM22" s="1151"/>
      <c r="AN22" s="1152"/>
      <c r="AO22" s="298">
        <v>93.2</v>
      </c>
      <c r="AP22" s="299">
        <v>97.5</v>
      </c>
      <c r="AQ22" s="300">
        <v>-4.3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471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472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452</v>
      </c>
      <c r="AP30" s="268"/>
      <c r="AQ30" s="269" t="s">
        <v>453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454</v>
      </c>
      <c r="AQ31" s="275" t="s">
        <v>455</v>
      </c>
      <c r="AR31" s="276" t="s">
        <v>456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474</v>
      </c>
      <c r="AL32" s="1159"/>
      <c r="AM32" s="1159"/>
      <c r="AN32" s="1160"/>
      <c r="AO32" s="308">
        <v>4294642</v>
      </c>
      <c r="AP32" s="308">
        <v>119708</v>
      </c>
      <c r="AQ32" s="309">
        <v>72468</v>
      </c>
      <c r="AR32" s="310">
        <v>65.2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475</v>
      </c>
      <c r="AL33" s="1159"/>
      <c r="AM33" s="1159"/>
      <c r="AN33" s="1160"/>
      <c r="AO33" s="308" t="s">
        <v>461</v>
      </c>
      <c r="AP33" s="308" t="s">
        <v>461</v>
      </c>
      <c r="AQ33" s="309" t="s">
        <v>461</v>
      </c>
      <c r="AR33" s="310" t="s">
        <v>461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476</v>
      </c>
      <c r="AL34" s="1159"/>
      <c r="AM34" s="1159"/>
      <c r="AN34" s="1160"/>
      <c r="AO34" s="308" t="s">
        <v>461</v>
      </c>
      <c r="AP34" s="308" t="s">
        <v>461</v>
      </c>
      <c r="AQ34" s="309">
        <v>1</v>
      </c>
      <c r="AR34" s="310" t="s">
        <v>461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477</v>
      </c>
      <c r="AL35" s="1159"/>
      <c r="AM35" s="1159"/>
      <c r="AN35" s="1160"/>
      <c r="AO35" s="308">
        <v>768593</v>
      </c>
      <c r="AP35" s="308">
        <v>21424</v>
      </c>
      <c r="AQ35" s="309">
        <v>17710</v>
      </c>
      <c r="AR35" s="310">
        <v>21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478</v>
      </c>
      <c r="AL36" s="1159"/>
      <c r="AM36" s="1159"/>
      <c r="AN36" s="1160"/>
      <c r="AO36" s="308">
        <v>8119</v>
      </c>
      <c r="AP36" s="308">
        <v>226</v>
      </c>
      <c r="AQ36" s="309">
        <v>2475</v>
      </c>
      <c r="AR36" s="310">
        <v>-90.9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479</v>
      </c>
      <c r="AL37" s="1159"/>
      <c r="AM37" s="1159"/>
      <c r="AN37" s="1160"/>
      <c r="AO37" s="308">
        <v>47507</v>
      </c>
      <c r="AP37" s="308">
        <v>1324</v>
      </c>
      <c r="AQ37" s="309">
        <v>637</v>
      </c>
      <c r="AR37" s="310">
        <v>107.8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480</v>
      </c>
      <c r="AL38" s="1162"/>
      <c r="AM38" s="1162"/>
      <c r="AN38" s="1163"/>
      <c r="AO38" s="311">
        <v>11</v>
      </c>
      <c r="AP38" s="311">
        <v>0</v>
      </c>
      <c r="AQ38" s="312">
        <v>2</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481</v>
      </c>
      <c r="AL39" s="1162"/>
      <c r="AM39" s="1162"/>
      <c r="AN39" s="1163"/>
      <c r="AO39" s="308">
        <v>-52172</v>
      </c>
      <c r="AP39" s="308">
        <v>-1454</v>
      </c>
      <c r="AQ39" s="309">
        <v>-3769</v>
      </c>
      <c r="AR39" s="310">
        <v>-61.4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482</v>
      </c>
      <c r="AL40" s="1159"/>
      <c r="AM40" s="1159"/>
      <c r="AN40" s="1160"/>
      <c r="AO40" s="308">
        <v>-3454500</v>
      </c>
      <c r="AP40" s="308">
        <v>-96290</v>
      </c>
      <c r="AQ40" s="309">
        <v>-62733</v>
      </c>
      <c r="AR40" s="310">
        <v>53.5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271</v>
      </c>
      <c r="AL41" s="1165"/>
      <c r="AM41" s="1165"/>
      <c r="AN41" s="1166"/>
      <c r="AO41" s="308">
        <v>1612200</v>
      </c>
      <c r="AP41" s="308">
        <v>44938</v>
      </c>
      <c r="AQ41" s="309">
        <v>26792</v>
      </c>
      <c r="AR41" s="310">
        <v>67.7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484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452</v>
      </c>
      <c r="AN49" s="1155" t="s">
        <v>486</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487</v>
      </c>
      <c r="AO50" s="325" t="s">
        <v>488</v>
      </c>
      <c r="AP50" s="326" t="s">
        <v>489</v>
      </c>
      <c r="AQ50" s="327" t="s">
        <v>490</v>
      </c>
      <c r="AR50" s="328" t="s">
        <v>491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492</v>
      </c>
      <c r="AL51" s="321"/>
      <c r="AM51" s="329">
        <v>4765419</v>
      </c>
      <c r="AN51" s="330">
        <v>122357</v>
      </c>
      <c r="AO51" s="331">
        <v>-31.2</v>
      </c>
      <c r="AP51" s="332">
        <v>88968</v>
      </c>
      <c r="AQ51" s="333">
        <v>6.8</v>
      </c>
      <c r="AR51" s="334">
        <v>-38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493</v>
      </c>
      <c r="AM52" s="337">
        <v>2203369</v>
      </c>
      <c r="AN52" s="338">
        <v>56574</v>
      </c>
      <c r="AO52" s="339">
        <v>2.9</v>
      </c>
      <c r="AP52" s="340">
        <v>45482</v>
      </c>
      <c r="AQ52" s="341">
        <v>5.5</v>
      </c>
      <c r="AR52" s="342">
        <v>-2.6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494</v>
      </c>
      <c r="AL53" s="321"/>
      <c r="AM53" s="329">
        <v>5356955</v>
      </c>
      <c r="AN53" s="330">
        <v>140902</v>
      </c>
      <c r="AO53" s="331">
        <v>15.2</v>
      </c>
      <c r="AP53" s="332">
        <v>85173</v>
      </c>
      <c r="AQ53" s="333">
        <v>-4.3</v>
      </c>
      <c r="AR53" s="334">
        <v>19.5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493</v>
      </c>
      <c r="AM54" s="337">
        <v>2229765</v>
      </c>
      <c r="AN54" s="338">
        <v>58649</v>
      </c>
      <c r="AO54" s="339">
        <v>3.7</v>
      </c>
      <c r="AP54" s="340">
        <v>43913</v>
      </c>
      <c r="AQ54" s="341">
        <v>-3.4</v>
      </c>
      <c r="AR54" s="342">
        <v>7.1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495</v>
      </c>
      <c r="AL55" s="321"/>
      <c r="AM55" s="329">
        <v>5650217</v>
      </c>
      <c r="AN55" s="330">
        <v>151692</v>
      </c>
      <c r="AO55" s="331">
        <v>7.7</v>
      </c>
      <c r="AP55" s="332">
        <v>94081</v>
      </c>
      <c r="AQ55" s="333">
        <v>10.5</v>
      </c>
      <c r="AR55" s="334">
        <v>-2.8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493</v>
      </c>
      <c r="AM56" s="337">
        <v>3036076</v>
      </c>
      <c r="AN56" s="338">
        <v>81510</v>
      </c>
      <c r="AO56" s="339">
        <v>39</v>
      </c>
      <c r="AP56" s="340">
        <v>48949</v>
      </c>
      <c r="AQ56" s="341">
        <v>11.5</v>
      </c>
      <c r="AR56" s="342">
        <v>27.5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496</v>
      </c>
      <c r="AL57" s="321"/>
      <c r="AM57" s="329">
        <v>4882108</v>
      </c>
      <c r="AN57" s="330">
        <v>133271</v>
      </c>
      <c r="AO57" s="331">
        <v>-12.1</v>
      </c>
      <c r="AP57" s="332">
        <v>92632</v>
      </c>
      <c r="AQ57" s="333">
        <v>-1.5</v>
      </c>
      <c r="AR57" s="334">
        <v>-10.6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493</v>
      </c>
      <c r="AM58" s="337">
        <v>2447465</v>
      </c>
      <c r="AN58" s="338">
        <v>66810</v>
      </c>
      <c r="AO58" s="339">
        <v>-18</v>
      </c>
      <c r="AP58" s="340">
        <v>47978</v>
      </c>
      <c r="AQ58" s="341">
        <v>-2</v>
      </c>
      <c r="AR58" s="342">
        <v>-16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497</v>
      </c>
      <c r="AL59" s="321"/>
      <c r="AM59" s="329">
        <v>4894376</v>
      </c>
      <c r="AN59" s="330">
        <v>136425</v>
      </c>
      <c r="AO59" s="331">
        <v>2.4</v>
      </c>
      <c r="AP59" s="332">
        <v>96469</v>
      </c>
      <c r="AQ59" s="333">
        <v>4.0999999999999996</v>
      </c>
      <c r="AR59" s="334">
        <v>-1.7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493</v>
      </c>
      <c r="AM60" s="337">
        <v>3259398</v>
      </c>
      <c r="AN60" s="338">
        <v>90852</v>
      </c>
      <c r="AO60" s="339">
        <v>36</v>
      </c>
      <c r="AP60" s="340">
        <v>49775</v>
      </c>
      <c r="AQ60" s="341">
        <v>3.7</v>
      </c>
      <c r="AR60" s="342">
        <v>32.299999999999997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498</v>
      </c>
      <c r="AL61" s="343"/>
      <c r="AM61" s="344">
        <v>5109815</v>
      </c>
      <c r="AN61" s="345">
        <v>136929</v>
      </c>
      <c r="AO61" s="346">
        <v>-3.6</v>
      </c>
      <c r="AP61" s="347">
        <v>91465</v>
      </c>
      <c r="AQ61" s="348">
        <v>3.1</v>
      </c>
      <c r="AR61" s="334">
        <v>-6.7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493</v>
      </c>
      <c r="AM62" s="337">
        <v>2635215</v>
      </c>
      <c r="AN62" s="338">
        <v>70879</v>
      </c>
      <c r="AO62" s="339">
        <v>12.7</v>
      </c>
      <c r="AP62" s="340">
        <v>47219</v>
      </c>
      <c r="AQ62" s="341">
        <v>3.1</v>
      </c>
      <c r="AR62" s="342">
        <v>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7TLVmDSj+irQl0Cxv2WRCGEKXJGtVfHCAsul0LT4bftfW+GujBmURKnhyYIg6vOUA9ZJbE8JkT0qX9Zy7zZQtA==" saltValue="zp9YEyzOVspCGIpb9uZh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500</v>
      </c>
    </row>
    <row r="120" spans="125:125" ht="13.5" hidden="1" customHeight="1" x14ac:dyDescent="0.15"/>
    <row r="121" spans="125:125" ht="13.5" hidden="1" customHeight="1" x14ac:dyDescent="0.15">
      <c r="DU121" s="255"/>
    </row>
  </sheetData>
  <sheetProtection algorithmName="SHA-512" hashValue="LRYDlOG31klkf/yDdhVgtXoy/u8kar6j7H+G03iZDXuaM25eBwViGynkR5zRmbatWRpV1e8Nwv92o/qcDVeTXw==" saltValue="/Ir/68V488PnmkbOQU2G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501</v>
      </c>
    </row>
  </sheetData>
  <sheetProtection algorithmName="SHA-512" hashValue="6VXEOQOzCewBornTzgjt0kcHrLag2bnnRftYJXknJ0uqrB8zaLYcu6I5Rxy0QE+F024E2/oEedhQ56oerK1Y/w==" saltValue="fa3U8g0PUcHPidb+RBQ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502</v>
      </c>
      <c r="G46" s="8" t="s">
        <v>503</v>
      </c>
      <c r="H46" s="8" t="s">
        <v>504</v>
      </c>
      <c r="I46" s="8" t="s">
        <v>505</v>
      </c>
      <c r="J46" s="9" t="s">
        <v>506</v>
      </c>
    </row>
    <row r="47" spans="2:10" ht="57.75" customHeight="1" x14ac:dyDescent="0.15">
      <c r="B47" s="10"/>
      <c r="C47" s="1167" t="s">
        <v>3</v>
      </c>
      <c r="D47" s="1167"/>
      <c r="E47" s="1168"/>
      <c r="F47" s="11">
        <v>29.65</v>
      </c>
      <c r="G47" s="12">
        <v>22.67</v>
      </c>
      <c r="H47" s="12">
        <v>19.53</v>
      </c>
      <c r="I47" s="12">
        <v>16.91</v>
      </c>
      <c r="J47" s="13">
        <v>14.75</v>
      </c>
    </row>
    <row r="48" spans="2:10" ht="57.75" customHeight="1" x14ac:dyDescent="0.15">
      <c r="B48" s="14"/>
      <c r="C48" s="1169" t="s">
        <v>4</v>
      </c>
      <c r="D48" s="1169"/>
      <c r="E48" s="1170"/>
      <c r="F48" s="15">
        <v>5.92</v>
      </c>
      <c r="G48" s="16">
        <v>5.57</v>
      </c>
      <c r="H48" s="16">
        <v>8.85</v>
      </c>
      <c r="I48" s="16">
        <v>6.56</v>
      </c>
      <c r="J48" s="17">
        <v>9.51</v>
      </c>
    </row>
    <row r="49" spans="2:10" ht="57.75" customHeight="1" thickBot="1" x14ac:dyDescent="0.2">
      <c r="B49" s="18"/>
      <c r="C49" s="1171" t="s">
        <v>5</v>
      </c>
      <c r="D49" s="1171"/>
      <c r="E49" s="1172"/>
      <c r="F49" s="19">
        <v>0.41</v>
      </c>
      <c r="G49" s="20" t="s">
        <v>507</v>
      </c>
      <c r="H49" s="20" t="s">
        <v>508</v>
      </c>
      <c r="I49" s="20" t="s">
        <v>509</v>
      </c>
      <c r="J49" s="21">
        <v>1.68</v>
      </c>
    </row>
    <row r="50" spans="2:10" x14ac:dyDescent="0.15"/>
  </sheetData>
  <sheetProtection algorithmName="SHA-512" hashValue="l5ElqwArcZ2byWBiTgf86O/5VvR2P6yPoXxBUfskEDGkqcmUDr2AlQBmK5zKLkZeWsxnjbPbCGJQq4ENx+vTSg==" saltValue="vTzNmmpjVFItrWQP6KCs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2023-03-09T01:31:21Z</cp:lastPrinted>
  <dcterms:created xsi:type="dcterms:W3CDTF">2023-02-20T06:59:32Z</dcterms:created>
  <dcterms:modified xsi:type="dcterms:W3CDTF">2023-10-03T04:20:06Z</dcterms:modified>
  <cp:category/>
</cp:coreProperties>
</file>