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15360" windowHeight="7635" tabRatio="95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C37" i="10"/>
  <c r="C36" i="10"/>
  <c r="C35" i="10"/>
  <c r="C34" i="10"/>
  <c r="U34" i="10" l="1"/>
  <c r="U35" i="10" s="1"/>
  <c r="U36" i="10" s="1"/>
  <c r="U37"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<sst xmlns="http://schemas.openxmlformats.org/spreadsheetml/2006/main" count="1161" uniqueCount="637">
  <si>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</si>
  <si>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</si>
  <si>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</si>
  <si>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</si>
  <si>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</si>
  <si>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</si>
  <si>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</si>
  <si>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</si>
  <si>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</si>
  <si>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</si>
  <si>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</si>
  <si>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</si>
  <si>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</si>
  <si>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</si>
  <si>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</si>
  <si>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</si>
  <si>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</si>
  <si>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</si>
  <si>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</si>
  <si>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</si>
  <si>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</si>
  <si>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</si>
  <si>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</si>
  <si>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</si>
  <si>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</si>
  <si>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</si>
  <si>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</si>
  <si>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</si>
  <si>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</si>
  <si>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</si>
  <si>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</si>
  <si>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</si>
  <si>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</si>
  <si>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</si>
  <si>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</si>
  <si>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</si>
  <si>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</si>
  <si>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</si>
  <si>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</si>
  <si>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</si>
  <si>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</si>
  <si>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</si>
  <si>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</si>
  <si>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</si>
  <si>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</si>
  <si>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</si>
  <si>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</si>
  <si>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</si>
  <si>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</si>
  <si>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</si>
  <si>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</si>
  <si>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</si>
  <si>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</si>
  <si>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</si>
  <si>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</si>
  <si>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</si>
  <si>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</si>
  <si>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</si>
  <si>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</si>
  <si>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</si>
  <si>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</si>
  <si>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</si>
  <si>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</si>
  <si>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</si>
  <si>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</si>
  <si>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</si>
  <si>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</si>
  <si>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</si>
  <si>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</si>
  <si>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</si>
  <si>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</si>
  <si>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</si>
  <si>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</si>
  <si>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</si>
  <si>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</si>
  <si>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</si>
  <si>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</si>
  <si>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</si>
  <si>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</si>
  <si>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</si>
  <si>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</si>
  <si>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</si>
  <si>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</si>
  <si>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</si>
  <si>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</si>
  <si>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</si>
  <si>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</si>
  <si>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</si>
  <si>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</si>
  <si>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</si>
  <si>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</si>
  <si>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</si>
  <si>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</si>
  <si>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</si>
  <si>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</si>
  <si>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</si>
  <si>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</si>
  <si>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</si>
  <si>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大洲市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</si>
  <si>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</si>
  <si>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</si>
  <si>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</si>
  <si>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</si>
  <si>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</si>
  <si>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</si>
  <si>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</si>
  <si>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</si>
  <si>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</si>
  <si>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</si>
  <si>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</si>
  <si>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</si>
  <si>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</si>
  <si>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</si>
  <si>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</si>
  <si>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</si>
  <si>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</si>
  <si>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</si>
  <si>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</si>
  <si>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</si>
  <si>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</si>
  <si>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</si>
  <si>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</si>
  <si>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</si>
  <si>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</si>
  <si>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</si>
  <si>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</si>
  <si>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</si>
  <si>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</si>
  <si>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</si>
  <si>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</si>
  <si>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</si>
  <si>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</si>
  <si>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</si>
  <si>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</si>
  <si>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</si>
  <si>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</si>
  <si>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</si>
  <si>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</si>
  <si>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</si>
  <si>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</si>
  <si>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</si>
  <si>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</si>
  <si>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</si>
  <si>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</si>
  <si>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</si>
  <si>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</si>
  <si>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</si>
  <si>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</si>
  <si>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</si>
  <si>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</si>
  <si>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</si>
  <si>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</si>
  <si>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</si>
  <si>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</si>
  <si>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</si>
  <si>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</si>
  <si>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</si>
  <si>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</si>
  <si>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</si>
  <si>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</si>
  <si>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</si>
  <si>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</si>
  <si>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</si>
  <si>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</si>
  <si>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</si>
  <si>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</si>
  <si>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</si>
  <si>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</si>
  <si>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</si>
  <si>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</si>
  <si>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</si>
  <si>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</si>
  <si>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</si>
  <si>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</si>
  <si>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</si>
  <si>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</si>
  <si>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</si>
  <si>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</si>
  <si>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</si>
  <si>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</si>
  <si>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</si>
  <si>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</si>
  <si>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</si>
  <si>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</si>
  <si>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</si>
  <si>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</si>
  <si>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</si>
  <si>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</si>
  <si>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</si>
  <si>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</si>
  <si>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</si>
  <si>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</si>
  <si>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</si>
  <si>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</si>
  <si>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</si>
  <si>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</si>
  <si>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</si>
  <si>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</si>
  <si>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</si>
  <si>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</si>
  <si>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</si>
  <si>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</si>
  <si>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</si>
  <si>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</si>
  <si>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</si>
  <si>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</si>
  <si>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</si>
  <si>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</si>
  <si>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</si>
  <si>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</si>
  <si>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</si>
  <si>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</si>
  <si>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</si>
  <si>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</si>
  <si>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</si>
  <si>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</si>
  <si>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</si>
  <si>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</si>
  <si>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</si>
  <si>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</si>
  <si>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</si>
  <si>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</si>
  <si>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</si>
  <si>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</si>
  <si>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</si>
  <si>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</si>
  <si>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</si>
  <si>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</si>
  <si>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</si>
  <si>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</si>
  <si>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</si>
  <si>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</si>
  <si>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</si>
  <si>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</si>
  <si>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</si>
  <si>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</si>
  <si>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</si>
  <si>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</si>
  <si>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　　　法人税割</t>
    <phoneticPr fontId="5"/>
  </si>
  <si>
    <t>農林水産業費</t>
  </si>
  <si>
    <t>ゴルフ場利用税交付金</t>
  </si>
  <si>
    <t>商工費</t>
  </si>
  <si>
    <t>特別地方消費税交付金</t>
  </si>
  <si>
    <t>　　　うち純固定資産税</t>
    <phoneticPr fontId="5"/>
  </si>
  <si>
    <t>土木費</t>
  </si>
  <si>
    <t>自動車取得税交付金</t>
  </si>
  <si>
    <t>　　軽自動車税</t>
    <phoneticPr fontId="5"/>
  </si>
  <si>
    <t>消防費</t>
  </si>
  <si>
    <t>軽油引取税交付金</t>
  </si>
  <si>
    <t>教育費</t>
  </si>
  <si>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</si>
  <si>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</si>
  <si>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</si>
  <si>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</si>
  <si>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</si>
  <si>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</si>
  <si>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</si>
  <si>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</si>
  <si>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</si>
  <si>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</si>
  <si>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</si>
  <si>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</si>
  <si>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</si>
  <si>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</si>
  <si>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</si>
  <si>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</si>
  <si>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</si>
  <si>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</si>
  <si>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</si>
  <si>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</si>
  <si>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</si>
  <si>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</si>
  <si>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</si>
  <si>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</si>
  <si>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</si>
  <si>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</si>
  <si>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</si>
  <si>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</si>
  <si>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</si>
  <si>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</si>
  <si>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</si>
  <si>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</si>
  <si>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</si>
  <si>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</si>
  <si>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</si>
  <si>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</si>
  <si>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</si>
  <si>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</si>
  <si>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</si>
  <si>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</si>
  <si>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</si>
  <si>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</si>
  <si>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</si>
  <si>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</si>
  <si>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</si>
  <si>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</si>
  <si>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</si>
  <si>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</si>
  <si>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</si>
  <si>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</si>
  <si>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</si>
  <si>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</si>
  <si>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</si>
  <si>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</si>
  <si>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</si>
  <si>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</si>
  <si>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</si>
  <si>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</si>
  <si>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</si>
  <si>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　　うち一部事務組合負担金</t>
    <phoneticPr fontId="5"/>
  </si>
  <si>
    <t>繰越金</t>
  </si>
  <si>
    <t>加入世帯数(世帯)</t>
  </si>
  <si>
    <t>諸収入</t>
  </si>
  <si>
    <t>被保険者数(人)</t>
  </si>
  <si>
    <t>地方債</t>
  </si>
  <si>
    <t>被保険者
1人当り</t>
    <phoneticPr fontId="5"/>
  </si>
  <si>
    <t>　うち減収補塡債(特例分)</t>
    <rPh sb="4" eb="5">
      <t>シュウ</t>
    </rPh>
    <rPh sb="9" eb="10">
      <t>トク</t>
    </rPh>
    <rPh sb="10" eb="11">
      <t>レイ</t>
    </rPh>
    <rPh sb="11" eb="12">
      <t>ブン</t>
    </rPh>
    <phoneticPr fontId="16"/>
  </si>
  <si>
    <t>国民健康保険</t>
    <phoneticPr fontId="5"/>
  </si>
  <si>
    <t>　うち猶予特例債</t>
    <phoneticPr fontId="16"/>
  </si>
  <si>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</si>
  <si>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</si>
  <si>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</si>
  <si>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</si>
  <si>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</si>
  <si>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</si>
  <si>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</si>
  <si>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</si>
  <si>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</si>
  <si>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</si>
  <si>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</si>
  <si>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</si>
  <si>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</si>
  <si>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</si>
  <si>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愛媛県大洲市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</si>
  <si>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</si>
  <si>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</si>
  <si>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</si>
  <si>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</si>
  <si>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</si>
  <si>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</si>
  <si>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</si>
  <si>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</si>
  <si>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</si>
  <si>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</si>
  <si>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</si>
  <si>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</si>
  <si>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</si>
  <si>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</si>
  <si>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</si>
  <si>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</si>
  <si>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</si>
  <si>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</si>
  <si>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</si>
  <si>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</si>
  <si>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土地取得造成特別会計</t>
    <phoneticPr fontId="5"/>
  </si>
  <si>
    <t>-</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</si>
  <si>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</si>
  <si>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</si>
  <si>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</si>
  <si>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</si>
  <si>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</si>
  <si>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</si>
  <si>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</si>
  <si>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</si>
  <si>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</si>
  <si>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</si>
  <si>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</si>
  <si>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</si>
  <si>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</si>
  <si>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</si>
  <si>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</si>
  <si>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</si>
  <si>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</si>
  <si>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</si>
  <si>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</si>
  <si>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</si>
  <si>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</si>
  <si>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下水道事業会計</t>
    <phoneticPr fontId="5"/>
  </si>
  <si>
    <t>病院事業会計</t>
    <phoneticPr fontId="5"/>
  </si>
  <si>
    <t>港湾施設事業特別会計</t>
    <phoneticPr fontId="5"/>
  </si>
  <si>
    <t>法非適用企業</t>
    <phoneticPr fontId="5"/>
  </si>
  <si>
    <t>農業集落排水事業特別会計</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</si>
  <si>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</si>
  <si>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</si>
  <si>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</si>
  <si>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</si>
  <si>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</si>
  <si>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</si>
  <si>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</si>
  <si>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</si>
  <si>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</si>
  <si>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</si>
  <si>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</si>
  <si>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</si>
  <si>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</si>
  <si>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</si>
  <si>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</si>
  <si>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</si>
  <si>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</si>
  <si>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</si>
  <si>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</si>
  <si>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</si>
  <si>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</si>
  <si>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</si>
  <si>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</si>
  <si>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</si>
  <si>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</si>
  <si>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</si>
  <si>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</si>
  <si>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</si>
  <si>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</si>
  <si>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</si>
  <si>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</si>
  <si>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</si>
  <si>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</si>
  <si>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</si>
  <si>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</si>
  <si>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</si>
  <si>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</si>
  <si>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</si>
  <si>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</si>
  <si>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</si>
  <si>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</si>
  <si>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</si>
  <si>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</si>
  <si>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</si>
  <si>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</si>
  <si>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</si>
  <si>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</si>
  <si>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</si>
  <si>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</si>
  <si>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</si>
  <si>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</si>
  <si>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</si>
  <si>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</si>
  <si>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</si>
  <si>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</si>
  <si>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</si>
  <si>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</si>
  <si>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</si>
  <si>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</si>
  <si>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</si>
  <si>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</si>
  <si>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</si>
  <si>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</si>
  <si>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</si>
  <si>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</si>
  <si>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</si>
  <si>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</si>
  <si>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</si>
  <si>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</si>
  <si>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</si>
  <si>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</si>
  <si>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</si>
  <si>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</si>
  <si>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</si>
  <si>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</si>
  <si>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</si>
  <si>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</si>
  <si>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</si>
  <si>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</si>
  <si>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</si>
  <si>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</si>
  <si>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</si>
  <si>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</si>
  <si>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</si>
  <si>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</si>
  <si>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</si>
  <si>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</si>
  <si>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</si>
  <si>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</si>
  <si>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</si>
  <si>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</si>
  <si>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</si>
  <si>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</si>
  <si>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</si>
  <si>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</si>
  <si>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</si>
  <si>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</si>
  <si>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</si>
  <si>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</si>
  <si>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</si>
  <si>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</si>
  <si>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</si>
  <si>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</si>
  <si>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</si>
  <si>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</si>
  <si>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</si>
  <si>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</si>
  <si>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</si>
  <si>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</si>
  <si>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</si>
  <si>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</si>
  <si>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</si>
  <si>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</si>
  <si>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</si>
  <si>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</si>
  <si>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</si>
  <si>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</si>
  <si>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</si>
  <si>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</si>
  <si>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</si>
  <si>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</si>
  <si>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</si>
  <si>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</si>
  <si>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</si>
  <si>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</si>
  <si>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</si>
  <si>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</si>
  <si>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</si>
  <si>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</si>
  <si>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</si>
  <si>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</si>
  <si>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</si>
  <si>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</si>
  <si>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</si>
  <si>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</si>
  <si>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</si>
  <si>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</si>
  <si>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</si>
  <si>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</si>
  <si>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</si>
  <si>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</si>
  <si>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</si>
  <si>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</si>
  <si>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</si>
  <si>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</si>
  <si>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</si>
  <si>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</si>
  <si>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</si>
  <si>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</si>
  <si>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</si>
  <si>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</si>
  <si>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3.36</t>
  </si>
  <si>
    <t>▲ 0.59</t>
  </si>
  <si>
    <t>一般会計</t>
  </si>
  <si>
    <t>病院事業会計</t>
  </si>
  <si>
    <t>水道事業会計</t>
  </si>
  <si>
    <t>国民健康保険特別会計</t>
  </si>
  <si>
    <t>工業用水道事業会計</t>
  </si>
  <si>
    <t>介護保険特別会計</t>
  </si>
  <si>
    <t>下水道事業会計</t>
  </si>
  <si>
    <t>後期高齢者医療特別会計</t>
  </si>
  <si>
    <t>その他会計（赤字）</t>
  </si>
  <si>
    <t>▲ 1.11</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</si>
  <si>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</si>
  <si>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</si>
  <si>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</si>
  <si>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</si>
  <si>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</si>
  <si>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</si>
  <si>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</si>
  <si>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</si>
  <si>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</si>
  <si>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</si>
  <si>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青島海運有限会社</t>
    <rPh sb="0" eb="2">
      <t>アオシマ</t>
    </rPh>
    <rPh sb="2" eb="4">
      <t>カイウン</t>
    </rPh>
    <rPh sb="4" eb="6">
      <t>ユウゲン</t>
    </rPh>
    <rPh sb="6" eb="8">
      <t>カイシャ</t>
    </rPh>
    <phoneticPr fontId="2"/>
  </si>
  <si>
    <t>ひじかわ開発株式会社</t>
    <rPh sb="4" eb="6">
      <t>カイハツ</t>
    </rPh>
    <rPh sb="6" eb="8">
      <t>カブシキ</t>
    </rPh>
    <rPh sb="8" eb="10">
      <t>カイシャ</t>
    </rPh>
    <phoneticPr fontId="2"/>
  </si>
  <si>
    <t>株式会社清流の里ひじかわ</t>
    <rPh sb="0" eb="2">
      <t>カブシキ</t>
    </rPh>
    <rPh sb="2" eb="4">
      <t>カイシャ</t>
    </rPh>
    <rPh sb="4" eb="6">
      <t>セイリュウ</t>
    </rPh>
    <rPh sb="7" eb="8">
      <t>サト</t>
    </rPh>
    <phoneticPr fontId="2"/>
  </si>
  <si>
    <t>株式会社ゆうとぴあ河辺</t>
    <rPh sb="0" eb="2">
      <t>カブシキ</t>
    </rPh>
    <rPh sb="2" eb="4">
      <t>カイシャ</t>
    </rPh>
    <rPh sb="9" eb="11">
      <t>カワベ</t>
    </rPh>
    <phoneticPr fontId="2"/>
  </si>
  <si>
    <t>担い手公社河辺やまびこ有限会社</t>
    <rPh sb="0" eb="1">
      <t>ニナ</t>
    </rPh>
    <rPh sb="2" eb="3">
      <t>テ</t>
    </rPh>
    <rPh sb="3" eb="5">
      <t>コウシャ</t>
    </rPh>
    <rPh sb="5" eb="7">
      <t>カワベ</t>
    </rPh>
    <rPh sb="11" eb="13">
      <t>ユウゲン</t>
    </rPh>
    <rPh sb="13" eb="15">
      <t>カイシャ</t>
    </rPh>
    <phoneticPr fontId="2"/>
  </si>
  <si>
    <t>一般社団法人キタ・マネジメント</t>
    <rPh sb="0" eb="2">
      <t>イッパン</t>
    </rPh>
    <rPh sb="2" eb="4">
      <t>シャダン</t>
    </rPh>
    <rPh sb="4" eb="6">
      <t>ホウジン</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</si>
  <si>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</si>
  <si>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</si>
  <si>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</si>
  <si>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大洲・喜多衛生事務組合</t>
    <rPh sb="0" eb="2">
      <t>オオズ</t>
    </rPh>
    <rPh sb="3" eb="5">
      <t>キタ</t>
    </rPh>
    <rPh sb="5" eb="7">
      <t>エイセイ</t>
    </rPh>
    <rPh sb="7" eb="9">
      <t>ジム</t>
    </rPh>
    <rPh sb="9" eb="11">
      <t>クミアイ</t>
    </rPh>
    <phoneticPr fontId="2"/>
  </si>
  <si>
    <t>大洲喜多特別養護老人ホーム事務組合（一般会計）</t>
    <rPh sb="0" eb="2">
      <t>オオズ</t>
    </rPh>
    <rPh sb="2" eb="4">
      <t>キタ</t>
    </rPh>
    <rPh sb="4" eb="6">
      <t>トクベツ</t>
    </rPh>
    <rPh sb="6" eb="8">
      <t>ヨウゴ</t>
    </rPh>
    <rPh sb="8" eb="10">
      <t>ロウジン</t>
    </rPh>
    <rPh sb="13" eb="15">
      <t>ジム</t>
    </rPh>
    <rPh sb="15" eb="17">
      <t>クミアイ</t>
    </rPh>
    <rPh sb="18" eb="20">
      <t>イッパン</t>
    </rPh>
    <rPh sb="20" eb="22">
      <t>カイケイ</t>
    </rPh>
    <phoneticPr fontId="2"/>
  </si>
  <si>
    <t>大洲喜多特別養護老人ホーム事務組合（公営企業会計）</t>
    <rPh sb="0" eb="2">
      <t>オオズ</t>
    </rPh>
    <rPh sb="2" eb="4">
      <t>キタ</t>
    </rPh>
    <rPh sb="4" eb="6">
      <t>トクベツ</t>
    </rPh>
    <rPh sb="6" eb="8">
      <t>ヨウゴ</t>
    </rPh>
    <rPh sb="8" eb="10">
      <t>ロウジン</t>
    </rPh>
    <rPh sb="13" eb="15">
      <t>ジム</t>
    </rPh>
    <rPh sb="15" eb="17">
      <t>クミアイ</t>
    </rPh>
    <rPh sb="18" eb="20">
      <t>コウエイ</t>
    </rPh>
    <rPh sb="20" eb="22">
      <t>キギョウ</t>
    </rPh>
    <rPh sb="22" eb="24">
      <t>カイケイ</t>
    </rPh>
    <phoneticPr fontId="2"/>
  </si>
  <si>
    <t>大洲地区広域消防事務組合</t>
    <rPh sb="0" eb="2">
      <t>オオズ</t>
    </rPh>
    <rPh sb="2" eb="4">
      <t>チク</t>
    </rPh>
    <rPh sb="4" eb="6">
      <t>コウイキ</t>
    </rPh>
    <rPh sb="6" eb="8">
      <t>ショウボウ</t>
    </rPh>
    <rPh sb="8" eb="10">
      <t>ジム</t>
    </rPh>
    <rPh sb="10" eb="12">
      <t>クミアイ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</si>
  <si>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</si>
  <si>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1">
      <t>タイサク</t>
    </rPh>
    <rPh sb="31" eb="32">
      <t>シツ</t>
    </rPh>
    <rPh sb="32" eb="34">
      <t>トクベツ</t>
    </rPh>
    <rPh sb="34" eb="36">
      <t>カイケイ</t>
    </rPh>
    <phoneticPr fontId="2"/>
  </si>
  <si>
    <t>八幡浜・大洲地区広域市町村圏組合（八幡浜・大洲地区ふるさと市町村圏基金事業特別会計）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ジギョウ</t>
    </rPh>
    <rPh sb="37" eb="39">
      <t>トクベツ</t>
    </rPh>
    <rPh sb="39" eb="41">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</si>
  <si>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</si>
  <si>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</si>
  <si>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</si>
  <si>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</si>
  <si>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公共施設等整備基金</t>
    <phoneticPr fontId="5"/>
  </si>
  <si>
    <t>合併振興基金</t>
    <phoneticPr fontId="5"/>
  </si>
  <si>
    <t>地域福祉基金</t>
    <phoneticPr fontId="5"/>
  </si>
  <si>
    <t>地域振興基金</t>
    <phoneticPr fontId="5"/>
  </si>
  <si>
    <t>農林振興基金</t>
    <phoneticPr fontId="5"/>
  </si>
  <si>
    <t>-</t>
    <phoneticPr fontId="2"/>
  </si>
  <si>
    <t>-</t>
    <phoneticPr fontId="2"/>
  </si>
  <si>
    <t>-</t>
    <phoneticPr fontId="2"/>
  </si>
  <si>
    <t>-</t>
    <phoneticPr fontId="2"/>
  </si>
  <si>
    <t>-</t>
    <phoneticPr fontId="2"/>
  </si>
  <si>
    <t>-</t>
    <phoneticPr fontId="2"/>
  </si>
  <si>
    <t>令和3年度</t>
    <phoneticPr fontId="25"/>
  </si>
  <si>
    <t>愛媛県大洲市</t>
    <phoneticPr fontId="25"/>
  </si>
  <si>
    <t>歳出の状況（単位 千円・％）</t>
    <phoneticPr fontId="5"/>
  </si>
  <si>
    <t>目的別歳出の状況（単位 千円・％）</t>
    <phoneticPr fontId="5"/>
  </si>
  <si>
    <t>　法定普通税</t>
    <phoneticPr fontId="5"/>
  </si>
  <si>
    <t>-</t>
    <phoneticPr fontId="5"/>
  </si>
  <si>
    <t>　　　法人均等割</t>
    <phoneticPr fontId="5"/>
  </si>
  <si>
    <t>　　固定資産税</t>
    <phoneticPr fontId="5"/>
  </si>
  <si>
    <t>　　市町村たばこ税</t>
    <phoneticPr fontId="5"/>
  </si>
  <si>
    <t>自動車税環境性能割交付金</t>
    <phoneticPr fontId="5"/>
  </si>
  <si>
    <t>-</t>
    <phoneticPr fontId="5"/>
  </si>
  <si>
    <t>　個人住民税減収補塡特例交付金</t>
    <phoneticPr fontId="5"/>
  </si>
  <si>
    <t>　新型コロナウイルス感染症対策地方税減収補塡特別交付金</t>
    <phoneticPr fontId="5"/>
  </si>
  <si>
    <t>　　事業所税</t>
    <phoneticPr fontId="5"/>
  </si>
  <si>
    <t>構成比</t>
    <phoneticPr fontId="5"/>
  </si>
  <si>
    <t>充当一般財源等</t>
    <phoneticPr fontId="5"/>
  </si>
  <si>
    <t>　震災復興特別交付税</t>
    <phoneticPr fontId="25"/>
  </si>
  <si>
    <t>(一般財源計)</t>
    <phoneticPr fontId="5"/>
  </si>
  <si>
    <t>・計</t>
    <phoneticPr fontId="5"/>
  </si>
  <si>
    <t>-</t>
    <phoneticPr fontId="5"/>
  </si>
  <si>
    <t>-</t>
    <phoneticPr fontId="5"/>
  </si>
  <si>
    <t>-</t>
    <phoneticPr fontId="5"/>
  </si>
  <si>
    <t>-</t>
    <phoneticPr fontId="5"/>
  </si>
  <si>
    <t>-</t>
    <phoneticPr fontId="5"/>
  </si>
  <si>
    <t>　物件費</t>
    <phoneticPr fontId="5"/>
  </si>
  <si>
    <t>合計</t>
    <phoneticPr fontId="5"/>
  </si>
  <si>
    <t>病院</t>
    <phoneticPr fontId="5"/>
  </si>
  <si>
    <t>下水道</t>
    <phoneticPr fontId="5"/>
  </si>
  <si>
    <t>　繰出金</t>
    <phoneticPr fontId="5"/>
  </si>
  <si>
    <t>上水道</t>
    <phoneticPr fontId="5"/>
  </si>
  <si>
    <t>　積立金</t>
    <phoneticPr fontId="5"/>
  </si>
  <si>
    <t>工業用水道</t>
    <phoneticPr fontId="5"/>
  </si>
  <si>
    <t>保険税(料)収入額</t>
    <phoneticPr fontId="5"/>
  </si>
  <si>
    <t>　投資・出資金・貸付金</t>
    <phoneticPr fontId="5"/>
  </si>
  <si>
    <t>国庫支出金</t>
    <phoneticPr fontId="5"/>
  </si>
  <si>
    <t>　前年度繰上充用金</t>
    <phoneticPr fontId="5"/>
  </si>
  <si>
    <t>　うち臨時財政対策債</t>
    <phoneticPr fontId="5"/>
  </si>
  <si>
    <t>歳入合計</t>
    <phoneticPr fontId="5"/>
  </si>
  <si>
    <t>失業対策事業費</t>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</si>
  <si>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</si>
  <si>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</si>
  <si>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</si>
  <si>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</si>
  <si>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</si>
  <si>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</si>
  <si>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近年は将来負担比率・実質公債費比率ともに、類似団体平均と比べて低い比率で推移していたが、令和2年度以降は将来負担比率が類似団体平均を上回っている。
　今後、市民文化会館の建替えや複合公共施設整備事業などの大型施設建設による市債発行の増加が見込まれている。そのため、全体的な事業の見直しや整備時期の調整、財政措置のある有利な地方債の活用などを行い、財政負担の軽減と平準化に努め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</si>
  <si>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</si>
  <si>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</si>
  <si>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</si>
  <si>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将来負担比率は前年度比0.2％減少したことに対し、有形固定資産減価償却率は同程度であった。
　類似団体平均は、将来負担比率の減少に対し、有形固定資産減価償却率が増加の傾向にある。当市は有形固定資産減価償却率が高い状況で緩やかに償却は進んでいるのに対し、将来負担比率は令和元年度をピークに類似団体平均より高い状況にある。
　今後は、市民文化会館建設などの大型施設の建設を予定しているが、減価償却費が増嵩していることから、有形固定資産減価償却率は進むものと推測する。一方、将来負担比率は、今後も市民文化会館建設などの大型事業が予定されているが、市全体の事業計画の内容や時期の見直しを行うことにより、発行の抑制及び平準化に努め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</si>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</sst>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F840-488D-A9C1-3B7AAB9CA7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70762</c:v>
                </c:pt>
                <c:pt idx="1">
                  <c:v>128480</c:v>
                </c:pt>
                <c:pt idx="2">
                  <c:v>129518</c:v>
                </c:pt>
                <c:pt idx="3">
                  <c:v>124867</c:v>
                </c:pt>
                <c:pt idx="4">
                  <c:v>163137</c:v>
                </c:pt>
              </c:numCache>
            </c:numRef>
          </c:val>
          <c:smooth val="0"/>
          <c:extLst>
            <c:ext xmlns:c16="http://schemas.microsoft.com/office/drawing/2014/chart" uri="{C3380CC4-5D6E-409C-BE32-E72D297353CC}">
              <c16:uniqueId val="{00000001-F840-488D-A9C1-3B7AAB9CA7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13.33</c:v>
                </c:pt>
                <c:pt idx="1">
                  <c:v>13.58</c:v>
                </c:pt>
                <c:pt idx="2">
                  <c:v>14.7</c:v>
                </c:pt>
                <c:pt idx="3">
                  <c:v>15.29</c:v>
                </c:pt>
                <c:pt idx="4">
                  <c:v>23.7</c:v>
                </c:pt>
              </c:numCache>
            </c:numRef>
          </c:val>
          <c:extLst>
            <c:ext xmlns:c16="http://schemas.microsoft.com/office/drawing/2014/chart" uri="{C3380CC4-5D6E-409C-BE32-E72D297353CC}">
              <c16:uniqueId val="{00000000-E1BF-46BC-ADD8-1ECC95375D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20.34</c:v>
                </c:pt>
                <c:pt idx="1">
                  <c:v>17.23</c:v>
                </c:pt>
                <c:pt idx="2">
                  <c:v>16.18</c:v>
                </c:pt>
                <c:pt idx="3">
                  <c:v>16.850000000000001</c:v>
                </c:pt>
                <c:pt idx="4">
                  <c:v>16.07</c:v>
                </c:pt>
              </c:numCache>
            </c:numRef>
          </c:val>
          <c:extLst>
            <c:ext xmlns:c16="http://schemas.microsoft.com/office/drawing/2014/chart" uri="{C3380CC4-5D6E-409C-BE32-E72D297353CC}">
              <c16:uniqueId val="{00000001-E1BF-46BC-ADD8-1ECC95375D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1.1200000000000001</c:v>
                </c:pt>
                <c:pt idx="1">
                  <c:v>-3.36</c:v>
                </c:pt>
                <c:pt idx="2">
                  <c:v>-0.59</c:v>
                </c:pt>
                <c:pt idx="3">
                  <c:v>2.59</c:v>
                </c:pt>
                <c:pt idx="4">
                  <c:v>9.6300000000000008</c:v>
                </c:pt>
              </c:numCache>
            </c:numRef>
          </c:val>
          <c:smooth val="0"/>
          <c:extLst>
            <c:ext xmlns:c16="http://schemas.microsoft.com/office/drawing/2014/chart" uri="{C3380CC4-5D6E-409C-BE32-E72D297353CC}">
              <c16:uniqueId val="{00000002-E1BF-46BC-ADD8-1ECC95375D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0</c:v>
                </c:pt>
                <c:pt idx="4">
                  <c:v>#N/A</c:v>
                </c:pt>
                <c:pt idx="5">
                  <c:v>0.2</c:v>
                </c:pt>
                <c:pt idx="6">
                  <c:v>#N/A</c:v>
                </c:pt>
                <c:pt idx="7">
                  <c:v>0</c:v>
                </c:pt>
                <c:pt idx="8">
                  <c:v>#N/A</c:v>
                </c:pt>
                <c:pt idx="9">
                  <c:v>0.01</c:v>
                </c:pt>
              </c:numCache>
            </c:numRef>
          </c:val>
          <c:extLst>
            <c:ext xmlns:c16="http://schemas.microsoft.com/office/drawing/2014/chart" uri="{C3380CC4-5D6E-409C-BE32-E72D297353CC}">
              <c16:uniqueId val="{00000000-1DC5-42C6-9118-E623F829DC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1.1100000000000001</c:v>
                </c:pt>
                <c:pt idx="1">
                  <c:v>#N/A</c:v>
                </c:pt>
                <c:pt idx="2">
                  <c:v>1.1100000000000001</c:v>
                </c:pt>
                <c:pt idx="3">
                  <c:v>#N/A</c:v>
                </c:pt>
                <c:pt idx="4">
                  <c:v>1.1100000000000001</c:v>
                </c:pt>
                <c:pt idx="5">
                  <c:v>#N/A</c:v>
                </c:pt>
                <c:pt idx="6">
                  <c:v>0</c:v>
                </c:pt>
                <c:pt idx="7">
                  <c:v>0</c:v>
                </c:pt>
                <c:pt idx="8">
                  <c:v>0</c:v>
                </c:pt>
                <c:pt idx="9">
                  <c:v>0</c:v>
                </c:pt>
              </c:numCache>
            </c:numRef>
          </c:val>
          <c:extLst>
            <c:ext xmlns:c16="http://schemas.microsoft.com/office/drawing/2014/chart" uri="{C3380CC4-5D6E-409C-BE32-E72D297353CC}">
              <c16:uniqueId val="{00000001-1DC5-42C6-9118-E623F829DC2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0.09</c:v>
                </c:pt>
                <c:pt idx="4">
                  <c:v>#N/A</c:v>
                </c:pt>
                <c:pt idx="5">
                  <c:v>0.16</c:v>
                </c:pt>
                <c:pt idx="6">
                  <c:v>#N/A</c:v>
                </c:pt>
                <c:pt idx="7">
                  <c:v>0.17</c:v>
                </c:pt>
                <c:pt idx="8">
                  <c:v>#N/A</c:v>
                </c:pt>
                <c:pt idx="9">
                  <c:v>0.16</c:v>
                </c:pt>
              </c:numCache>
            </c:numRef>
          </c:val>
          <c:extLst>
            <c:ext xmlns:c16="http://schemas.microsoft.com/office/drawing/2014/chart" uri="{C3380CC4-5D6E-409C-BE32-E72D297353CC}">
              <c16:uniqueId val="{00000002-1DC5-42C6-9118-E623F829DC2A}"/>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0.03</c:v>
                </c:pt>
                <c:pt idx="8">
                  <c:v>#N/A</c:v>
                </c:pt>
                <c:pt idx="9">
                  <c:v>0.39</c:v>
                </c:pt>
              </c:numCache>
            </c:numRef>
          </c:val>
          <c:extLst>
            <c:ext xmlns:c16="http://schemas.microsoft.com/office/drawing/2014/chart" uri="{C3380CC4-5D6E-409C-BE32-E72D297353CC}">
              <c16:uniqueId val="{00000003-1DC5-42C6-9118-E623F829DC2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0.28000000000000003</c:v>
                </c:pt>
                <c:pt idx="2">
                  <c:v>#N/A</c:v>
                </c:pt>
                <c:pt idx="3">
                  <c:v>0.6</c:v>
                </c:pt>
                <c:pt idx="4">
                  <c:v>#N/A</c:v>
                </c:pt>
                <c:pt idx="5">
                  <c:v>0.49</c:v>
                </c:pt>
                <c:pt idx="6">
                  <c:v>#N/A</c:v>
                </c:pt>
                <c:pt idx="7">
                  <c:v>0.18</c:v>
                </c:pt>
                <c:pt idx="8">
                  <c:v>#N/A</c:v>
                </c:pt>
                <c:pt idx="9">
                  <c:v>0.47</c:v>
                </c:pt>
              </c:numCache>
            </c:numRef>
          </c:val>
          <c:extLst>
            <c:ext xmlns:c16="http://schemas.microsoft.com/office/drawing/2014/chart" uri="{C3380CC4-5D6E-409C-BE32-E72D297353CC}">
              <c16:uniqueId val="{00000004-1DC5-42C6-9118-E623F829DC2A}"/>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0.78</c:v>
                </c:pt>
                <c:pt idx="2">
                  <c:v>#N/A</c:v>
                </c:pt>
                <c:pt idx="3">
                  <c:v>0.83</c:v>
                </c:pt>
                <c:pt idx="4">
                  <c:v>#N/A</c:v>
                </c:pt>
                <c:pt idx="5">
                  <c:v>0.86</c:v>
                </c:pt>
                <c:pt idx="6">
                  <c:v>#N/A</c:v>
                </c:pt>
                <c:pt idx="7">
                  <c:v>0.83</c:v>
                </c:pt>
                <c:pt idx="8">
                  <c:v>#N/A</c:v>
                </c:pt>
                <c:pt idx="9">
                  <c:v>0.81</c:v>
                </c:pt>
              </c:numCache>
            </c:numRef>
          </c:val>
          <c:extLst>
            <c:ext xmlns:c16="http://schemas.microsoft.com/office/drawing/2014/chart" uri="{C3380CC4-5D6E-409C-BE32-E72D297353CC}">
              <c16:uniqueId val="{00000005-1DC5-42C6-9118-E623F829DC2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1.1499999999999999</c:v>
                </c:pt>
                <c:pt idx="2">
                  <c:v>#N/A</c:v>
                </c:pt>
                <c:pt idx="3">
                  <c:v>1.55</c:v>
                </c:pt>
                <c:pt idx="4">
                  <c:v>#N/A</c:v>
                </c:pt>
                <c:pt idx="5">
                  <c:v>2.02</c:v>
                </c:pt>
                <c:pt idx="6">
                  <c:v>#N/A</c:v>
                </c:pt>
                <c:pt idx="7">
                  <c:v>2.0499999999999998</c:v>
                </c:pt>
                <c:pt idx="8">
                  <c:v>#N/A</c:v>
                </c:pt>
                <c:pt idx="9">
                  <c:v>1.79</c:v>
                </c:pt>
              </c:numCache>
            </c:numRef>
          </c:val>
          <c:extLst>
            <c:ext xmlns:c16="http://schemas.microsoft.com/office/drawing/2014/chart" uri="{C3380CC4-5D6E-409C-BE32-E72D297353CC}">
              <c16:uniqueId val="{00000006-1DC5-42C6-9118-E623F829DC2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7.43</c:v>
                </c:pt>
                <c:pt idx="2">
                  <c:v>#N/A</c:v>
                </c:pt>
                <c:pt idx="3">
                  <c:v>6.94</c:v>
                </c:pt>
                <c:pt idx="4">
                  <c:v>#N/A</c:v>
                </c:pt>
                <c:pt idx="5">
                  <c:v>5.8</c:v>
                </c:pt>
                <c:pt idx="6">
                  <c:v>#N/A</c:v>
                </c:pt>
                <c:pt idx="7">
                  <c:v>5.05</c:v>
                </c:pt>
                <c:pt idx="8">
                  <c:v>#N/A</c:v>
                </c:pt>
                <c:pt idx="9">
                  <c:v>3.59</c:v>
                </c:pt>
              </c:numCache>
            </c:numRef>
          </c:val>
          <c:extLst>
            <c:ext xmlns:c16="http://schemas.microsoft.com/office/drawing/2014/chart" uri="{C3380CC4-5D6E-409C-BE32-E72D297353CC}">
              <c16:uniqueId val="{00000007-1DC5-42C6-9118-E623F829DC2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5.75</c:v>
                </c:pt>
                <c:pt idx="2">
                  <c:v>#N/A</c:v>
                </c:pt>
                <c:pt idx="3">
                  <c:v>6.07</c:v>
                </c:pt>
                <c:pt idx="4">
                  <c:v>#N/A</c:v>
                </c:pt>
                <c:pt idx="5">
                  <c:v>7.43</c:v>
                </c:pt>
                <c:pt idx="6">
                  <c:v>#N/A</c:v>
                </c:pt>
                <c:pt idx="7">
                  <c:v>7.63</c:v>
                </c:pt>
                <c:pt idx="8">
                  <c:v>#N/A</c:v>
                </c:pt>
                <c:pt idx="9">
                  <c:v>7</c:v>
                </c:pt>
              </c:numCache>
            </c:numRef>
          </c:val>
          <c:extLst>
            <c:ext xmlns:c16="http://schemas.microsoft.com/office/drawing/2014/chart" uri="{C3380CC4-5D6E-409C-BE32-E72D297353CC}">
              <c16:uniqueId val="{00000008-1DC5-42C6-9118-E623F829DC2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14.42</c:v>
                </c:pt>
                <c:pt idx="2">
                  <c:v>#N/A</c:v>
                </c:pt>
                <c:pt idx="3">
                  <c:v>14.67</c:v>
                </c:pt>
                <c:pt idx="4">
                  <c:v>#N/A</c:v>
                </c:pt>
                <c:pt idx="5">
                  <c:v>15.8</c:v>
                </c:pt>
                <c:pt idx="6">
                  <c:v>#N/A</c:v>
                </c:pt>
                <c:pt idx="7">
                  <c:v>15.27</c:v>
                </c:pt>
                <c:pt idx="8">
                  <c:v>#N/A</c:v>
                </c:pt>
                <c:pt idx="9">
                  <c:v>23.68</c:v>
                </c:pt>
              </c:numCache>
            </c:numRef>
          </c:val>
          <c:extLst>
            <c:ext xmlns:c16="http://schemas.microsoft.com/office/drawing/2014/chart" uri="{C3380CC4-5D6E-409C-BE32-E72D297353CC}">
              <c16:uniqueId val="{00000009-1DC5-42C6-9118-E623F829DC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2523</c:v>
                </c:pt>
                <c:pt idx="5">
                  <c:v>2406</c:v>
                </c:pt>
                <c:pt idx="8">
                  <c:v>2310</c:v>
                </c:pt>
                <c:pt idx="11">
                  <c:v>2405</c:v>
                </c:pt>
                <c:pt idx="14">
                  <c:v>2572</c:v>
                </c:pt>
              </c:numCache>
            </c:numRef>
          </c:val>
          <c:extLst>
            <c:ext xmlns:c16="http://schemas.microsoft.com/office/drawing/2014/chart" uri="{C3380CC4-5D6E-409C-BE32-E72D297353CC}">
              <c16:uniqueId val="{00000000-040E-48E4-892D-9CCEB265AC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0E-48E4-892D-9CCEB265AC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40</c:v>
                </c:pt>
                <c:pt idx="3">
                  <c:v>39</c:v>
                </c:pt>
                <c:pt idx="6">
                  <c:v>56</c:v>
                </c:pt>
                <c:pt idx="9">
                  <c:v>56</c:v>
                </c:pt>
                <c:pt idx="12">
                  <c:v>51</c:v>
                </c:pt>
              </c:numCache>
            </c:numRef>
          </c:val>
          <c:extLst>
            <c:ext xmlns:c16="http://schemas.microsoft.com/office/drawing/2014/chart" uri="{C3380CC4-5D6E-409C-BE32-E72D297353CC}">
              <c16:uniqueId val="{00000002-040E-48E4-892D-9CCEB265AC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98</c:v>
                </c:pt>
                <c:pt idx="3">
                  <c:v>94</c:v>
                </c:pt>
                <c:pt idx="6">
                  <c:v>65</c:v>
                </c:pt>
                <c:pt idx="9">
                  <c:v>41</c:v>
                </c:pt>
                <c:pt idx="12">
                  <c:v>54</c:v>
                </c:pt>
              </c:numCache>
            </c:numRef>
          </c:val>
          <c:extLst>
            <c:ext xmlns:c16="http://schemas.microsoft.com/office/drawing/2014/chart" uri="{C3380CC4-5D6E-409C-BE32-E72D297353CC}">
              <c16:uniqueId val="{00000003-040E-48E4-892D-9CCEB265AC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770</c:v>
                </c:pt>
                <c:pt idx="3">
                  <c:v>810</c:v>
                </c:pt>
                <c:pt idx="6">
                  <c:v>719</c:v>
                </c:pt>
                <c:pt idx="9">
                  <c:v>754</c:v>
                </c:pt>
                <c:pt idx="12">
                  <c:v>771</c:v>
                </c:pt>
              </c:numCache>
            </c:numRef>
          </c:val>
          <c:extLst>
            <c:ext xmlns:c16="http://schemas.microsoft.com/office/drawing/2014/chart" uri="{C3380CC4-5D6E-409C-BE32-E72D297353CC}">
              <c16:uniqueId val="{00000004-040E-48E4-892D-9CCEB265AC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0E-48E4-892D-9CCEB265AC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0E-48E4-892D-9CCEB265AC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2601</c:v>
                </c:pt>
                <c:pt idx="3">
                  <c:v>2391</c:v>
                </c:pt>
                <c:pt idx="6">
                  <c:v>2301</c:v>
                </c:pt>
                <c:pt idx="9">
                  <c:v>2443</c:v>
                </c:pt>
                <c:pt idx="12">
                  <c:v>2678</c:v>
                </c:pt>
              </c:numCache>
            </c:numRef>
          </c:val>
          <c:extLst>
            <c:ext xmlns:c16="http://schemas.microsoft.com/office/drawing/2014/chart" uri="{C3380CC4-5D6E-409C-BE32-E72D297353CC}">
              <c16:uniqueId val="{00000007-040E-48E4-892D-9CCEB265AC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986</c:v>
                </c:pt>
                <c:pt idx="2">
                  <c:v>#N/A</c:v>
                </c:pt>
                <c:pt idx="3">
                  <c:v>#N/A</c:v>
                </c:pt>
                <c:pt idx="4">
                  <c:v>928</c:v>
                </c:pt>
                <c:pt idx="5">
                  <c:v>#N/A</c:v>
                </c:pt>
                <c:pt idx="6">
                  <c:v>#N/A</c:v>
                </c:pt>
                <c:pt idx="7">
                  <c:v>831</c:v>
                </c:pt>
                <c:pt idx="8">
                  <c:v>#N/A</c:v>
                </c:pt>
                <c:pt idx="9">
                  <c:v>#N/A</c:v>
                </c:pt>
                <c:pt idx="10">
                  <c:v>889</c:v>
                </c:pt>
                <c:pt idx="11">
                  <c:v>#N/A</c:v>
                </c:pt>
                <c:pt idx="12">
                  <c:v>#N/A</c:v>
                </c:pt>
                <c:pt idx="13">
                  <c:v>982</c:v>
                </c:pt>
                <c:pt idx="14">
                  <c:v>#N/A</c:v>
                </c:pt>
              </c:numCache>
            </c:numRef>
          </c:val>
          <c:smooth val="0"/>
          <c:extLst>
            <c:ext xmlns:c16="http://schemas.microsoft.com/office/drawing/2014/chart" uri="{C3380CC4-5D6E-409C-BE32-E72D297353CC}">
              <c16:uniqueId val="{00000008-040E-48E4-892D-9CCEB265AC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24079</c:v>
                </c:pt>
                <c:pt idx="5">
                  <c:v>27833</c:v>
                </c:pt>
                <c:pt idx="8">
                  <c:v>29165</c:v>
                </c:pt>
                <c:pt idx="11">
                  <c:v>28898</c:v>
                </c:pt>
                <c:pt idx="14">
                  <c:v>29873</c:v>
                </c:pt>
              </c:numCache>
            </c:numRef>
          </c:val>
          <c:extLst>
            <c:ext xmlns:c16="http://schemas.microsoft.com/office/drawing/2014/chart" uri="{C3380CC4-5D6E-409C-BE32-E72D297353CC}">
              <c16:uniqueId val="{00000000-001E-4FB9-AB24-C1721B7F9D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188</c:v>
                </c:pt>
                <c:pt idx="5">
                  <c:v>120</c:v>
                </c:pt>
                <c:pt idx="8">
                  <c:v>81</c:v>
                </c:pt>
                <c:pt idx="11">
                  <c:v>437</c:v>
                </c:pt>
                <c:pt idx="14">
                  <c:v>616</c:v>
                </c:pt>
              </c:numCache>
            </c:numRef>
          </c:val>
          <c:extLst>
            <c:ext xmlns:c16="http://schemas.microsoft.com/office/drawing/2014/chart" uri="{C3380CC4-5D6E-409C-BE32-E72D297353CC}">
              <c16:uniqueId val="{00000001-001E-4FB9-AB24-C1721B7F9D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8089</c:v>
                </c:pt>
                <c:pt idx="5">
                  <c:v>7686</c:v>
                </c:pt>
                <c:pt idx="8">
                  <c:v>7522</c:v>
                </c:pt>
                <c:pt idx="11">
                  <c:v>8112</c:v>
                </c:pt>
                <c:pt idx="14">
                  <c:v>8270</c:v>
                </c:pt>
              </c:numCache>
            </c:numRef>
          </c:val>
          <c:extLst>
            <c:ext xmlns:c16="http://schemas.microsoft.com/office/drawing/2014/chart" uri="{C3380CC4-5D6E-409C-BE32-E72D297353CC}">
              <c16:uniqueId val="{00000002-001E-4FB9-AB24-C1721B7F9D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1E-4FB9-AB24-C1721B7F9D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1E-4FB9-AB24-C1721B7F9D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1E-4FB9-AB24-C1721B7F9D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4370</c:v>
                </c:pt>
                <c:pt idx="3">
                  <c:v>3914</c:v>
                </c:pt>
                <c:pt idx="6">
                  <c:v>3778</c:v>
                </c:pt>
                <c:pt idx="9">
                  <c:v>3537</c:v>
                </c:pt>
                <c:pt idx="12">
                  <c:v>3382</c:v>
                </c:pt>
              </c:numCache>
            </c:numRef>
          </c:val>
          <c:extLst>
            <c:ext xmlns:c16="http://schemas.microsoft.com/office/drawing/2014/chart" uri="{C3380CC4-5D6E-409C-BE32-E72D297353CC}">
              <c16:uniqueId val="{00000006-001E-4FB9-AB24-C1721B7F9D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293</c:v>
                </c:pt>
                <c:pt idx="3">
                  <c:v>269</c:v>
                </c:pt>
                <c:pt idx="6">
                  <c:v>287</c:v>
                </c:pt>
                <c:pt idx="9">
                  <c:v>277</c:v>
                </c:pt>
                <c:pt idx="12">
                  <c:v>231</c:v>
                </c:pt>
              </c:numCache>
            </c:numRef>
          </c:val>
          <c:extLst>
            <c:ext xmlns:c16="http://schemas.microsoft.com/office/drawing/2014/chart" uri="{C3380CC4-5D6E-409C-BE32-E72D297353CC}">
              <c16:uniqueId val="{00000007-001E-4FB9-AB24-C1721B7F9D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8304</c:v>
                </c:pt>
                <c:pt idx="3">
                  <c:v>8368</c:v>
                </c:pt>
                <c:pt idx="6">
                  <c:v>8413</c:v>
                </c:pt>
                <c:pt idx="9">
                  <c:v>7639</c:v>
                </c:pt>
                <c:pt idx="12">
                  <c:v>7274</c:v>
                </c:pt>
              </c:numCache>
            </c:numRef>
          </c:val>
          <c:extLst>
            <c:ext xmlns:c16="http://schemas.microsoft.com/office/drawing/2014/chart" uri="{C3380CC4-5D6E-409C-BE32-E72D297353CC}">
              <c16:uniqueId val="{00000008-001E-4FB9-AB24-C1721B7F9D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235</c:v>
                </c:pt>
                <c:pt idx="3">
                  <c:v>200</c:v>
                </c:pt>
                <c:pt idx="6">
                  <c:v>171</c:v>
                </c:pt>
                <c:pt idx="9">
                  <c:v>194</c:v>
                </c:pt>
                <c:pt idx="12">
                  <c:v>307</c:v>
                </c:pt>
              </c:numCache>
            </c:numRef>
          </c:val>
          <c:extLst>
            <c:ext xmlns:c16="http://schemas.microsoft.com/office/drawing/2014/chart" uri="{C3380CC4-5D6E-409C-BE32-E72D297353CC}">
              <c16:uniqueId val="{00000009-001E-4FB9-AB24-C1721B7F9D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24059</c:v>
                </c:pt>
                <c:pt idx="3">
                  <c:v>27388</c:v>
                </c:pt>
                <c:pt idx="6">
                  <c:v>29307</c:v>
                </c:pt>
                <c:pt idx="9">
                  <c:v>31066</c:v>
                </c:pt>
                <c:pt idx="12">
                  <c:v>33029</c:v>
                </c:pt>
              </c:numCache>
            </c:numRef>
          </c:val>
          <c:extLst>
            <c:ext xmlns:c16="http://schemas.microsoft.com/office/drawing/2014/chart" uri="{C3380CC4-5D6E-409C-BE32-E72D297353CC}">
              <c16:uniqueId val="{0000000A-001E-4FB9-AB24-C1721B7F9D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4905</c:v>
                </c:pt>
                <c:pt idx="2">
                  <c:v>#N/A</c:v>
                </c:pt>
                <c:pt idx="3">
                  <c:v>#N/A</c:v>
                </c:pt>
                <c:pt idx="4">
                  <c:v>4499</c:v>
                </c:pt>
                <c:pt idx="5">
                  <c:v>#N/A</c:v>
                </c:pt>
                <c:pt idx="6">
                  <c:v>#N/A</c:v>
                </c:pt>
                <c:pt idx="7">
                  <c:v>5189</c:v>
                </c:pt>
                <c:pt idx="8">
                  <c:v>#N/A</c:v>
                </c:pt>
                <c:pt idx="9">
                  <c:v>#N/A</c:v>
                </c:pt>
                <c:pt idx="10">
                  <c:v>5264</c:v>
                </c:pt>
                <c:pt idx="11">
                  <c:v>#N/A</c:v>
                </c:pt>
                <c:pt idx="12">
                  <c:v>#N/A</c:v>
                </c:pt>
                <c:pt idx="13">
                  <c:v>5463</c:v>
                </c:pt>
                <c:pt idx="14">
                  <c:v>#N/A</c:v>
                </c:pt>
              </c:numCache>
            </c:numRef>
          </c:val>
          <c:smooth val="0"/>
          <c:extLst>
            <c:ext xmlns:c16="http://schemas.microsoft.com/office/drawing/2014/chart" uri="{C3380CC4-5D6E-409C-BE32-E72D297353CC}">
              <c16:uniqueId val="{0000000B-001E-4FB9-AB24-C1721B7F9D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2319</c:v>
                </c:pt>
                <c:pt idx="1">
                  <c:v>2524</c:v>
                </c:pt>
                <c:pt idx="2">
                  <c:v>2524</c:v>
                </c:pt>
              </c:numCache>
            </c:numRef>
          </c:val>
          <c:extLst>
            <c:ext xmlns:c16="http://schemas.microsoft.com/office/drawing/2014/chart" uri="{C3380CC4-5D6E-409C-BE32-E72D297353CC}">
              <c16:uniqueId val="{00000000-E22E-488A-8F8C-06E0A25DBE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1051</c:v>
                </c:pt>
                <c:pt idx="1">
                  <c:v>1051</c:v>
                </c:pt>
                <c:pt idx="2">
                  <c:v>1233</c:v>
                </c:pt>
              </c:numCache>
            </c:numRef>
          </c:val>
          <c:extLst>
            <c:ext xmlns:c16="http://schemas.microsoft.com/office/drawing/2014/chart" uri="{C3380CC4-5D6E-409C-BE32-E72D297353CC}">
              <c16:uniqueId val="{00000001-E22E-488A-8F8C-06E0A25DBE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4201</c:v>
                </c:pt>
                <c:pt idx="1">
                  <c:v>4919</c:v>
                </c:pt>
                <c:pt idx="2">
                  <c:v>5393</c:v>
                </c:pt>
              </c:numCache>
            </c:numRef>
          </c:val>
          <c:extLst>
            <c:ext xmlns:c16="http://schemas.microsoft.com/office/drawing/2014/chart" uri="{C3380CC4-5D6E-409C-BE32-E72D297353CC}">
              <c16:uniqueId val="{00000002-E22E-488A-8F8C-06E0A25DBE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{5617ACD7-EA1D-4F37-8457-201839B75C18}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46-420B-A21B-153DEE08AC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{3E835830-855D-4610-9CDC-78381EDF335B}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46-420B-A21B-153DEE08AC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{00DCA5EB-DEAB-411E-9DA5-8ECB4C32E944}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46-420B-A21B-153DEE08AC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{DF03BB8E-6D2F-4E62-8E4D-BC7CD47B5F1E}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46-420B-A21B-153DEE08AC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{0EC4FAB3-992B-4395-8D16-14CDDC0BCD89}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46-420B-A21B-153DEE08ACE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{B5267377-594E-4D3D-9E1B-4633F8425C3D}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46-420B-A21B-153DEE08ACE9}"/>
                </c:ext>
              </c:extLst>
            </c:dLbl>
            <c:dLbl>
              <c:idx val="16"/>
              <c:layout>
                <c:manualLayout>
                  <c:x val="-3.1359255137876435E-2"/>
                  <c:y val="-5.602842699171716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{C45841C7-58E9-4778-9D6F-DCA5BF1B46DA}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46-420B-A21B-153DEE08ACE9}"/>
                </c:ext>
              </c:extLst>
            </c:dLbl>
            <c:dLbl>
              <c:idx val="24"/>
              <c:layout>
                <c:manualLayout>
                  <c:x val="-3.2672246162591886E-2"/>
                  <c:y val="-5.10287307140743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{2F5775FD-E37B-41C2-A794-E7061190693E}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46-420B-A21B-153DEE08ACE9}"/>
                </c:ext>
              </c:extLst>
            </c:dLbl>
            <c:dLbl>
              <c:idx val="32"/>
              <c:layout>
                <c:manualLayout>
                  <c:x val="-3.2015750650234161E-2"/>
                  <c:y val="-8.715996861180411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{13A4498F-4D7C-47B5-95DC-F4AE66461DEE}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46-420B-A21B-153DEE08AC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66.400000000000006</c:v>
                </c:pt>
                <c:pt idx="8">
                  <c:v>66.8</c:v>
                </c:pt>
                <c:pt idx="16">
                  <c:v>66.900000000000006</c:v>
                </c:pt>
                <c:pt idx="24">
                  <c:v>67.2</c:v>
                </c:pt>
                <c:pt idx="32">
                  <c:v>67.2</c:v>
                </c:pt>
              </c:numCache>
            </c:numRef>
          </c:xVal>
          <c:yVal>
            <c:numRef>
              <c:f>公会計指標分析・財政指標組合せ分析表!$BP$51:$DC$51</c:f>
              <c:numCache>
                <c:formatCode>#,##0.0;"▲ "#,##0.0</c:formatCode>
                <c:ptCount val="40"/>
                <c:pt idx="0">
                  <c:v>39.5</c:v>
                </c:pt>
                <c:pt idx="8">
                  <c:v>36.5</c:v>
                </c:pt>
                <c:pt idx="16">
                  <c:v>42.9</c:v>
                </c:pt>
                <c:pt idx="24">
                  <c:v>41.7</c:v>
                </c:pt>
                <c:pt idx="32">
                  <c:v>41.5</c:v>
                </c:pt>
              </c:numCache>
            </c:numRef>
          </c:yVal>
          <c:smooth val="0"/>
          <c:extLst>
            <c:ext xmlns:c16="http://schemas.microsoft.com/office/drawing/2014/chart" uri="{C3380CC4-5D6E-409C-BE32-E72D297353CC}">
              <c16:uniqueId val="{00000009-A946-420B-A21B-153DEE08AC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{9F483152-5C35-44E2-B872-E68355428CF2}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46-420B-A21B-153DEE08AC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{BE5AFB95-773E-4217-ABFF-FF6B38617D12}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46-420B-A21B-153DEE08AC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{A0108E80-CF22-4C66-823D-4B00A7C0F753}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46-420B-A21B-153DEE08AC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{E8B7458B-54E7-41CC-9CBA-0D29AFE1C83B}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46-420B-A21B-153DEE08AC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{45305114-C91E-418C-92FF-12FAFDCE848C}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46-420B-A21B-153DEE08ACE9}"/>
                </c:ext>
              </c:extLst>
            </c:dLbl>
            <c:dLbl>
              <c:idx val="8"/>
              <c:layout>
                <c:manualLayout>
                  <c:x val="0"/>
                  <c:y val="-1.104945488053409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{599C7AE8-5905-431A-AE91-65A19F29338F}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46-420B-A21B-153DEE08ACE9}"/>
                </c:ext>
              </c:extLst>
            </c:dLbl>
            <c:dLbl>
              <c:idx val="16"/>
              <c:layout>
                <c:manualLayout>
                  <c:x val="0"/>
                  <c:y val="1.104945488053409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{C349A555-E54F-47EE-BAA9-C00F2C16B931}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46-420B-A21B-153DEE08ACE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{1F9F731C-B966-4F08-B6CC-465782ABBD54}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46-420B-A21B-153DEE08ACE9}"/>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{10F0CA22-6039-4112-81C4-6FD4237BBFF7}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46-420B-A21B-153DEE08AC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A946-420B-A21B-153DEE08ACE9}"/>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{26937D30-FC7F-41EB-A4AD-E6EABE00EF5F}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8CD-48DF-A1BA-8DEB0CD202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{C4A7A3A2-D88F-4EE6-B583-C0FE29BA5FCC}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CD-48DF-A1BA-8DEB0CD202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{ED81070D-24BF-4C4A-B4CB-32C7CDDF22ED}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CD-48DF-A1BA-8DEB0CD202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{261DF47A-2B70-4F61-BA5D-BC79FA2641E6}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CD-48DF-A1BA-8DEB0CD202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{F0421A5B-8C30-46B8-A22A-FDBC47CD6D1B}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CD-48DF-A1BA-8DEB0CD2025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{46E7653E-2F5D-4C93-9F5C-DC4C3137C277}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8CD-48DF-A1BA-8DEB0CD2025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{CC303417-8C13-4438-A2A7-00117F9BF1F5}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8CD-48DF-A1BA-8DEB0CD2025B}"/>
                </c:ext>
              </c:extLst>
            </c:dLbl>
            <c:dLbl>
              <c:idx val="24"/>
              <c:layout>
                <c:manualLayout>
                  <c:x val="-4.4905057365901176E-2"/>
                  <c:y val="-4.505423975636812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{DB9ADB70-B824-4884-B161-F07322A4D27D}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8CD-48DF-A1BA-8DEB0CD2025B}"/>
                </c:ext>
              </c:extLst>
            </c:dLbl>
            <c:dLbl>
              <c:idx val="32"/>
              <c:layout>
                <c:manualLayout>
                  <c:x val="-1.8235628084250128E-2"/>
                  <c:y val="-7.9779054419219855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{F987B1AD-8BF9-48A0-B1D6-045415127E41}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8CD-48DF-A1BA-8DEB0CD202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8.1999999999999993</c:v>
                </c:pt>
                <c:pt idx="16">
                  <c:v>7.4</c:v>
                </c:pt>
                <c:pt idx="24">
                  <c:v>7.1</c:v>
                </c:pt>
                <c:pt idx="32">
                  <c:v>7.1</c:v>
                </c:pt>
              </c:numCache>
            </c:numRef>
          </c:xVal>
          <c:yVal>
            <c:numRef>
              <c:f>公会計指標分析・財政指標組合せ分析表!$BP$73:$DC$73</c:f>
              <c:numCache>
                <c:formatCode>#,##0.0;"▲ "#,##0.0</c:formatCode>
                <c:ptCount val="40"/>
                <c:pt idx="0">
                  <c:v>39.5</c:v>
                </c:pt>
                <c:pt idx="8">
                  <c:v>36.5</c:v>
                </c:pt>
                <c:pt idx="16">
                  <c:v>42.9</c:v>
                </c:pt>
                <c:pt idx="24">
                  <c:v>41.7</c:v>
                </c:pt>
                <c:pt idx="32">
                  <c:v>41.5</c:v>
                </c:pt>
              </c:numCache>
            </c:numRef>
          </c:yVal>
          <c:smooth val="0"/>
          <c:extLst>
            <c:ext xmlns:c16="http://schemas.microsoft.com/office/drawing/2014/chart" uri="{C3380CC4-5D6E-409C-BE32-E72D297353CC}">
              <c16:uniqueId val="{00000009-58CD-48DF-A1BA-8DEB0CD202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{7518F130-2438-445C-9399-DB7F0FE0AABC}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8CD-48DF-A1BA-8DEB0CD202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{131A2D3B-483D-48D3-9ADA-01707739187B}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CD-48DF-A1BA-8DEB0CD202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{3D1E9186-4C60-45BD-9E45-6EDD3A1B0D43}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CD-48DF-A1BA-8DEB0CD202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{47376F93-160A-4446-A02A-A9BB64A69779}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CD-48DF-A1BA-8DEB0CD202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{189BE084-8078-4CF3-A95E-DC6080A46890}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CD-48DF-A1BA-8DEB0CD2025B}"/>
                </c:ext>
              </c:extLst>
            </c:dLbl>
            <c:dLbl>
              <c:idx val="8"/>
              <c:layout>
                <c:manualLayout>
                  <c:x val="0"/>
                  <c:y val="-1.035031683525054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{D1DCC42F-DC0E-4EF5-B90F-734050983AAA}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8CD-48DF-A1BA-8DEB0CD2025B}"/>
                </c:ext>
              </c:extLst>
            </c:dLbl>
            <c:dLbl>
              <c:idx val="16"/>
              <c:layout>
                <c:manualLayout>
                  <c:x val="0"/>
                  <c:y val="1.034997434768089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{3D3CBA83-5793-416F-AC7E-A8BA7AC791EC}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8CD-48DF-A1BA-8DEB0CD2025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{BB666713-37B5-47FD-98CC-B791C5A2C0E5}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8CD-48DF-A1BA-8DEB0CD2025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{4C0998BB-2B85-4609-85D0-C5722F423289}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8CD-48DF-A1BA-8DEB0CD202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8CD-48DF-A1BA-8DEB0CD2025B}"/>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公債費負担適正化計画に基づき市債発行の抑制を行ってきたことにより減少傾向にあったが、大型事業の元金償還が開始されたため、昨年度から増に転じた。併せて過疎対策事業債などの財政措置の高い地方債を優先的に発行しているため、算入公債費等も増に転じている。</a:t>
          </a:r>
        </a:p>
        <a:p>
          <a:r>
            <a:rPr kumimoji="1" lang="ja-JP" altLang="en-US" sz="1400">
              <a:latin typeface="ＭＳ ゴシック" pitchFamily="49" charset="-128"/>
              <a:ea typeface="ＭＳ ゴシック" pitchFamily="49" charset="-128"/>
            </a:rPr>
            <a:t>　その結果、実質公債費比率の分子は増となり、学校施設耐震化・改築事業や平成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月豪雨災害の復旧・復興に多額の市債を発行したことや市民文化会館建設事業などを行っているため、今後も増加すると見込まれる。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将来負担額で大きな割合を占める一般会計等に係る地方債の現在高は、学校施設耐震化・改築事業や平成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月豪雨災害災害からの復興・復旧事業の継続により前年度比</a:t>
          </a:r>
          <a:r>
            <a:rPr kumimoji="1" lang="en-US" altLang="ja-JP" sz="1400">
              <a:latin typeface="ＭＳ ゴシック" pitchFamily="49" charset="-128"/>
              <a:ea typeface="ＭＳ ゴシック" pitchFamily="49" charset="-128"/>
            </a:rPr>
            <a:t>1,963</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今後も市民文化会館建設事業などの大型事業が予定されているため、市債発行額の増嵩を見込んでいる。</a:t>
          </a:r>
        </a:p>
        <a:p>
          <a:r>
            <a:rPr kumimoji="1" lang="ja-JP" altLang="en-US" sz="1400">
              <a:latin typeface="ＭＳ ゴシック" pitchFamily="49" charset="-128"/>
              <a:ea typeface="ＭＳ ゴシック" pitchFamily="49" charset="-128"/>
            </a:rPr>
            <a:t>　公営企業債等繰入見込額は、水道事業や下水道事業、病院事業での減により、</a:t>
          </a:r>
          <a:r>
            <a:rPr kumimoji="1" lang="en-US" altLang="ja-JP" sz="1400">
              <a:latin typeface="ＭＳ ゴシック" pitchFamily="49" charset="-128"/>
              <a:ea typeface="ＭＳ ゴシック" pitchFamily="49" charset="-128"/>
            </a:rPr>
            <a:t>365</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将来負担額は前年度比</a:t>
          </a:r>
          <a:r>
            <a:rPr kumimoji="1" lang="en-US" altLang="ja-JP" sz="1400">
              <a:latin typeface="ＭＳ ゴシック" pitchFamily="49" charset="-128"/>
              <a:ea typeface="ＭＳ ゴシック" pitchFamily="49" charset="-128"/>
            </a:rPr>
            <a:t>1,510</a:t>
          </a:r>
          <a:r>
            <a:rPr kumimoji="1" lang="ja-JP" altLang="en-US" sz="1400">
              <a:latin typeface="ＭＳ ゴシック" pitchFamily="49" charset="-128"/>
              <a:ea typeface="ＭＳ ゴシック" pitchFamily="49" charset="-128"/>
            </a:rPr>
            <a:t>百万円の増となり、充当可能財源等も充当可能基金や充当可能特定歳入の増により前年度比</a:t>
          </a:r>
          <a:r>
            <a:rPr kumimoji="1" lang="en-US" altLang="ja-JP" sz="1400">
              <a:latin typeface="ＭＳ ゴシック" pitchFamily="49" charset="-128"/>
              <a:ea typeface="ＭＳ ゴシック" pitchFamily="49" charset="-128"/>
            </a:rPr>
            <a:t>1,312</a:t>
          </a:r>
          <a:r>
            <a:rPr kumimoji="1" lang="ja-JP" altLang="en-US" sz="1400">
              <a:latin typeface="ＭＳ ゴシック" pitchFamily="49" charset="-128"/>
              <a:ea typeface="ＭＳ ゴシック" pitchFamily="49" charset="-128"/>
            </a:rPr>
            <a:t>百万円の増となった。その結果、将来負担比率の分子は前年度と比較して増となった。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愛媛県大洲市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普通交付税再算定における臨時財政対策債償還金費分を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百万円、ふるさと納税による寄附金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百万円、八幡浜・大洲地区ふるさと市町村圏基金出資金返還金を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百万円、合併特例債を原資として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百万円、その他預金利子を積み立てた一方、地域振興基金からサロン事業に充当するために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百万円、地域振興基金からふるさと納税寄付者の選択した政策メニューに応じた事業に充当するために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百万円、農業振興基金から農村都市等交流事業に充当するために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百万円、歌麿館管理運営基金から浮世絵購入費に充当するために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百万円、教育振興基金から学校施設改築事業や情報通信基盤整備事業に充当するために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百万円、山鳥坂ダム地域振興基金から赤子滝遊歩道整備事業等に充当するために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百万円、森林環境譲与税基金から森林経営管理事業に充当するために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百万円をそれぞれ取り崩したため、基金全体としては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人口減少による地方交付税等の歳入減、大型事業や公債費の増に伴う歳出増が見込まれるため、基金を有効に活用して健全な財政運営に努める。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公共施設等整備基金：公共施設等の整備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合併振興基金：市民の連帯の強化及び地域振興に関する事業</a:t>
          </a: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地域福祉基金：地域における高齢者等の福祉及び保健に関する事業推進</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地域振興基金：福祉活動の促進、快適な生活環境の形成を図る。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農林振興基金：地域における農業及び農村の活性化</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公共施設等整備基金：</a:t>
          </a:r>
          <a:r>
            <a:rPr kumimoji="1" lang="ja-JP" altLang="en-US" sz="1100">
              <a:solidFill>
                <a:schemeClr val="dk1"/>
              </a:solidFill>
              <a:effectLst/>
              <a:latin typeface="+mn-lt"/>
              <a:ea typeface="+mn-ea"/>
              <a:cs typeface="+mn-cs"/>
            </a:rPr>
            <a:t>八幡浜・大洲地区ふるさと市町村圏基金出資金返還金を原資として公共施設等整備基金に</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を積み立てたことによる増加</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合併振興基金：起債を原資として</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百万円積み立てたことによる増加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預金利子を積み立て</a:t>
          </a:r>
          <a:r>
            <a:rPr kumimoji="1" lang="ja-JP" altLang="ja-JP" sz="1100">
              <a:solidFill>
                <a:schemeClr val="dk1"/>
              </a:solidFill>
              <a:effectLst/>
              <a:latin typeface="+mn-lt"/>
              <a:ea typeface="+mn-ea"/>
              <a:cs typeface="+mn-cs"/>
            </a:rPr>
            <a:t>サロン事業に充当するため</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百万円を取り崩したことによる減少</a:t>
          </a:r>
          <a:endParaRPr lang="ja-JP" altLang="ja-JP" sz="1400">
            <a:effectLst/>
          </a:endParaRPr>
        </a:p>
        <a:p>
          <a:r>
            <a:rPr kumimoji="1" lang="ja-JP" altLang="ja-JP" sz="1100">
              <a:solidFill>
                <a:schemeClr val="dk1"/>
              </a:solidFill>
              <a:effectLst/>
              <a:latin typeface="+mn-lt"/>
              <a:ea typeface="+mn-ea"/>
              <a:cs typeface="+mn-cs"/>
            </a:rPr>
            <a:t>　農林振興基金：預金利子</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百万円を積み立て</a:t>
          </a:r>
          <a:r>
            <a:rPr kumimoji="1" lang="ja-JP" altLang="en-US" sz="1100">
              <a:solidFill>
                <a:schemeClr val="dk1"/>
              </a:solidFill>
              <a:effectLst/>
              <a:latin typeface="+mn-lt"/>
              <a:ea typeface="+mn-ea"/>
              <a:cs typeface="+mn-cs"/>
            </a:rPr>
            <a:t>、農村都市等交流事業に充当するために</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百万円取り崩し</a:t>
          </a:r>
          <a:r>
            <a:rPr kumimoji="1" lang="ja-JP" altLang="ja-JP" sz="1100">
              <a:solidFill>
                <a:schemeClr val="dk1"/>
              </a:solidFill>
              <a:effectLst/>
              <a:latin typeface="+mn-lt"/>
              <a:ea typeface="+mn-ea"/>
              <a:cs typeface="+mn-cs"/>
            </a:rPr>
            <a:t>たことによる</a:t>
          </a:r>
          <a:r>
            <a:rPr kumimoji="1" lang="ja-JP" altLang="en-US" sz="1100">
              <a:solidFill>
                <a:schemeClr val="dk1"/>
              </a:solidFill>
              <a:effectLst/>
              <a:latin typeface="+mn-lt"/>
              <a:ea typeface="+mn-ea"/>
              <a:cs typeface="+mn-cs"/>
            </a:rPr>
            <a:t>減少</a:t>
          </a:r>
          <a:endParaRPr lang="ja-JP" altLang="ja-JP" sz="1400">
            <a:effectLst/>
          </a:endParaRPr>
        </a:p>
        <a:p>
          <a:r>
            <a:rPr kumimoji="1" lang="ja-JP" altLang="ja-JP" sz="1100">
              <a:solidFill>
                <a:schemeClr val="dk1"/>
              </a:solidFill>
              <a:effectLst/>
              <a:latin typeface="+mn-lt"/>
              <a:ea typeface="+mn-ea"/>
              <a:cs typeface="+mn-cs"/>
            </a:rPr>
            <a:t>　地域振興基金：ふるさと納税を原資として</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百万円を積み立て、ふるさと納税寄付者の選択した政策メニューに応じた事業するために</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百万円を取り崩したことによる増加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公共</a:t>
          </a:r>
          <a:r>
            <a:rPr kumimoji="1" lang="ja-JP" altLang="en-US" sz="1100">
              <a:solidFill>
                <a:schemeClr val="dk1"/>
              </a:solidFill>
              <a:effectLst/>
              <a:latin typeface="+mn-lt"/>
              <a:ea typeface="+mn-ea"/>
              <a:cs typeface="+mn-cs"/>
            </a:rPr>
            <a:t>施設等整備基金については、市民文化会館建設事業などの大型事業を予定しているため必要に応じて取崩しを行う。</a:t>
          </a:r>
          <a:r>
            <a:rPr kumimoji="1" lang="ja-JP" altLang="ja-JP" sz="1100">
              <a:solidFill>
                <a:schemeClr val="dk1"/>
              </a:solidFill>
              <a:effectLst/>
              <a:latin typeface="+mn-lt"/>
              <a:ea typeface="+mn-ea"/>
              <a:cs typeface="+mn-cs"/>
            </a:rPr>
            <a:t>合併特例基金については発行期限まで起債を原資として積み立てる予定である。他の</a:t>
          </a:r>
          <a:r>
            <a:rPr kumimoji="1" lang="ja-JP" altLang="en-US" sz="1100">
              <a:solidFill>
                <a:schemeClr val="dk1"/>
              </a:solidFill>
              <a:effectLst/>
              <a:latin typeface="+mn-lt"/>
              <a:ea typeface="+mn-ea"/>
              <a:cs typeface="+mn-cs"/>
            </a:rPr>
            <a:t>他</a:t>
          </a:r>
          <a:r>
            <a:rPr kumimoji="1" lang="ja-JP" altLang="ja-JP" sz="1100">
              <a:solidFill>
                <a:schemeClr val="dk1"/>
              </a:solidFill>
              <a:effectLst/>
              <a:latin typeface="+mn-lt"/>
              <a:ea typeface="+mn-ea"/>
              <a:cs typeface="+mn-cs"/>
            </a:rPr>
            <a:t>特定目的基金については、</a:t>
          </a:r>
          <a:r>
            <a:rPr kumimoji="1" lang="ja-JP" altLang="en-US" sz="1100">
              <a:solidFill>
                <a:schemeClr val="dk1"/>
              </a:solidFill>
              <a:effectLst/>
              <a:latin typeface="+mn-lt"/>
              <a:ea typeface="+mn-ea"/>
              <a:cs typeface="+mn-cs"/>
            </a:rPr>
            <a:t>基金の目的に合った事業の財源として必要に応じて計画的に取り崩していく予定。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災害等今後起こりうる不測の事態の財源として、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億円程度を目標に財政状況を踏まえながら、積み立てを行う。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普通交付税再算定における臨時財政対策債償還金費分を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今後、増加が見込まれている公債費に充当し、健全な財政運営に努める。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71450"/>
          <a:ext cx="3740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168275"/>
          <a:ext cx="370522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174625"/>
          <a:ext cx="364807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71450"/>
          <a:ext cx="25273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168275"/>
          <a:ext cx="24828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174625"/>
          <a:ext cx="2435225"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959167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20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396875"/>
          <a:ext cx="126682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396875"/>
          <a:ext cx="1447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415925"/>
          <a:ext cx="19272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415925"/>
          <a:ext cx="12033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428625"/>
          <a:ext cx="6064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038225"/>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038225"/>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365125"/>
          <a:ext cx="14478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428625"/>
          <a:ext cx="126682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542925"/>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885825"/>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517525"/>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885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266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31900" y="3578225"/>
          <a:ext cx="40322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19464" y="3853117"/>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665214" y="3836446"/>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2133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2133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6611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6611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2359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2359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31900" y="4181475"/>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521325"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521325"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5880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年度は前年度と同程度であった。</a:t>
          </a: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公共施設等総合管理計画に基づき、公共建築物は既存施設の複合化や統合、用途転用などの有効活用を進めることとしている。また、インフラ資産は現状維持を基本としている。</a:t>
          </a:r>
        </a:p>
        <a:p>
          <a:r>
            <a:rPr kumimoji="1" lang="ja-JP" altLang="en-US" sz="1100">
              <a:latin typeface="ＭＳ Ｐゴシック" panose="020B0600070205080204" pitchFamily="50" charset="-128"/>
              <a:ea typeface="ＭＳ Ｐゴシック" panose="020B0600070205080204" pitchFamily="50" charset="-128"/>
            </a:rPr>
            <a:t>　事業用資産は肱川地区複合公共施設や市民文化会館の建替えにより資産が増加するが、その後は複合化などにより施設の総量の削減及び資産の圧縮に努める。インフラ資産は、減価償却費も増嵩していることから、さらに減価償却が進むことが見込ま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03325"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31900" y="6340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86286"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31900" y="59806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86286"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31900" y="56208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37581"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31900" y="52609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37581"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31900" y="49011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37581"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31900" y="45413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37581"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31900" y="4181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7935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31900" y="4181475"/>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551045" y="4469342"/>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603750" y="580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46405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60375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46405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603750" y="510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50215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3829050" y="52407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105150" y="52281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381250" y="522456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657350" y="520297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384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711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987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2637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39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楕円 80"/>
        <xdr:cNvSpPr/>
      </xdr:nvSpPr>
      <xdr:spPr>
        <a:xfrm>
          <a:off x="450215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82" name="有形固定資産減価償却率該当値テキスト"/>
        <xdr:cNvSpPr txBox="1"/>
      </xdr:nvSpPr>
      <xdr:spPr>
        <a:xfrm>
          <a:off x="4603750" y="531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3" name="楕円 82"/>
        <xdr:cNvSpPr/>
      </xdr:nvSpPr>
      <xdr:spPr>
        <a:xfrm>
          <a:off x="3829050" y="53397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75565</xdr:rowOff>
    </xdr:to>
    <xdr:cxnSp macro="">
      <xdr:nvCxnSpPr>
        <xdr:cNvPr id="84" name="直線コネクタ 83"/>
        <xdr:cNvCxnSpPr/>
      </xdr:nvCxnSpPr>
      <xdr:spPr>
        <a:xfrm>
          <a:off x="3879850" y="5390515"/>
          <a:ext cx="673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19367</xdr:rowOff>
    </xdr:from>
    <xdr:to>
      <xdr:col>15</xdr:col>
      <xdr:colOff>187325</xdr:colOff>
      <xdr:row>31</xdr:row>
      <xdr:rowOff>120967</xdr:rowOff>
    </xdr:to>
    <xdr:sp macro="" textlink="">
      <xdr:nvSpPr>
        <xdr:cNvPr id="85" name="楕円 84"/>
        <xdr:cNvSpPr/>
      </xdr:nvSpPr>
      <xdr:spPr>
        <a:xfrm>
          <a:off x="3105150" y="533431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70167</xdr:rowOff>
    </xdr:from>
    <xdr:to>
      <xdr:col>19</xdr:col>
      <xdr:colOff>136525</xdr:colOff>
      <xdr:row>31</xdr:row>
      <xdr:rowOff>75565</xdr:rowOff>
    </xdr:to>
    <xdr:cxnSp macro="">
      <xdr:nvCxnSpPr>
        <xdr:cNvPr id="86" name="直線コネクタ 85"/>
        <xdr:cNvCxnSpPr/>
      </xdr:nvCxnSpPr>
      <xdr:spPr>
        <a:xfrm>
          <a:off x="3155950" y="5385117"/>
          <a:ext cx="7239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17568</xdr:rowOff>
    </xdr:from>
    <xdr:to>
      <xdr:col>11</xdr:col>
      <xdr:colOff>187325</xdr:colOff>
      <xdr:row>31</xdr:row>
      <xdr:rowOff>119168</xdr:rowOff>
    </xdr:to>
    <xdr:sp macro="" textlink="">
      <xdr:nvSpPr>
        <xdr:cNvPr id="87" name="楕円 86"/>
        <xdr:cNvSpPr/>
      </xdr:nvSpPr>
      <xdr:spPr>
        <a:xfrm>
          <a:off x="2381250" y="533251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68368</xdr:rowOff>
    </xdr:from>
    <xdr:to>
      <xdr:col>15</xdr:col>
      <xdr:colOff>136525</xdr:colOff>
      <xdr:row>31</xdr:row>
      <xdr:rowOff>70167</xdr:rowOff>
    </xdr:to>
    <xdr:cxnSp macro="">
      <xdr:nvCxnSpPr>
        <xdr:cNvPr id="88" name="直線コネクタ 87"/>
        <xdr:cNvCxnSpPr/>
      </xdr:nvCxnSpPr>
      <xdr:spPr>
        <a:xfrm>
          <a:off x="2432050" y="5383318"/>
          <a:ext cx="7239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10372</xdr:rowOff>
    </xdr:from>
    <xdr:to>
      <xdr:col>7</xdr:col>
      <xdr:colOff>187325</xdr:colOff>
      <xdr:row>31</xdr:row>
      <xdr:rowOff>111972</xdr:rowOff>
    </xdr:to>
    <xdr:sp macro="" textlink="">
      <xdr:nvSpPr>
        <xdr:cNvPr id="89" name="楕円 88"/>
        <xdr:cNvSpPr/>
      </xdr:nvSpPr>
      <xdr:spPr>
        <a:xfrm>
          <a:off x="1657350" y="53253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61172</xdr:rowOff>
    </xdr:from>
    <xdr:to>
      <xdr:col>11</xdr:col>
      <xdr:colOff>136525</xdr:colOff>
      <xdr:row>31</xdr:row>
      <xdr:rowOff>68368</xdr:rowOff>
    </xdr:to>
    <xdr:cxnSp macro="">
      <xdr:nvCxnSpPr>
        <xdr:cNvPr id="90" name="直線コネクタ 89"/>
        <xdr:cNvCxnSpPr/>
      </xdr:nvCxnSpPr>
      <xdr:spPr>
        <a:xfrm>
          <a:off x="1708150" y="5376122"/>
          <a:ext cx="7239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674119" y="501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2962919" y="5003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239019"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xdr:cNvSpPr txBox="1"/>
      </xdr:nvSpPr>
      <xdr:spPr>
        <a:xfrm>
          <a:off x="1515119"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5" name="n_1mainValue有形固定資産減価償却率"/>
        <xdr:cNvSpPr txBox="1"/>
      </xdr:nvSpPr>
      <xdr:spPr>
        <a:xfrm>
          <a:off x="3674119" y="543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112094</xdr:rowOff>
    </xdr:from>
    <xdr:ext cx="405111" cy="259045"/>
    <xdr:sp macro="" textlink="">
      <xdr:nvSpPr>
        <xdr:cNvPr id="96" name="n_2mainValue有形固定資産減価償却率"/>
        <xdr:cNvSpPr txBox="1"/>
      </xdr:nvSpPr>
      <xdr:spPr>
        <a:xfrm>
          <a:off x="2962919" y="542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110295</xdr:rowOff>
    </xdr:from>
    <xdr:ext cx="405111" cy="259045"/>
    <xdr:sp macro="" textlink="">
      <xdr:nvSpPr>
        <xdr:cNvPr id="97" name="n_3mainValue有形固定資産減価償却率"/>
        <xdr:cNvSpPr txBox="1"/>
      </xdr:nvSpPr>
      <xdr:spPr>
        <a:xfrm>
          <a:off x="2239019" y="542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103099</xdr:rowOff>
    </xdr:from>
    <xdr:ext cx="405111" cy="259045"/>
    <xdr:sp macro="" textlink="">
      <xdr:nvSpPr>
        <xdr:cNvPr id="98" name="n_4mainValue有形固定資産減価償却率"/>
        <xdr:cNvSpPr txBox="1"/>
      </xdr:nvSpPr>
      <xdr:spPr>
        <a:xfrm>
          <a:off x="1515119" y="5418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769600" y="3578225"/>
          <a:ext cx="402272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782693" y="3853117"/>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151390" y="3836446"/>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47510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47510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61988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61988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7764125"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7764125"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769600" y="4181475"/>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049500"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049500"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1257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当該比率は前年度比</a:t>
          </a:r>
          <a:r>
            <a:rPr kumimoji="1" lang="en-US" altLang="ja-JP" sz="1100">
              <a:latin typeface="ＭＳ Ｐゴシック" panose="020B0600070205080204" pitchFamily="50" charset="-128"/>
              <a:ea typeface="ＭＳ Ｐゴシック" panose="020B0600070205080204" pitchFamily="50" charset="-128"/>
            </a:rPr>
            <a:t>177.0</a:t>
          </a:r>
          <a:r>
            <a:rPr kumimoji="1" lang="ja-JP" altLang="en-US" sz="1100">
              <a:latin typeface="ＭＳ Ｐゴシック" panose="020B0600070205080204" pitchFamily="50" charset="-128"/>
              <a:ea typeface="ＭＳ Ｐゴシック" panose="020B0600070205080204" pitchFamily="50" charset="-128"/>
            </a:rPr>
            <a:t>％減少した。減少の要因は、償還可能財源が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百万円が増加したためであった。</a:t>
          </a:r>
        </a:p>
        <a:p>
          <a:r>
            <a:rPr kumimoji="1" lang="ja-JP" altLang="en-US" sz="1100">
              <a:latin typeface="ＭＳ Ｐゴシック" panose="020B0600070205080204" pitchFamily="50" charset="-128"/>
              <a:ea typeface="ＭＳ Ｐゴシック" panose="020B0600070205080204" pitchFamily="50" charset="-128"/>
            </a:rPr>
            <a:t>　ただし、将来負担額は増加傾向にあり、前年度比</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百万円増加した。増加の要因は、地方債残高の増加であり、情報通信基盤整備事業債</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千万円や防災行政無線整備事業債</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百万円など地方債の発行が進んだ。</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731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769600" y="6340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251851"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769600" y="603204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251851"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769600" y="572361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31446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769600" y="5415189"/>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31446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769600" y="5106761"/>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31446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769600" y="479833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31446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769600" y="448990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41705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769600" y="4181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769600" y="4181475"/>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079220" y="4660002"/>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131925" y="5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001750" y="59082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131925" y="443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001750" y="466000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131925" y="50984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039850" y="52470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3357225" y="546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2633325" y="554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1909425" y="55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185525" y="549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912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2397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2515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7919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0680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113438</xdr:rowOff>
    </xdr:from>
    <xdr:to>
      <xdr:col>76</xdr:col>
      <xdr:colOff>73025</xdr:colOff>
      <xdr:row>32</xdr:row>
      <xdr:rowOff>43588</xdr:rowOff>
    </xdr:to>
    <xdr:sp macro="" textlink="">
      <xdr:nvSpPr>
        <xdr:cNvPr id="145" name="楕円 144"/>
        <xdr:cNvSpPr/>
      </xdr:nvSpPr>
      <xdr:spPr>
        <a:xfrm>
          <a:off x="14039850" y="542838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91865</xdr:rowOff>
    </xdr:from>
    <xdr:ext cx="469744" cy="259045"/>
    <xdr:sp macro="" textlink="">
      <xdr:nvSpPr>
        <xdr:cNvPr id="146" name="債務償還比率該当値テキスト"/>
        <xdr:cNvSpPr txBox="1"/>
      </xdr:nvSpPr>
      <xdr:spPr>
        <a:xfrm>
          <a:off x="14131925" y="540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43497</xdr:rowOff>
    </xdr:from>
    <xdr:to>
      <xdr:col>72</xdr:col>
      <xdr:colOff>123825</xdr:colOff>
      <xdr:row>33</xdr:row>
      <xdr:rowOff>145097</xdr:rowOff>
    </xdr:to>
    <xdr:sp macro="" textlink="">
      <xdr:nvSpPr>
        <xdr:cNvPr id="147" name="楕円 146"/>
        <xdr:cNvSpPr/>
      </xdr:nvSpPr>
      <xdr:spPr>
        <a:xfrm>
          <a:off x="13357225" y="57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164238</xdr:rowOff>
    </xdr:from>
    <xdr:to>
      <xdr:col>76</xdr:col>
      <xdr:colOff>22225</xdr:colOff>
      <xdr:row>33</xdr:row>
      <xdr:rowOff>94297</xdr:rowOff>
    </xdr:to>
    <xdr:cxnSp macro="">
      <xdr:nvCxnSpPr>
        <xdr:cNvPr id="148" name="直線コネクタ 147"/>
        <xdr:cNvCxnSpPr/>
      </xdr:nvCxnSpPr>
      <xdr:spPr>
        <a:xfrm flipV="1">
          <a:off x="13408025" y="5479188"/>
          <a:ext cx="673100" cy="27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100711</xdr:rowOff>
    </xdr:from>
    <xdr:to>
      <xdr:col>68</xdr:col>
      <xdr:colOff>123825</xdr:colOff>
      <xdr:row>34</xdr:row>
      <xdr:rowOff>30861</xdr:rowOff>
    </xdr:to>
    <xdr:sp macro="" textlink="">
      <xdr:nvSpPr>
        <xdr:cNvPr id="149" name="楕円 148"/>
        <xdr:cNvSpPr/>
      </xdr:nvSpPr>
      <xdr:spPr>
        <a:xfrm>
          <a:off x="12633325" y="57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94297</xdr:rowOff>
    </xdr:from>
    <xdr:to>
      <xdr:col>72</xdr:col>
      <xdr:colOff>73025</xdr:colOff>
      <xdr:row>33</xdr:row>
      <xdr:rowOff>151511</xdr:rowOff>
    </xdr:to>
    <xdr:cxnSp macro="">
      <xdr:nvCxnSpPr>
        <xdr:cNvPr id="150" name="直線コネクタ 149"/>
        <xdr:cNvCxnSpPr/>
      </xdr:nvCxnSpPr>
      <xdr:spPr>
        <a:xfrm flipV="1">
          <a:off x="12684125" y="5752147"/>
          <a:ext cx="723900" cy="5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79239</xdr:rowOff>
    </xdr:from>
    <xdr:to>
      <xdr:col>64</xdr:col>
      <xdr:colOff>123825</xdr:colOff>
      <xdr:row>33</xdr:row>
      <xdr:rowOff>9389</xdr:rowOff>
    </xdr:to>
    <xdr:sp macro="" textlink="">
      <xdr:nvSpPr>
        <xdr:cNvPr id="151" name="楕円 150"/>
        <xdr:cNvSpPr/>
      </xdr:nvSpPr>
      <xdr:spPr>
        <a:xfrm>
          <a:off x="11909425" y="55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130039</xdr:rowOff>
    </xdr:from>
    <xdr:to>
      <xdr:col>68</xdr:col>
      <xdr:colOff>73025</xdr:colOff>
      <xdr:row>33</xdr:row>
      <xdr:rowOff>151511</xdr:rowOff>
    </xdr:to>
    <xdr:cxnSp macro="">
      <xdr:nvCxnSpPr>
        <xdr:cNvPr id="152" name="直線コネクタ 151"/>
        <xdr:cNvCxnSpPr/>
      </xdr:nvCxnSpPr>
      <xdr:spPr>
        <a:xfrm>
          <a:off x="11960225" y="5616439"/>
          <a:ext cx="723900" cy="19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24148</xdr:rowOff>
    </xdr:from>
    <xdr:to>
      <xdr:col>60</xdr:col>
      <xdr:colOff>123825</xdr:colOff>
      <xdr:row>31</xdr:row>
      <xdr:rowOff>125748</xdr:rowOff>
    </xdr:to>
    <xdr:sp macro="" textlink="">
      <xdr:nvSpPr>
        <xdr:cNvPr id="153" name="楕円 152"/>
        <xdr:cNvSpPr/>
      </xdr:nvSpPr>
      <xdr:spPr>
        <a:xfrm>
          <a:off x="11185525" y="533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74948</xdr:rowOff>
    </xdr:from>
    <xdr:to>
      <xdr:col>64</xdr:col>
      <xdr:colOff>73025</xdr:colOff>
      <xdr:row>32</xdr:row>
      <xdr:rowOff>130039</xdr:rowOff>
    </xdr:to>
    <xdr:cxnSp macro="">
      <xdr:nvCxnSpPr>
        <xdr:cNvPr id="154" name="直線コネクタ 153"/>
        <xdr:cNvCxnSpPr/>
      </xdr:nvCxnSpPr>
      <xdr:spPr>
        <a:xfrm>
          <a:off x="11236325" y="5389898"/>
          <a:ext cx="723900" cy="2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169977" y="524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2458777" y="5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1734877" y="528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xdr:cNvSpPr txBox="1"/>
      </xdr:nvSpPr>
      <xdr:spPr>
        <a:xfrm>
          <a:off x="11010977" y="55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136224</xdr:rowOff>
    </xdr:from>
    <xdr:ext cx="469744" cy="259045"/>
    <xdr:sp macro="" textlink="">
      <xdr:nvSpPr>
        <xdr:cNvPr id="159" name="n_1mainValue債務償還比率"/>
        <xdr:cNvSpPr txBox="1"/>
      </xdr:nvSpPr>
      <xdr:spPr>
        <a:xfrm>
          <a:off x="13169977" y="579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21988</xdr:rowOff>
    </xdr:from>
    <xdr:ext cx="469744" cy="259045"/>
    <xdr:sp macro="" textlink="">
      <xdr:nvSpPr>
        <xdr:cNvPr id="160" name="n_2mainValue債務償還比率"/>
        <xdr:cNvSpPr txBox="1"/>
      </xdr:nvSpPr>
      <xdr:spPr>
        <a:xfrm>
          <a:off x="12458777" y="585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516</xdr:rowOff>
    </xdr:from>
    <xdr:ext cx="469744" cy="259045"/>
    <xdr:sp macro="" textlink="">
      <xdr:nvSpPr>
        <xdr:cNvPr id="161" name="n_3mainValue債務償還比率"/>
        <xdr:cNvSpPr txBox="1"/>
      </xdr:nvSpPr>
      <xdr:spPr>
        <a:xfrm>
          <a:off x="11734877" y="565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142275</xdr:rowOff>
    </xdr:from>
    <xdr:ext cx="469744" cy="259045"/>
    <xdr:sp macro="" textlink="">
      <xdr:nvSpPr>
        <xdr:cNvPr id="162" name="n_4mainValue債務償還比率"/>
        <xdr:cNvSpPr txBox="1"/>
      </xdr:nvSpPr>
      <xdr:spPr>
        <a:xfrm>
          <a:off x="11010977" y="511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31900" y="718185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31900" y="10944225"/>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9535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66115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9535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66115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6992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852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040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4062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4450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327525" y="72351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4450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327525" y="576262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4450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3561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565525" y="64776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714625"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87325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31875" y="64223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3" name="楕円 72"/>
        <xdr:cNvSpPr/>
      </xdr:nvSpPr>
      <xdr:spPr>
        <a:xfrm>
          <a:off x="43561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4" name="【道路】&#10;有形固定資産減価償却率該当値テキスト"/>
        <xdr:cNvSpPr txBox="1"/>
      </xdr:nvSpPr>
      <xdr:spPr>
        <a:xfrm>
          <a:off x="44450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95885</xdr:rowOff>
    </xdr:from>
    <xdr:to>
      <xdr:col>20</xdr:col>
      <xdr:colOff>38100</xdr:colOff>
      <xdr:row>39</xdr:row>
      <xdr:rowOff>26035</xdr:rowOff>
    </xdr:to>
    <xdr:sp macro="" textlink="">
      <xdr:nvSpPr>
        <xdr:cNvPr id="75" name="楕円 74"/>
        <xdr:cNvSpPr/>
      </xdr:nvSpPr>
      <xdr:spPr>
        <a:xfrm>
          <a:off x="3565525" y="66109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146685</xdr:rowOff>
    </xdr:from>
    <xdr:to>
      <xdr:col>24</xdr:col>
      <xdr:colOff>63500</xdr:colOff>
      <xdr:row>38</xdr:row>
      <xdr:rowOff>150495</xdr:rowOff>
    </xdr:to>
    <xdr:cxnSp macro="">
      <xdr:nvCxnSpPr>
        <xdr:cNvPr id="76" name="直線コネクタ 75"/>
        <xdr:cNvCxnSpPr/>
      </xdr:nvCxnSpPr>
      <xdr:spPr>
        <a:xfrm>
          <a:off x="3616325" y="6661785"/>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92075</xdr:rowOff>
    </xdr:from>
    <xdr:to>
      <xdr:col>15</xdr:col>
      <xdr:colOff>101600</xdr:colOff>
      <xdr:row>39</xdr:row>
      <xdr:rowOff>22225</xdr:rowOff>
    </xdr:to>
    <xdr:sp macro="" textlink="">
      <xdr:nvSpPr>
        <xdr:cNvPr id="77" name="楕円 76"/>
        <xdr:cNvSpPr/>
      </xdr:nvSpPr>
      <xdr:spPr>
        <a:xfrm>
          <a:off x="2714625"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142875</xdr:rowOff>
    </xdr:from>
    <xdr:to>
      <xdr:col>19</xdr:col>
      <xdr:colOff>177800</xdr:colOff>
      <xdr:row>38</xdr:row>
      <xdr:rowOff>146685</xdr:rowOff>
    </xdr:to>
    <xdr:cxnSp macro="">
      <xdr:nvCxnSpPr>
        <xdr:cNvPr id="78" name="直線コネクタ 77"/>
        <xdr:cNvCxnSpPr/>
      </xdr:nvCxnSpPr>
      <xdr:spPr>
        <a:xfrm>
          <a:off x="2765425" y="6657975"/>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9" name="楕円 78"/>
        <xdr:cNvSpPr/>
      </xdr:nvSpPr>
      <xdr:spPr>
        <a:xfrm>
          <a:off x="187325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139065</xdr:rowOff>
    </xdr:from>
    <xdr:to>
      <xdr:col>15</xdr:col>
      <xdr:colOff>50800</xdr:colOff>
      <xdr:row>38</xdr:row>
      <xdr:rowOff>142875</xdr:rowOff>
    </xdr:to>
    <xdr:cxnSp macro="">
      <xdr:nvCxnSpPr>
        <xdr:cNvPr id="80" name="直線コネクタ 79"/>
        <xdr:cNvCxnSpPr/>
      </xdr:nvCxnSpPr>
      <xdr:spPr>
        <a:xfrm>
          <a:off x="1924050" y="6654165"/>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80645</xdr:rowOff>
    </xdr:from>
    <xdr:to>
      <xdr:col>6</xdr:col>
      <xdr:colOff>38100</xdr:colOff>
      <xdr:row>39</xdr:row>
      <xdr:rowOff>10795</xdr:rowOff>
    </xdr:to>
    <xdr:sp macro="" textlink="">
      <xdr:nvSpPr>
        <xdr:cNvPr id="81" name="楕円 80"/>
        <xdr:cNvSpPr/>
      </xdr:nvSpPr>
      <xdr:spPr>
        <a:xfrm>
          <a:off x="1031875" y="65957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131445</xdr:rowOff>
    </xdr:from>
    <xdr:to>
      <xdr:col>10</xdr:col>
      <xdr:colOff>114300</xdr:colOff>
      <xdr:row>38</xdr:row>
      <xdr:rowOff>139065</xdr:rowOff>
    </xdr:to>
    <xdr:cxnSp macro="">
      <xdr:nvCxnSpPr>
        <xdr:cNvPr id="82" name="直線コネクタ 81"/>
        <xdr:cNvCxnSpPr/>
      </xdr:nvCxnSpPr>
      <xdr:spPr>
        <a:xfrm>
          <a:off x="1082675" y="6646545"/>
          <a:ext cx="841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41059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57239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731019"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8896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17162</xdr:rowOff>
    </xdr:from>
    <xdr:ext cx="405111" cy="259045"/>
    <xdr:sp macro="" textlink="">
      <xdr:nvSpPr>
        <xdr:cNvPr id="87" name="n_1mainValue【道路】&#10;有形固定資産減価償却率"/>
        <xdr:cNvSpPr txBox="1"/>
      </xdr:nvSpPr>
      <xdr:spPr>
        <a:xfrm>
          <a:off x="341059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13352</xdr:rowOff>
    </xdr:from>
    <xdr:ext cx="405111" cy="259045"/>
    <xdr:sp macro="" textlink="">
      <xdr:nvSpPr>
        <xdr:cNvPr id="88" name="n_2mainValue【道路】&#10;有形固定資産減価償却率"/>
        <xdr:cNvSpPr txBox="1"/>
      </xdr:nvSpPr>
      <xdr:spPr>
        <a:xfrm>
          <a:off x="257239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9" name="n_3mainValue【道路】&#10;有形固定資産減価償却率"/>
        <xdr:cNvSpPr txBox="1"/>
      </xdr:nvSpPr>
      <xdr:spPr>
        <a:xfrm>
          <a:off x="1731019"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1922</xdr:rowOff>
    </xdr:from>
    <xdr:ext cx="405111" cy="259045"/>
    <xdr:sp macro="" textlink="">
      <xdr:nvSpPr>
        <xdr:cNvPr id="90" name="n_4mainValue【道路】&#10;有形固定資産減価償却率"/>
        <xdr:cNvSpPr txBox="1"/>
      </xdr:nvSpPr>
      <xdr:spPr>
        <a:xfrm>
          <a:off x="8896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280150" y="716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8320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280150" y="670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777426"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280150" y="624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71330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280150" y="579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71330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9952990"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9991725"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9874250" y="71588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9991725"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9874250" y="57135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9991725"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9912350" y="68567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11225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270875" y="687730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419975"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5786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20993</xdr:rowOff>
    </xdr:from>
    <xdr:to>
      <xdr:col>55</xdr:col>
      <xdr:colOff>50800</xdr:colOff>
      <xdr:row>39</xdr:row>
      <xdr:rowOff>122593</xdr:rowOff>
    </xdr:to>
    <xdr:sp macro="" textlink="">
      <xdr:nvSpPr>
        <xdr:cNvPr id="128" name="楕円 127"/>
        <xdr:cNvSpPr/>
      </xdr:nvSpPr>
      <xdr:spPr>
        <a:xfrm>
          <a:off x="9912350" y="67075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43870</xdr:rowOff>
    </xdr:from>
    <xdr:ext cx="534377" cy="259045"/>
    <xdr:sp macro="" textlink="">
      <xdr:nvSpPr>
        <xdr:cNvPr id="129" name="【道路】&#10;一人当たり延長該当値テキスト"/>
        <xdr:cNvSpPr txBox="1"/>
      </xdr:nvSpPr>
      <xdr:spPr>
        <a:xfrm>
          <a:off x="9991725" y="65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27768</xdr:rowOff>
    </xdr:from>
    <xdr:to>
      <xdr:col>50</xdr:col>
      <xdr:colOff>165100</xdr:colOff>
      <xdr:row>39</xdr:row>
      <xdr:rowOff>129368</xdr:rowOff>
    </xdr:to>
    <xdr:sp macro="" textlink="">
      <xdr:nvSpPr>
        <xdr:cNvPr id="130" name="楕円 129"/>
        <xdr:cNvSpPr/>
      </xdr:nvSpPr>
      <xdr:spPr>
        <a:xfrm>
          <a:off x="9112250" y="67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71793</xdr:rowOff>
    </xdr:from>
    <xdr:to>
      <xdr:col>55</xdr:col>
      <xdr:colOff>0</xdr:colOff>
      <xdr:row>39</xdr:row>
      <xdr:rowOff>78568</xdr:rowOff>
    </xdr:to>
    <xdr:cxnSp macro="">
      <xdr:nvCxnSpPr>
        <xdr:cNvPr id="131" name="直線コネクタ 130"/>
        <xdr:cNvCxnSpPr/>
      </xdr:nvCxnSpPr>
      <xdr:spPr>
        <a:xfrm flipV="1">
          <a:off x="9163050" y="6758343"/>
          <a:ext cx="790575"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34370</xdr:rowOff>
    </xdr:from>
    <xdr:to>
      <xdr:col>46</xdr:col>
      <xdr:colOff>38100</xdr:colOff>
      <xdr:row>39</xdr:row>
      <xdr:rowOff>135970</xdr:rowOff>
    </xdr:to>
    <xdr:sp macro="" textlink="">
      <xdr:nvSpPr>
        <xdr:cNvPr id="132" name="楕円 131"/>
        <xdr:cNvSpPr/>
      </xdr:nvSpPr>
      <xdr:spPr>
        <a:xfrm>
          <a:off x="8270875" y="67209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78568</xdr:rowOff>
    </xdr:from>
    <xdr:to>
      <xdr:col>50</xdr:col>
      <xdr:colOff>114300</xdr:colOff>
      <xdr:row>39</xdr:row>
      <xdr:rowOff>85170</xdr:rowOff>
    </xdr:to>
    <xdr:cxnSp macro="">
      <xdr:nvCxnSpPr>
        <xdr:cNvPr id="133" name="直線コネクタ 132"/>
        <xdr:cNvCxnSpPr/>
      </xdr:nvCxnSpPr>
      <xdr:spPr>
        <a:xfrm flipV="1">
          <a:off x="8321675" y="6765118"/>
          <a:ext cx="841375"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40661</xdr:rowOff>
    </xdr:from>
    <xdr:to>
      <xdr:col>41</xdr:col>
      <xdr:colOff>101600</xdr:colOff>
      <xdr:row>39</xdr:row>
      <xdr:rowOff>142261</xdr:rowOff>
    </xdr:to>
    <xdr:sp macro="" textlink="">
      <xdr:nvSpPr>
        <xdr:cNvPr id="134" name="楕円 133"/>
        <xdr:cNvSpPr/>
      </xdr:nvSpPr>
      <xdr:spPr>
        <a:xfrm>
          <a:off x="7419975" y="672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85170</xdr:rowOff>
    </xdr:from>
    <xdr:to>
      <xdr:col>45</xdr:col>
      <xdr:colOff>177800</xdr:colOff>
      <xdr:row>39</xdr:row>
      <xdr:rowOff>91461</xdr:rowOff>
    </xdr:to>
    <xdr:cxnSp macro="">
      <xdr:nvCxnSpPr>
        <xdr:cNvPr id="135" name="直線コネクタ 134"/>
        <xdr:cNvCxnSpPr/>
      </xdr:nvCxnSpPr>
      <xdr:spPr>
        <a:xfrm flipV="1">
          <a:off x="7470775" y="6771720"/>
          <a:ext cx="8509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48205</xdr:rowOff>
    </xdr:from>
    <xdr:to>
      <xdr:col>36</xdr:col>
      <xdr:colOff>165100</xdr:colOff>
      <xdr:row>39</xdr:row>
      <xdr:rowOff>149805</xdr:rowOff>
    </xdr:to>
    <xdr:sp macro="" textlink="">
      <xdr:nvSpPr>
        <xdr:cNvPr id="136" name="楕円 135"/>
        <xdr:cNvSpPr/>
      </xdr:nvSpPr>
      <xdr:spPr>
        <a:xfrm>
          <a:off x="6578600" y="673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91461</xdr:rowOff>
    </xdr:from>
    <xdr:to>
      <xdr:col>41</xdr:col>
      <xdr:colOff>50800</xdr:colOff>
      <xdr:row>39</xdr:row>
      <xdr:rowOff>99005</xdr:rowOff>
    </xdr:to>
    <xdr:cxnSp macro="">
      <xdr:nvCxnSpPr>
        <xdr:cNvPr id="137" name="直線コネクタ 136"/>
        <xdr:cNvCxnSpPr/>
      </xdr:nvCxnSpPr>
      <xdr:spPr>
        <a:xfrm flipV="1">
          <a:off x="6629400" y="6778011"/>
          <a:ext cx="841375"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8892686"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0640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222636"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371736"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145895</xdr:rowOff>
    </xdr:from>
    <xdr:ext cx="534377" cy="259045"/>
    <xdr:sp macro="" textlink="">
      <xdr:nvSpPr>
        <xdr:cNvPr id="142" name="n_1mainValue【道路】&#10;一人当たり延長"/>
        <xdr:cNvSpPr txBox="1"/>
      </xdr:nvSpPr>
      <xdr:spPr>
        <a:xfrm>
          <a:off x="8892686" y="64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152497</xdr:rowOff>
    </xdr:from>
    <xdr:ext cx="534377" cy="259045"/>
    <xdr:sp macro="" textlink="">
      <xdr:nvSpPr>
        <xdr:cNvPr id="143" name="n_2mainValue【道路】&#10;一人当たり延長"/>
        <xdr:cNvSpPr txBox="1"/>
      </xdr:nvSpPr>
      <xdr:spPr>
        <a:xfrm>
          <a:off x="8064011" y="649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158788</xdr:rowOff>
    </xdr:from>
    <xdr:ext cx="534377" cy="259045"/>
    <xdr:sp macro="" textlink="">
      <xdr:nvSpPr>
        <xdr:cNvPr id="144" name="n_3mainValue【道路】&#10;一人当たり延長"/>
        <xdr:cNvSpPr txBox="1"/>
      </xdr:nvSpPr>
      <xdr:spPr>
        <a:xfrm>
          <a:off x="7222636" y="650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166332</xdr:rowOff>
    </xdr:from>
    <xdr:ext cx="534377" cy="259045"/>
    <xdr:sp macro="" textlink="">
      <xdr:nvSpPr>
        <xdr:cNvPr id="145" name="n_4mainValue【道路】&#10;一人当たり延長"/>
        <xdr:cNvSpPr txBox="1"/>
      </xdr:nvSpPr>
      <xdr:spPr>
        <a:xfrm>
          <a:off x="6371736" y="65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4062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4450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327525" y="109793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4450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327525" y="952445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4450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3561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565525" y="1040601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714625"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87325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31875" y="1036029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7" name="楕円 186"/>
        <xdr:cNvSpPr/>
      </xdr:nvSpPr>
      <xdr:spPr>
        <a:xfrm>
          <a:off x="43561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88" name="【橋りょう・トンネル】&#10;有形固定資産減価償却率該当値テキスト"/>
        <xdr:cNvSpPr txBox="1"/>
      </xdr:nvSpPr>
      <xdr:spPr>
        <a:xfrm>
          <a:off x="44450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89" name="楕円 188"/>
        <xdr:cNvSpPr/>
      </xdr:nvSpPr>
      <xdr:spPr>
        <a:xfrm>
          <a:off x="3565525" y="104990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91440</xdr:rowOff>
    </xdr:to>
    <xdr:cxnSp macro="">
      <xdr:nvCxnSpPr>
        <xdr:cNvPr id="190" name="直線コネクタ 189"/>
        <xdr:cNvCxnSpPr/>
      </xdr:nvCxnSpPr>
      <xdr:spPr>
        <a:xfrm flipV="1">
          <a:off x="3616325" y="10538460"/>
          <a:ext cx="7905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1" name="楕円 190"/>
        <xdr:cNvSpPr/>
      </xdr:nvSpPr>
      <xdr:spPr>
        <a:xfrm>
          <a:off x="2714625"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91440</xdr:rowOff>
    </xdr:to>
    <xdr:cxnSp macro="">
      <xdr:nvCxnSpPr>
        <xdr:cNvPr id="192" name="直線コネクタ 191"/>
        <xdr:cNvCxnSpPr/>
      </xdr:nvCxnSpPr>
      <xdr:spPr>
        <a:xfrm>
          <a:off x="2765425" y="10536827"/>
          <a:ext cx="8509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3" name="楕円 192"/>
        <xdr:cNvSpPr/>
      </xdr:nvSpPr>
      <xdr:spPr>
        <a:xfrm>
          <a:off x="187325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78377</xdr:rowOff>
    </xdr:to>
    <xdr:cxnSp macro="">
      <xdr:nvCxnSpPr>
        <xdr:cNvPr id="194" name="直線コネクタ 193"/>
        <xdr:cNvCxnSpPr/>
      </xdr:nvCxnSpPr>
      <xdr:spPr>
        <a:xfrm>
          <a:off x="1924050" y="10527030"/>
          <a:ext cx="841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xdr:rowOff>
    </xdr:from>
    <xdr:to>
      <xdr:col>6</xdr:col>
      <xdr:colOff>38100</xdr:colOff>
      <xdr:row>61</xdr:row>
      <xdr:rowOff>106317</xdr:rowOff>
    </xdr:to>
    <xdr:sp macro="" textlink="">
      <xdr:nvSpPr>
        <xdr:cNvPr id="195" name="楕円 194"/>
        <xdr:cNvSpPr/>
      </xdr:nvSpPr>
      <xdr:spPr>
        <a:xfrm>
          <a:off x="1031875" y="1046316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55517</xdr:rowOff>
    </xdr:from>
    <xdr:to>
      <xdr:col>10</xdr:col>
      <xdr:colOff>114300</xdr:colOff>
      <xdr:row>61</xdr:row>
      <xdr:rowOff>68580</xdr:rowOff>
    </xdr:to>
    <xdr:cxnSp macro="">
      <xdr:nvCxnSpPr>
        <xdr:cNvPr id="196" name="直線コネクタ 195"/>
        <xdr:cNvCxnSpPr/>
      </xdr:nvCxnSpPr>
      <xdr:spPr>
        <a:xfrm>
          <a:off x="1082675" y="10513967"/>
          <a:ext cx="8413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41059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xdr:cNvSpPr txBox="1"/>
      </xdr:nvSpPr>
      <xdr:spPr>
        <a:xfrm>
          <a:off x="257239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xdr:cNvSpPr txBox="1"/>
      </xdr:nvSpPr>
      <xdr:spPr>
        <a:xfrm>
          <a:off x="1731019"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xdr:cNvSpPr txBox="1"/>
      </xdr:nvSpPr>
      <xdr:spPr>
        <a:xfrm>
          <a:off x="8896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201" name="n_1mainValue【橋りょう・トンネル】&#10;有形固定資産減価償却率"/>
        <xdr:cNvSpPr txBox="1"/>
      </xdr:nvSpPr>
      <xdr:spPr>
        <a:xfrm>
          <a:off x="341059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2" name="n_2mainValue【橋りょう・トンネル】&#10;有形固定資産減価償却率"/>
        <xdr:cNvSpPr txBox="1"/>
      </xdr:nvSpPr>
      <xdr:spPr>
        <a:xfrm>
          <a:off x="257239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3" name="n_3mainValue【橋りょう・トンネル】&#10;有形固定資産減価償却率"/>
        <xdr:cNvSpPr txBox="1"/>
      </xdr:nvSpPr>
      <xdr:spPr>
        <a:xfrm>
          <a:off x="1731019"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97444</xdr:rowOff>
    </xdr:from>
    <xdr:ext cx="405111" cy="259045"/>
    <xdr:sp macro="" textlink="">
      <xdr:nvSpPr>
        <xdr:cNvPr id="204" name="n_4mainValue【橋りょう・トンネル】&#10;有形固定資産減価償却率"/>
        <xdr:cNvSpPr txBox="1"/>
      </xdr:nvSpPr>
      <xdr:spPr>
        <a:xfrm>
          <a:off x="8896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71330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62315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62315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62315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9952990"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9991725"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9874250" y="1104100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9991725"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9874250" y="97610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9991725"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9912350" y="1070851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11225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270875" y="107208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419975"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5786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153838</xdr:rowOff>
    </xdr:from>
    <xdr:to>
      <xdr:col>55</xdr:col>
      <xdr:colOff>50800</xdr:colOff>
      <xdr:row>62</xdr:row>
      <xdr:rowOff>83988</xdr:rowOff>
    </xdr:to>
    <xdr:sp macro="" textlink="">
      <xdr:nvSpPr>
        <xdr:cNvPr id="244" name="楕円 243"/>
        <xdr:cNvSpPr/>
      </xdr:nvSpPr>
      <xdr:spPr>
        <a:xfrm>
          <a:off x="9912350" y="1061228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5265</xdr:rowOff>
    </xdr:from>
    <xdr:ext cx="599010" cy="259045"/>
    <xdr:sp macro="" textlink="">
      <xdr:nvSpPr>
        <xdr:cNvPr id="245" name="【橋りょう・トンネル】&#10;一人当たり有形固定資産（償却資産）額該当値テキスト"/>
        <xdr:cNvSpPr txBox="1"/>
      </xdr:nvSpPr>
      <xdr:spPr>
        <a:xfrm>
          <a:off x="9991725" y="1046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170601</xdr:rowOff>
    </xdr:from>
    <xdr:to>
      <xdr:col>50</xdr:col>
      <xdr:colOff>165100</xdr:colOff>
      <xdr:row>62</xdr:row>
      <xdr:rowOff>100751</xdr:rowOff>
    </xdr:to>
    <xdr:sp macro="" textlink="">
      <xdr:nvSpPr>
        <xdr:cNvPr id="246" name="楕円 245"/>
        <xdr:cNvSpPr/>
      </xdr:nvSpPr>
      <xdr:spPr>
        <a:xfrm>
          <a:off x="9112250" y="106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33188</xdr:rowOff>
    </xdr:from>
    <xdr:to>
      <xdr:col>55</xdr:col>
      <xdr:colOff>0</xdr:colOff>
      <xdr:row>62</xdr:row>
      <xdr:rowOff>49951</xdr:rowOff>
    </xdr:to>
    <xdr:cxnSp macro="">
      <xdr:nvCxnSpPr>
        <xdr:cNvPr id="247" name="直線コネクタ 246"/>
        <xdr:cNvCxnSpPr/>
      </xdr:nvCxnSpPr>
      <xdr:spPr>
        <a:xfrm flipV="1">
          <a:off x="9163050" y="10663088"/>
          <a:ext cx="790575"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7176</xdr:rowOff>
    </xdr:from>
    <xdr:to>
      <xdr:col>46</xdr:col>
      <xdr:colOff>38100</xdr:colOff>
      <xdr:row>62</xdr:row>
      <xdr:rowOff>108776</xdr:rowOff>
    </xdr:to>
    <xdr:sp macro="" textlink="">
      <xdr:nvSpPr>
        <xdr:cNvPr id="248" name="楕円 247"/>
        <xdr:cNvSpPr/>
      </xdr:nvSpPr>
      <xdr:spPr>
        <a:xfrm>
          <a:off x="8270875" y="1063707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49951</xdr:rowOff>
    </xdr:from>
    <xdr:to>
      <xdr:col>50</xdr:col>
      <xdr:colOff>114300</xdr:colOff>
      <xdr:row>62</xdr:row>
      <xdr:rowOff>57976</xdr:rowOff>
    </xdr:to>
    <xdr:cxnSp macro="">
      <xdr:nvCxnSpPr>
        <xdr:cNvPr id="249" name="直線コネクタ 248"/>
        <xdr:cNvCxnSpPr/>
      </xdr:nvCxnSpPr>
      <xdr:spPr>
        <a:xfrm flipV="1">
          <a:off x="8321675" y="10679851"/>
          <a:ext cx="841375" cy="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15725</xdr:rowOff>
    </xdr:from>
    <xdr:to>
      <xdr:col>41</xdr:col>
      <xdr:colOff>101600</xdr:colOff>
      <xdr:row>62</xdr:row>
      <xdr:rowOff>117325</xdr:rowOff>
    </xdr:to>
    <xdr:sp macro="" textlink="">
      <xdr:nvSpPr>
        <xdr:cNvPr id="250" name="楕円 249"/>
        <xdr:cNvSpPr/>
      </xdr:nvSpPr>
      <xdr:spPr>
        <a:xfrm>
          <a:off x="7419975" y="106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57976</xdr:rowOff>
    </xdr:from>
    <xdr:to>
      <xdr:col>45</xdr:col>
      <xdr:colOff>177800</xdr:colOff>
      <xdr:row>62</xdr:row>
      <xdr:rowOff>66525</xdr:rowOff>
    </xdr:to>
    <xdr:cxnSp macro="">
      <xdr:nvCxnSpPr>
        <xdr:cNvPr id="251" name="直線コネクタ 250"/>
        <xdr:cNvCxnSpPr/>
      </xdr:nvCxnSpPr>
      <xdr:spPr>
        <a:xfrm flipV="1">
          <a:off x="7470775" y="10687876"/>
          <a:ext cx="8509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19636</xdr:rowOff>
    </xdr:from>
    <xdr:to>
      <xdr:col>36</xdr:col>
      <xdr:colOff>165100</xdr:colOff>
      <xdr:row>62</xdr:row>
      <xdr:rowOff>121236</xdr:rowOff>
    </xdr:to>
    <xdr:sp macro="" textlink="">
      <xdr:nvSpPr>
        <xdr:cNvPr id="252" name="楕円 251"/>
        <xdr:cNvSpPr/>
      </xdr:nvSpPr>
      <xdr:spPr>
        <a:xfrm>
          <a:off x="6578600" y="106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66525</xdr:rowOff>
    </xdr:from>
    <xdr:to>
      <xdr:col>41</xdr:col>
      <xdr:colOff>50800</xdr:colOff>
      <xdr:row>62</xdr:row>
      <xdr:rowOff>70436</xdr:rowOff>
    </xdr:to>
    <xdr:cxnSp macro="">
      <xdr:nvCxnSpPr>
        <xdr:cNvPr id="253" name="直線コネクタ 252"/>
        <xdr:cNvCxnSpPr/>
      </xdr:nvCxnSpPr>
      <xdr:spPr>
        <a:xfrm flipV="1">
          <a:off x="6629400" y="10696425"/>
          <a:ext cx="841375" cy="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88698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0316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190320"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339420"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117278</xdr:rowOff>
    </xdr:from>
    <xdr:ext cx="599010" cy="259045"/>
    <xdr:sp macro="" textlink="">
      <xdr:nvSpPr>
        <xdr:cNvPr id="258" name="n_1mainValue【橋りょう・トンネル】&#10;一人当たり有形固定資産（償却資産）額"/>
        <xdr:cNvSpPr txBox="1"/>
      </xdr:nvSpPr>
      <xdr:spPr>
        <a:xfrm>
          <a:off x="8869895" y="1040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125303</xdr:rowOff>
    </xdr:from>
    <xdr:ext cx="599010" cy="259045"/>
    <xdr:sp macro="" textlink="">
      <xdr:nvSpPr>
        <xdr:cNvPr id="259" name="n_2mainValue【橋りょう・トンネル】&#10;一人当たり有形固定資産（償却資産）額"/>
        <xdr:cNvSpPr txBox="1"/>
      </xdr:nvSpPr>
      <xdr:spPr>
        <a:xfrm>
          <a:off x="8031695" y="1041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133852</xdr:rowOff>
    </xdr:from>
    <xdr:ext cx="599010" cy="259045"/>
    <xdr:sp macro="" textlink="">
      <xdr:nvSpPr>
        <xdr:cNvPr id="260" name="n_3mainValue【橋りょう・トンネル】&#10;一人当たり有形固定資産（償却資産）額"/>
        <xdr:cNvSpPr txBox="1"/>
      </xdr:nvSpPr>
      <xdr:spPr>
        <a:xfrm>
          <a:off x="7190320" y="1042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137763</xdr:rowOff>
    </xdr:from>
    <xdr:ext cx="599010" cy="259045"/>
    <xdr:sp macro="" textlink="">
      <xdr:nvSpPr>
        <xdr:cNvPr id="261" name="n_4mainValue【橋りょう・トンネル】&#10;一人当たり有形固定資産（償却資産）額"/>
        <xdr:cNvSpPr txBox="1"/>
      </xdr:nvSpPr>
      <xdr:spPr>
        <a:xfrm>
          <a:off x="6339420" y="1042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852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0401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4062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4450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327525" y="1485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4450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327525" y="134264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4450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3561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565525" y="142005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714625"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87325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31875" y="141414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143511</xdr:rowOff>
    </xdr:from>
    <xdr:to>
      <xdr:col>24</xdr:col>
      <xdr:colOff>114300</xdr:colOff>
      <xdr:row>84</xdr:row>
      <xdr:rowOff>73661</xdr:rowOff>
    </xdr:to>
    <xdr:sp macro="" textlink="">
      <xdr:nvSpPr>
        <xdr:cNvPr id="302" name="楕円 301"/>
        <xdr:cNvSpPr/>
      </xdr:nvSpPr>
      <xdr:spPr>
        <a:xfrm>
          <a:off x="43561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121938</xdr:rowOff>
    </xdr:from>
    <xdr:ext cx="405111" cy="259045"/>
    <xdr:sp macro="" textlink="">
      <xdr:nvSpPr>
        <xdr:cNvPr id="303" name="【公営住宅】&#10;有形固定資産減価償却率該当値テキスト"/>
        <xdr:cNvSpPr txBox="1"/>
      </xdr:nvSpPr>
      <xdr:spPr>
        <a:xfrm>
          <a:off x="44450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50164</xdr:rowOff>
    </xdr:from>
    <xdr:to>
      <xdr:col>20</xdr:col>
      <xdr:colOff>38100</xdr:colOff>
      <xdr:row>84</xdr:row>
      <xdr:rowOff>151764</xdr:rowOff>
    </xdr:to>
    <xdr:sp macro="" textlink="">
      <xdr:nvSpPr>
        <xdr:cNvPr id="304" name="楕円 303"/>
        <xdr:cNvSpPr/>
      </xdr:nvSpPr>
      <xdr:spPr>
        <a:xfrm>
          <a:off x="3565525" y="144519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22861</xdr:rowOff>
    </xdr:from>
    <xdr:to>
      <xdr:col>24</xdr:col>
      <xdr:colOff>63500</xdr:colOff>
      <xdr:row>84</xdr:row>
      <xdr:rowOff>100964</xdr:rowOff>
    </xdr:to>
    <xdr:cxnSp macro="">
      <xdr:nvCxnSpPr>
        <xdr:cNvPr id="305" name="直線コネクタ 304"/>
        <xdr:cNvCxnSpPr/>
      </xdr:nvCxnSpPr>
      <xdr:spPr>
        <a:xfrm flipV="1">
          <a:off x="3616325" y="14424661"/>
          <a:ext cx="790575"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141605</xdr:rowOff>
    </xdr:from>
    <xdr:to>
      <xdr:col>15</xdr:col>
      <xdr:colOff>101600</xdr:colOff>
      <xdr:row>85</xdr:row>
      <xdr:rowOff>71755</xdr:rowOff>
    </xdr:to>
    <xdr:sp macro="" textlink="">
      <xdr:nvSpPr>
        <xdr:cNvPr id="306" name="楕円 305"/>
        <xdr:cNvSpPr/>
      </xdr:nvSpPr>
      <xdr:spPr>
        <a:xfrm>
          <a:off x="2714625"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100964</xdr:rowOff>
    </xdr:from>
    <xdr:to>
      <xdr:col>19</xdr:col>
      <xdr:colOff>177800</xdr:colOff>
      <xdr:row>85</xdr:row>
      <xdr:rowOff>20955</xdr:rowOff>
    </xdr:to>
    <xdr:cxnSp macro="">
      <xdr:nvCxnSpPr>
        <xdr:cNvPr id="307" name="直線コネクタ 306"/>
        <xdr:cNvCxnSpPr/>
      </xdr:nvCxnSpPr>
      <xdr:spPr>
        <a:xfrm flipV="1">
          <a:off x="2765425" y="14502764"/>
          <a:ext cx="8509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116839</xdr:rowOff>
    </xdr:from>
    <xdr:to>
      <xdr:col>10</xdr:col>
      <xdr:colOff>165100</xdr:colOff>
      <xdr:row>85</xdr:row>
      <xdr:rowOff>46989</xdr:rowOff>
    </xdr:to>
    <xdr:sp macro="" textlink="">
      <xdr:nvSpPr>
        <xdr:cNvPr id="308" name="楕円 307"/>
        <xdr:cNvSpPr/>
      </xdr:nvSpPr>
      <xdr:spPr>
        <a:xfrm>
          <a:off x="187325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20955</xdr:rowOff>
    </xdr:to>
    <xdr:cxnSp macro="">
      <xdr:nvCxnSpPr>
        <xdr:cNvPr id="309" name="直線コネクタ 308"/>
        <xdr:cNvCxnSpPr/>
      </xdr:nvCxnSpPr>
      <xdr:spPr>
        <a:xfrm>
          <a:off x="1924050" y="14569439"/>
          <a:ext cx="841375"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90170</xdr:rowOff>
    </xdr:from>
    <xdr:to>
      <xdr:col>6</xdr:col>
      <xdr:colOff>38100</xdr:colOff>
      <xdr:row>85</xdr:row>
      <xdr:rowOff>20320</xdr:rowOff>
    </xdr:to>
    <xdr:sp macro="" textlink="">
      <xdr:nvSpPr>
        <xdr:cNvPr id="310" name="楕円 309"/>
        <xdr:cNvSpPr/>
      </xdr:nvSpPr>
      <xdr:spPr>
        <a:xfrm>
          <a:off x="1031875" y="144919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140970</xdr:rowOff>
    </xdr:from>
    <xdr:to>
      <xdr:col>10</xdr:col>
      <xdr:colOff>114300</xdr:colOff>
      <xdr:row>84</xdr:row>
      <xdr:rowOff>167639</xdr:rowOff>
    </xdr:to>
    <xdr:cxnSp macro="">
      <xdr:nvCxnSpPr>
        <xdr:cNvPr id="311" name="直線コネクタ 310"/>
        <xdr:cNvCxnSpPr/>
      </xdr:nvCxnSpPr>
      <xdr:spPr>
        <a:xfrm>
          <a:off x="1082675" y="14542770"/>
          <a:ext cx="8413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41059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57239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731019"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8896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142891</xdr:rowOff>
    </xdr:from>
    <xdr:ext cx="405111" cy="259045"/>
    <xdr:sp macro="" textlink="">
      <xdr:nvSpPr>
        <xdr:cNvPr id="316" name="n_1mainValue【公営住宅】&#10;有形固定資産減価償却率"/>
        <xdr:cNvSpPr txBox="1"/>
      </xdr:nvSpPr>
      <xdr:spPr>
        <a:xfrm>
          <a:off x="341059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62882</xdr:rowOff>
    </xdr:from>
    <xdr:ext cx="405111" cy="259045"/>
    <xdr:sp macro="" textlink="">
      <xdr:nvSpPr>
        <xdr:cNvPr id="317" name="n_2mainValue【公営住宅】&#10;有形固定資産減価償却率"/>
        <xdr:cNvSpPr txBox="1"/>
      </xdr:nvSpPr>
      <xdr:spPr>
        <a:xfrm>
          <a:off x="257239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38116</xdr:rowOff>
    </xdr:from>
    <xdr:ext cx="405111" cy="259045"/>
    <xdr:sp macro="" textlink="">
      <xdr:nvSpPr>
        <xdr:cNvPr id="318" name="n_3mainValue【公営住宅】&#10;有形固定資産減価償却率"/>
        <xdr:cNvSpPr txBox="1"/>
      </xdr:nvSpPr>
      <xdr:spPr>
        <a:xfrm>
          <a:off x="1731019"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11447</xdr:rowOff>
    </xdr:from>
    <xdr:ext cx="405111" cy="259045"/>
    <xdr:sp macro="" textlink="">
      <xdr:nvSpPr>
        <xdr:cNvPr id="319" name="n_4mainValue【公営住宅】&#10;有形固定資産減価償却率"/>
        <xdr:cNvSpPr txBox="1"/>
      </xdr:nvSpPr>
      <xdr:spPr>
        <a:xfrm>
          <a:off x="8896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5777426"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5777426"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5777426"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5777426"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9952990"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9991725"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9874250" y="147788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9991725"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9874250" y="136102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9991725"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9912350" y="146738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11225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270875" y="1467370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419975"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5786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89119</xdr:rowOff>
    </xdr:from>
    <xdr:to>
      <xdr:col>55</xdr:col>
      <xdr:colOff>50800</xdr:colOff>
      <xdr:row>86</xdr:row>
      <xdr:rowOff>19269</xdr:rowOff>
    </xdr:to>
    <xdr:sp macro="" textlink="">
      <xdr:nvSpPr>
        <xdr:cNvPr id="357" name="楕円 356"/>
        <xdr:cNvSpPr/>
      </xdr:nvSpPr>
      <xdr:spPr>
        <a:xfrm>
          <a:off x="9912350" y="1466236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48496</xdr:rowOff>
    </xdr:from>
    <xdr:ext cx="469744" cy="259045"/>
    <xdr:sp macro="" textlink="">
      <xdr:nvSpPr>
        <xdr:cNvPr id="358" name="【公営住宅】&#10;一人当たり面積該当値テキスト"/>
        <xdr:cNvSpPr txBox="1"/>
      </xdr:nvSpPr>
      <xdr:spPr>
        <a:xfrm>
          <a:off x="9991725" y="1445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92091</xdr:rowOff>
    </xdr:from>
    <xdr:to>
      <xdr:col>50</xdr:col>
      <xdr:colOff>165100</xdr:colOff>
      <xdr:row>86</xdr:row>
      <xdr:rowOff>22241</xdr:rowOff>
    </xdr:to>
    <xdr:sp macro="" textlink="">
      <xdr:nvSpPr>
        <xdr:cNvPr id="359" name="楕円 358"/>
        <xdr:cNvSpPr/>
      </xdr:nvSpPr>
      <xdr:spPr>
        <a:xfrm>
          <a:off x="9112250" y="14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139919</xdr:rowOff>
    </xdr:from>
    <xdr:to>
      <xdr:col>55</xdr:col>
      <xdr:colOff>0</xdr:colOff>
      <xdr:row>85</xdr:row>
      <xdr:rowOff>142891</xdr:rowOff>
    </xdr:to>
    <xdr:cxnSp macro="">
      <xdr:nvCxnSpPr>
        <xdr:cNvPr id="360" name="直線コネクタ 359"/>
        <xdr:cNvCxnSpPr/>
      </xdr:nvCxnSpPr>
      <xdr:spPr>
        <a:xfrm flipV="1">
          <a:off x="9163050" y="14713169"/>
          <a:ext cx="790575"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94514</xdr:rowOff>
    </xdr:from>
    <xdr:to>
      <xdr:col>46</xdr:col>
      <xdr:colOff>38100</xdr:colOff>
      <xdr:row>86</xdr:row>
      <xdr:rowOff>24664</xdr:rowOff>
    </xdr:to>
    <xdr:sp macro="" textlink="">
      <xdr:nvSpPr>
        <xdr:cNvPr id="361" name="楕円 360"/>
        <xdr:cNvSpPr/>
      </xdr:nvSpPr>
      <xdr:spPr>
        <a:xfrm>
          <a:off x="8270875" y="1466776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142891</xdr:rowOff>
    </xdr:from>
    <xdr:to>
      <xdr:col>50</xdr:col>
      <xdr:colOff>114300</xdr:colOff>
      <xdr:row>85</xdr:row>
      <xdr:rowOff>145314</xdr:rowOff>
    </xdr:to>
    <xdr:cxnSp macro="">
      <xdr:nvCxnSpPr>
        <xdr:cNvPr id="362" name="直線コネクタ 361"/>
        <xdr:cNvCxnSpPr/>
      </xdr:nvCxnSpPr>
      <xdr:spPr>
        <a:xfrm flipV="1">
          <a:off x="8321675" y="14716141"/>
          <a:ext cx="841375"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95428</xdr:rowOff>
    </xdr:from>
    <xdr:to>
      <xdr:col>41</xdr:col>
      <xdr:colOff>101600</xdr:colOff>
      <xdr:row>86</xdr:row>
      <xdr:rowOff>25578</xdr:rowOff>
    </xdr:to>
    <xdr:sp macro="" textlink="">
      <xdr:nvSpPr>
        <xdr:cNvPr id="363" name="楕円 362"/>
        <xdr:cNvSpPr/>
      </xdr:nvSpPr>
      <xdr:spPr>
        <a:xfrm>
          <a:off x="7419975" y="146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145314</xdr:rowOff>
    </xdr:from>
    <xdr:to>
      <xdr:col>45</xdr:col>
      <xdr:colOff>177800</xdr:colOff>
      <xdr:row>85</xdr:row>
      <xdr:rowOff>146228</xdr:rowOff>
    </xdr:to>
    <xdr:cxnSp macro="">
      <xdr:nvCxnSpPr>
        <xdr:cNvPr id="364" name="直線コネクタ 363"/>
        <xdr:cNvCxnSpPr/>
      </xdr:nvCxnSpPr>
      <xdr:spPr>
        <a:xfrm flipV="1">
          <a:off x="7470775" y="14718564"/>
          <a:ext cx="8509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96662</xdr:rowOff>
    </xdr:from>
    <xdr:to>
      <xdr:col>36</xdr:col>
      <xdr:colOff>165100</xdr:colOff>
      <xdr:row>86</xdr:row>
      <xdr:rowOff>26812</xdr:rowOff>
    </xdr:to>
    <xdr:sp macro="" textlink="">
      <xdr:nvSpPr>
        <xdr:cNvPr id="365" name="楕円 364"/>
        <xdr:cNvSpPr/>
      </xdr:nvSpPr>
      <xdr:spPr>
        <a:xfrm>
          <a:off x="6578600" y="1466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146228</xdr:rowOff>
    </xdr:from>
    <xdr:to>
      <xdr:col>41</xdr:col>
      <xdr:colOff>50800</xdr:colOff>
      <xdr:row>85</xdr:row>
      <xdr:rowOff>147462</xdr:rowOff>
    </xdr:to>
    <xdr:cxnSp macro="">
      <xdr:nvCxnSpPr>
        <xdr:cNvPr id="366" name="直線コネクタ 365"/>
        <xdr:cNvCxnSpPr/>
      </xdr:nvCxnSpPr>
      <xdr:spPr>
        <a:xfrm flipV="1">
          <a:off x="6629400" y="14719478"/>
          <a:ext cx="841375"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8925002"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0963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24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404052"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38768</xdr:rowOff>
    </xdr:from>
    <xdr:ext cx="469744" cy="259045"/>
    <xdr:sp macro="" textlink="">
      <xdr:nvSpPr>
        <xdr:cNvPr id="371" name="n_1mainValue【公営住宅】&#10;一人当たり面積"/>
        <xdr:cNvSpPr txBox="1"/>
      </xdr:nvSpPr>
      <xdr:spPr>
        <a:xfrm>
          <a:off x="8925002" y="14440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41191</xdr:rowOff>
    </xdr:from>
    <xdr:ext cx="469744" cy="259045"/>
    <xdr:sp macro="" textlink="">
      <xdr:nvSpPr>
        <xdr:cNvPr id="372" name="n_2mainValue【公営住宅】&#10;一人当たり面積"/>
        <xdr:cNvSpPr txBox="1"/>
      </xdr:nvSpPr>
      <xdr:spPr>
        <a:xfrm>
          <a:off x="8096327" y="1444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42105</xdr:rowOff>
    </xdr:from>
    <xdr:ext cx="469744" cy="259045"/>
    <xdr:sp macro="" textlink="">
      <xdr:nvSpPr>
        <xdr:cNvPr id="373" name="n_3mainValue【公営住宅】&#10;一人当たり面積"/>
        <xdr:cNvSpPr txBox="1"/>
      </xdr:nvSpPr>
      <xdr:spPr>
        <a:xfrm>
          <a:off x="7245427" y="144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43339</xdr:rowOff>
    </xdr:from>
    <xdr:ext cx="469744" cy="259045"/>
    <xdr:sp macro="" textlink="">
      <xdr:nvSpPr>
        <xdr:cNvPr id="374" name="n_4mainValue【公営住宅】&#10;一人当たり面積"/>
        <xdr:cNvSpPr txBox="1"/>
      </xdr:nvSpPr>
      <xdr:spPr>
        <a:xfrm>
          <a:off x="6404052" y="1444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852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0401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4062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4450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327525" y="184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4450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32752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63516</xdr:rowOff>
    </xdr:from>
    <xdr:ext cx="405111" cy="259045"/>
    <xdr:sp macro="" textlink="">
      <xdr:nvSpPr>
        <xdr:cNvPr id="403" name="【港湾・漁港】&#10;有形固定資産減価償却率平均値テキスト"/>
        <xdr:cNvSpPr txBox="1"/>
      </xdr:nvSpPr>
      <xdr:spPr>
        <a:xfrm>
          <a:off x="4445000" y="1772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3561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565525" y="178333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xdr:cNvSpPr/>
      </xdr:nvSpPr>
      <xdr:spPr>
        <a:xfrm>
          <a:off x="2714625"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xdr:cNvSpPr/>
      </xdr:nvSpPr>
      <xdr:spPr>
        <a:xfrm>
          <a:off x="187325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xdr:cNvSpPr/>
      </xdr:nvSpPr>
      <xdr:spPr>
        <a:xfrm>
          <a:off x="1031875" y="177863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167639</xdr:rowOff>
    </xdr:from>
    <xdr:to>
      <xdr:col>24</xdr:col>
      <xdr:colOff>114300</xdr:colOff>
      <xdr:row>105</xdr:row>
      <xdr:rowOff>97789</xdr:rowOff>
    </xdr:to>
    <xdr:sp macro="" textlink="">
      <xdr:nvSpPr>
        <xdr:cNvPr id="414" name="楕円 413"/>
        <xdr:cNvSpPr/>
      </xdr:nvSpPr>
      <xdr:spPr>
        <a:xfrm>
          <a:off x="4356100" y="17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146066</xdr:rowOff>
    </xdr:from>
    <xdr:ext cx="405111" cy="259045"/>
    <xdr:sp macro="" textlink="">
      <xdr:nvSpPr>
        <xdr:cNvPr id="415" name="【港湾・漁港】&#10;有形固定資産減価償却率該当値テキスト"/>
        <xdr:cNvSpPr txBox="1"/>
      </xdr:nvSpPr>
      <xdr:spPr>
        <a:xfrm>
          <a:off x="4445000"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152400</xdr:rowOff>
    </xdr:from>
    <xdr:to>
      <xdr:col>20</xdr:col>
      <xdr:colOff>38100</xdr:colOff>
      <xdr:row>105</xdr:row>
      <xdr:rowOff>82550</xdr:rowOff>
    </xdr:to>
    <xdr:sp macro="" textlink="">
      <xdr:nvSpPr>
        <xdr:cNvPr id="416" name="楕円 415"/>
        <xdr:cNvSpPr/>
      </xdr:nvSpPr>
      <xdr:spPr>
        <a:xfrm>
          <a:off x="3565525" y="17983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31750</xdr:rowOff>
    </xdr:from>
    <xdr:to>
      <xdr:col>24</xdr:col>
      <xdr:colOff>63500</xdr:colOff>
      <xdr:row>105</xdr:row>
      <xdr:rowOff>46989</xdr:rowOff>
    </xdr:to>
    <xdr:cxnSp macro="">
      <xdr:nvCxnSpPr>
        <xdr:cNvPr id="417" name="直線コネクタ 416"/>
        <xdr:cNvCxnSpPr/>
      </xdr:nvCxnSpPr>
      <xdr:spPr>
        <a:xfrm>
          <a:off x="3616325" y="18034000"/>
          <a:ext cx="790575"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132080</xdr:rowOff>
    </xdr:from>
    <xdr:to>
      <xdr:col>15</xdr:col>
      <xdr:colOff>101600</xdr:colOff>
      <xdr:row>105</xdr:row>
      <xdr:rowOff>62230</xdr:rowOff>
    </xdr:to>
    <xdr:sp macro="" textlink="">
      <xdr:nvSpPr>
        <xdr:cNvPr id="418" name="楕円 417"/>
        <xdr:cNvSpPr/>
      </xdr:nvSpPr>
      <xdr:spPr>
        <a:xfrm>
          <a:off x="2714625"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xdr:rowOff>
    </xdr:from>
    <xdr:to>
      <xdr:col>19</xdr:col>
      <xdr:colOff>177800</xdr:colOff>
      <xdr:row>105</xdr:row>
      <xdr:rowOff>31750</xdr:rowOff>
    </xdr:to>
    <xdr:cxnSp macro="">
      <xdr:nvCxnSpPr>
        <xdr:cNvPr id="419" name="直線コネクタ 418"/>
        <xdr:cNvCxnSpPr/>
      </xdr:nvCxnSpPr>
      <xdr:spPr>
        <a:xfrm>
          <a:off x="2765425" y="18013680"/>
          <a:ext cx="8509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129539</xdr:rowOff>
    </xdr:from>
    <xdr:to>
      <xdr:col>10</xdr:col>
      <xdr:colOff>165100</xdr:colOff>
      <xdr:row>105</xdr:row>
      <xdr:rowOff>59689</xdr:rowOff>
    </xdr:to>
    <xdr:sp macro="" textlink="">
      <xdr:nvSpPr>
        <xdr:cNvPr id="420" name="楕円 419"/>
        <xdr:cNvSpPr/>
      </xdr:nvSpPr>
      <xdr:spPr>
        <a:xfrm>
          <a:off x="187325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8889</xdr:rowOff>
    </xdr:from>
    <xdr:to>
      <xdr:col>15</xdr:col>
      <xdr:colOff>50800</xdr:colOff>
      <xdr:row>105</xdr:row>
      <xdr:rowOff>11430</xdr:rowOff>
    </xdr:to>
    <xdr:cxnSp macro="">
      <xdr:nvCxnSpPr>
        <xdr:cNvPr id="421" name="直線コネクタ 420"/>
        <xdr:cNvCxnSpPr/>
      </xdr:nvCxnSpPr>
      <xdr:spPr>
        <a:xfrm>
          <a:off x="1924050" y="18011139"/>
          <a:ext cx="841375"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113030</xdr:rowOff>
    </xdr:from>
    <xdr:to>
      <xdr:col>6</xdr:col>
      <xdr:colOff>38100</xdr:colOff>
      <xdr:row>105</xdr:row>
      <xdr:rowOff>43180</xdr:rowOff>
    </xdr:to>
    <xdr:sp macro="" textlink="">
      <xdr:nvSpPr>
        <xdr:cNvPr id="422" name="楕円 421"/>
        <xdr:cNvSpPr/>
      </xdr:nvSpPr>
      <xdr:spPr>
        <a:xfrm>
          <a:off x="1031875" y="179438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163830</xdr:rowOff>
    </xdr:from>
    <xdr:to>
      <xdr:col>10</xdr:col>
      <xdr:colOff>114300</xdr:colOff>
      <xdr:row>105</xdr:row>
      <xdr:rowOff>8889</xdr:rowOff>
    </xdr:to>
    <xdr:cxnSp macro="">
      <xdr:nvCxnSpPr>
        <xdr:cNvPr id="423" name="直線コネクタ 422"/>
        <xdr:cNvCxnSpPr/>
      </xdr:nvCxnSpPr>
      <xdr:spPr>
        <a:xfrm>
          <a:off x="1082675" y="17994630"/>
          <a:ext cx="841375"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120666</xdr:rowOff>
    </xdr:from>
    <xdr:ext cx="405111" cy="259045"/>
    <xdr:sp macro="" textlink="">
      <xdr:nvSpPr>
        <xdr:cNvPr id="424" name="n_1aveValue【港湾・漁港】&#10;有形固定資産減価償却率"/>
        <xdr:cNvSpPr txBox="1"/>
      </xdr:nvSpPr>
      <xdr:spPr>
        <a:xfrm>
          <a:off x="341059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91457</xdr:rowOff>
    </xdr:from>
    <xdr:ext cx="405111" cy="259045"/>
    <xdr:sp macro="" textlink="">
      <xdr:nvSpPr>
        <xdr:cNvPr id="425" name="n_2aveValue【港湾・漁港】&#10;有形固定資産減価償却率"/>
        <xdr:cNvSpPr txBox="1"/>
      </xdr:nvSpPr>
      <xdr:spPr>
        <a:xfrm>
          <a:off x="2572394" y="1757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71138</xdr:rowOff>
    </xdr:from>
    <xdr:ext cx="405111" cy="259045"/>
    <xdr:sp macro="" textlink="">
      <xdr:nvSpPr>
        <xdr:cNvPr id="426" name="n_3aveValue【港湾・漁港】&#10;有形固定資産減価償却率"/>
        <xdr:cNvSpPr txBox="1"/>
      </xdr:nvSpPr>
      <xdr:spPr>
        <a:xfrm>
          <a:off x="1731019"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73677</xdr:rowOff>
    </xdr:from>
    <xdr:ext cx="405111" cy="259045"/>
    <xdr:sp macro="" textlink="">
      <xdr:nvSpPr>
        <xdr:cNvPr id="427" name="n_4aveValue【港湾・漁港】&#10;有形固定資産減価償却率"/>
        <xdr:cNvSpPr txBox="1"/>
      </xdr:nvSpPr>
      <xdr:spPr>
        <a:xfrm>
          <a:off x="8896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73677</xdr:rowOff>
    </xdr:from>
    <xdr:ext cx="405111" cy="259045"/>
    <xdr:sp macro="" textlink="">
      <xdr:nvSpPr>
        <xdr:cNvPr id="428" name="n_1mainValue【港湾・漁港】&#10;有形固定資産減価償却率"/>
        <xdr:cNvSpPr txBox="1"/>
      </xdr:nvSpPr>
      <xdr:spPr>
        <a:xfrm>
          <a:off x="341059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53357</xdr:rowOff>
    </xdr:from>
    <xdr:ext cx="405111" cy="259045"/>
    <xdr:sp macro="" textlink="">
      <xdr:nvSpPr>
        <xdr:cNvPr id="429" name="n_2mainValue【港湾・漁港】&#10;有形固定資産減価償却率"/>
        <xdr:cNvSpPr txBox="1"/>
      </xdr:nvSpPr>
      <xdr:spPr>
        <a:xfrm>
          <a:off x="257239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50816</xdr:rowOff>
    </xdr:from>
    <xdr:ext cx="405111" cy="259045"/>
    <xdr:sp macro="" textlink="">
      <xdr:nvSpPr>
        <xdr:cNvPr id="430" name="n_3mainValue【港湾・漁港】&#10;有形固定資産減価償却率"/>
        <xdr:cNvSpPr txBox="1"/>
      </xdr:nvSpPr>
      <xdr:spPr>
        <a:xfrm>
          <a:off x="1731019"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34307</xdr:rowOff>
    </xdr:from>
    <xdr:ext cx="405111" cy="259045"/>
    <xdr:sp macro="" textlink="">
      <xdr:nvSpPr>
        <xdr:cNvPr id="431" name="n_4mainValue【港湾・漁港】&#10;有形固定資産減価償却率"/>
        <xdr:cNvSpPr txBox="1"/>
      </xdr:nvSpPr>
      <xdr:spPr>
        <a:xfrm>
          <a:off x="8896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280150" y="1859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040889"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280150" y="1813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623153"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280150" y="1767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623153"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280150" y="1722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623153"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623153"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9952990"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9991725"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9874250" y="185927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9991725"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9874250" y="172149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156365</xdr:rowOff>
    </xdr:from>
    <xdr:ext cx="599010" cy="259045"/>
    <xdr:sp macro="" textlink="">
      <xdr:nvSpPr>
        <xdr:cNvPr id="458" name="【港湾・漁港】&#10;一人当たり有形固定資産（償却資産）額平均値テキスト"/>
        <xdr:cNvSpPr txBox="1"/>
      </xdr:nvSpPr>
      <xdr:spPr>
        <a:xfrm>
          <a:off x="9991725" y="18330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9912350" y="1835163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911225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xdr:cNvSpPr/>
      </xdr:nvSpPr>
      <xdr:spPr>
        <a:xfrm>
          <a:off x="8270875" y="183929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xdr:cNvSpPr/>
      </xdr:nvSpPr>
      <xdr:spPr>
        <a:xfrm>
          <a:off x="7419975"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xdr:cNvSpPr/>
      </xdr:nvSpPr>
      <xdr:spPr>
        <a:xfrm>
          <a:off x="65786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66545</xdr:rowOff>
    </xdr:from>
    <xdr:to>
      <xdr:col>55</xdr:col>
      <xdr:colOff>50800</xdr:colOff>
      <xdr:row>106</xdr:row>
      <xdr:rowOff>168145</xdr:rowOff>
    </xdr:to>
    <xdr:sp macro="" textlink="">
      <xdr:nvSpPr>
        <xdr:cNvPr id="469" name="楕円 468"/>
        <xdr:cNvSpPr/>
      </xdr:nvSpPr>
      <xdr:spPr>
        <a:xfrm>
          <a:off x="9912350" y="182402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89422</xdr:rowOff>
    </xdr:from>
    <xdr:ext cx="599010" cy="259045"/>
    <xdr:sp macro="" textlink="">
      <xdr:nvSpPr>
        <xdr:cNvPr id="470" name="【港湾・漁港】&#10;一人当たり有形固定資産（償却資産）額該当値テキスト"/>
        <xdr:cNvSpPr txBox="1"/>
      </xdr:nvSpPr>
      <xdr:spPr>
        <a:xfrm>
          <a:off x="9991725" y="180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72730</xdr:rowOff>
    </xdr:from>
    <xdr:to>
      <xdr:col>50</xdr:col>
      <xdr:colOff>165100</xdr:colOff>
      <xdr:row>107</xdr:row>
      <xdr:rowOff>2880</xdr:rowOff>
    </xdr:to>
    <xdr:sp macro="" textlink="">
      <xdr:nvSpPr>
        <xdr:cNvPr id="471" name="楕円 470"/>
        <xdr:cNvSpPr/>
      </xdr:nvSpPr>
      <xdr:spPr>
        <a:xfrm>
          <a:off x="9112250" y="18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117345</xdr:rowOff>
    </xdr:from>
    <xdr:to>
      <xdr:col>55</xdr:col>
      <xdr:colOff>0</xdr:colOff>
      <xdr:row>106</xdr:row>
      <xdr:rowOff>123530</xdr:rowOff>
    </xdr:to>
    <xdr:cxnSp macro="">
      <xdr:nvCxnSpPr>
        <xdr:cNvPr id="472" name="直線コネクタ 471"/>
        <xdr:cNvCxnSpPr/>
      </xdr:nvCxnSpPr>
      <xdr:spPr>
        <a:xfrm flipV="1">
          <a:off x="9163050" y="18291045"/>
          <a:ext cx="790575"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77663</xdr:rowOff>
    </xdr:from>
    <xdr:to>
      <xdr:col>46</xdr:col>
      <xdr:colOff>38100</xdr:colOff>
      <xdr:row>107</xdr:row>
      <xdr:rowOff>7813</xdr:rowOff>
    </xdr:to>
    <xdr:sp macro="" textlink="">
      <xdr:nvSpPr>
        <xdr:cNvPr id="473" name="楕円 472"/>
        <xdr:cNvSpPr/>
      </xdr:nvSpPr>
      <xdr:spPr>
        <a:xfrm>
          <a:off x="8270875" y="182513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123530</xdr:rowOff>
    </xdr:from>
    <xdr:to>
      <xdr:col>50</xdr:col>
      <xdr:colOff>114300</xdr:colOff>
      <xdr:row>106</xdr:row>
      <xdr:rowOff>128463</xdr:rowOff>
    </xdr:to>
    <xdr:cxnSp macro="">
      <xdr:nvCxnSpPr>
        <xdr:cNvPr id="474" name="直線コネクタ 473"/>
        <xdr:cNvCxnSpPr/>
      </xdr:nvCxnSpPr>
      <xdr:spPr>
        <a:xfrm flipV="1">
          <a:off x="8321675" y="18297230"/>
          <a:ext cx="841375"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139897</xdr:rowOff>
    </xdr:from>
    <xdr:to>
      <xdr:col>41</xdr:col>
      <xdr:colOff>101600</xdr:colOff>
      <xdr:row>107</xdr:row>
      <xdr:rowOff>70047</xdr:rowOff>
    </xdr:to>
    <xdr:sp macro="" textlink="">
      <xdr:nvSpPr>
        <xdr:cNvPr id="475" name="楕円 474"/>
        <xdr:cNvSpPr/>
      </xdr:nvSpPr>
      <xdr:spPr>
        <a:xfrm>
          <a:off x="7419975" y="183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128463</xdr:rowOff>
    </xdr:from>
    <xdr:to>
      <xdr:col>45</xdr:col>
      <xdr:colOff>177800</xdr:colOff>
      <xdr:row>107</xdr:row>
      <xdr:rowOff>19247</xdr:rowOff>
    </xdr:to>
    <xdr:cxnSp macro="">
      <xdr:nvCxnSpPr>
        <xdr:cNvPr id="476" name="直線コネクタ 475"/>
        <xdr:cNvCxnSpPr/>
      </xdr:nvCxnSpPr>
      <xdr:spPr>
        <a:xfrm flipV="1">
          <a:off x="7470775" y="18302163"/>
          <a:ext cx="850900" cy="6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144568</xdr:rowOff>
    </xdr:from>
    <xdr:to>
      <xdr:col>36</xdr:col>
      <xdr:colOff>165100</xdr:colOff>
      <xdr:row>107</xdr:row>
      <xdr:rowOff>74718</xdr:rowOff>
    </xdr:to>
    <xdr:sp macro="" textlink="">
      <xdr:nvSpPr>
        <xdr:cNvPr id="477" name="楕円 476"/>
        <xdr:cNvSpPr/>
      </xdr:nvSpPr>
      <xdr:spPr>
        <a:xfrm>
          <a:off x="6578600" y="183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19247</xdr:rowOff>
    </xdr:from>
    <xdr:to>
      <xdr:col>41</xdr:col>
      <xdr:colOff>50800</xdr:colOff>
      <xdr:row>107</xdr:row>
      <xdr:rowOff>23918</xdr:rowOff>
    </xdr:to>
    <xdr:cxnSp macro="">
      <xdr:nvCxnSpPr>
        <xdr:cNvPr id="478" name="直線コネクタ 477"/>
        <xdr:cNvCxnSpPr/>
      </xdr:nvCxnSpPr>
      <xdr:spPr>
        <a:xfrm flipV="1">
          <a:off x="6629400" y="18364397"/>
          <a:ext cx="841375"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xdr:cNvSpPr txBox="1"/>
      </xdr:nvSpPr>
      <xdr:spPr>
        <a:xfrm>
          <a:off x="8869895" y="184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xdr:cNvSpPr txBox="1"/>
      </xdr:nvSpPr>
      <xdr:spPr>
        <a:xfrm>
          <a:off x="80316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126230</xdr:rowOff>
    </xdr:from>
    <xdr:ext cx="599010" cy="259045"/>
    <xdr:sp macro="" textlink="">
      <xdr:nvSpPr>
        <xdr:cNvPr id="481" name="n_3aveValue【港湾・漁港】&#10;一人当たり有形固定資産（償却資産）額"/>
        <xdr:cNvSpPr txBox="1"/>
      </xdr:nvSpPr>
      <xdr:spPr>
        <a:xfrm>
          <a:off x="7190320"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xdr:cNvSpPr txBox="1"/>
      </xdr:nvSpPr>
      <xdr:spPr>
        <a:xfrm>
          <a:off x="6339420"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19407</xdr:rowOff>
    </xdr:from>
    <xdr:ext cx="599010" cy="259045"/>
    <xdr:sp macro="" textlink="">
      <xdr:nvSpPr>
        <xdr:cNvPr id="483" name="n_1mainValue【港湾・漁港】&#10;一人当たり有形固定資産（償却資産）額"/>
        <xdr:cNvSpPr txBox="1"/>
      </xdr:nvSpPr>
      <xdr:spPr>
        <a:xfrm>
          <a:off x="8869895" y="1802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24340</xdr:rowOff>
    </xdr:from>
    <xdr:ext cx="599010" cy="259045"/>
    <xdr:sp macro="" textlink="">
      <xdr:nvSpPr>
        <xdr:cNvPr id="484" name="n_2mainValue【港湾・漁港】&#10;一人当たり有形固定資産（償却資産）額"/>
        <xdr:cNvSpPr txBox="1"/>
      </xdr:nvSpPr>
      <xdr:spPr>
        <a:xfrm>
          <a:off x="8031695" y="180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86574</xdr:rowOff>
    </xdr:from>
    <xdr:ext cx="599010" cy="259045"/>
    <xdr:sp macro="" textlink="">
      <xdr:nvSpPr>
        <xdr:cNvPr id="485" name="n_3mainValue【港湾・漁港】&#10;一人当たり有形固定資産（償却資産）額"/>
        <xdr:cNvSpPr txBox="1"/>
      </xdr:nvSpPr>
      <xdr:spPr>
        <a:xfrm>
          <a:off x="7190320" y="1808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91245</xdr:rowOff>
    </xdr:from>
    <xdr:ext cx="599010" cy="259045"/>
    <xdr:sp macro="" textlink="">
      <xdr:nvSpPr>
        <xdr:cNvPr id="486" name="n_4mainValue【港湾・漁港】&#10;一人当たり有形固定資産（償却資産）額"/>
        <xdr:cNvSpPr txBox="1"/>
      </xdr:nvSpPr>
      <xdr:spPr>
        <a:xfrm>
          <a:off x="6339420" y="18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3882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150698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550923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554797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5420975" y="698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554797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5420975" y="571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xdr:cNvSpPr txBox="1"/>
      </xdr:nvSpPr>
      <xdr:spPr>
        <a:xfrm>
          <a:off x="15547975"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5459075"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4658975"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xdr:cNvSpPr/>
      </xdr:nvSpPr>
      <xdr:spPr>
        <a:xfrm>
          <a:off x="138176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xdr:cNvSpPr/>
      </xdr:nvSpPr>
      <xdr:spPr>
        <a:xfrm>
          <a:off x="12976225" y="63817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xdr:cNvSpPr/>
      </xdr:nvSpPr>
      <xdr:spPr>
        <a:xfrm>
          <a:off x="12125325"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81280</xdr:rowOff>
    </xdr:from>
    <xdr:to>
      <xdr:col>85</xdr:col>
      <xdr:colOff>177800</xdr:colOff>
      <xdr:row>38</xdr:row>
      <xdr:rowOff>11430</xdr:rowOff>
    </xdr:to>
    <xdr:sp macro="" textlink="">
      <xdr:nvSpPr>
        <xdr:cNvPr id="526" name="楕円 525"/>
        <xdr:cNvSpPr/>
      </xdr:nvSpPr>
      <xdr:spPr>
        <a:xfrm>
          <a:off x="15459075"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59707</xdr:rowOff>
    </xdr:from>
    <xdr:ext cx="405111" cy="259045"/>
    <xdr:sp macro="" textlink="">
      <xdr:nvSpPr>
        <xdr:cNvPr id="527" name="【認定こども園・幼稚園・保育所】&#10;有形固定資産減価償却率該当値テキスト"/>
        <xdr:cNvSpPr txBox="1"/>
      </xdr:nvSpPr>
      <xdr:spPr>
        <a:xfrm>
          <a:off x="15547975"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528" name="楕円 527"/>
        <xdr:cNvSpPr/>
      </xdr:nvSpPr>
      <xdr:spPr>
        <a:xfrm>
          <a:off x="14658975"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87630</xdr:rowOff>
    </xdr:from>
    <xdr:to>
      <xdr:col>85</xdr:col>
      <xdr:colOff>127000</xdr:colOff>
      <xdr:row>37</xdr:row>
      <xdr:rowOff>132080</xdr:rowOff>
    </xdr:to>
    <xdr:cxnSp macro="">
      <xdr:nvCxnSpPr>
        <xdr:cNvPr id="529" name="直線コネクタ 528"/>
        <xdr:cNvCxnSpPr/>
      </xdr:nvCxnSpPr>
      <xdr:spPr>
        <a:xfrm>
          <a:off x="14709775" y="6431280"/>
          <a:ext cx="8001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111760</xdr:rowOff>
    </xdr:from>
    <xdr:to>
      <xdr:col>76</xdr:col>
      <xdr:colOff>165100</xdr:colOff>
      <xdr:row>38</xdr:row>
      <xdr:rowOff>41910</xdr:rowOff>
    </xdr:to>
    <xdr:sp macro="" textlink="">
      <xdr:nvSpPr>
        <xdr:cNvPr id="530" name="楕円 529"/>
        <xdr:cNvSpPr/>
      </xdr:nvSpPr>
      <xdr:spPr>
        <a:xfrm>
          <a:off x="138176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162560</xdr:rowOff>
    </xdr:to>
    <xdr:cxnSp macro="">
      <xdr:nvCxnSpPr>
        <xdr:cNvPr id="531" name="直線コネクタ 530"/>
        <xdr:cNvCxnSpPr/>
      </xdr:nvCxnSpPr>
      <xdr:spPr>
        <a:xfrm flipV="1">
          <a:off x="13868400" y="6431280"/>
          <a:ext cx="8413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78740</xdr:rowOff>
    </xdr:from>
    <xdr:to>
      <xdr:col>72</xdr:col>
      <xdr:colOff>38100</xdr:colOff>
      <xdr:row>38</xdr:row>
      <xdr:rowOff>8890</xdr:rowOff>
    </xdr:to>
    <xdr:sp macro="" textlink="">
      <xdr:nvSpPr>
        <xdr:cNvPr id="532" name="楕円 531"/>
        <xdr:cNvSpPr/>
      </xdr:nvSpPr>
      <xdr:spPr>
        <a:xfrm>
          <a:off x="12976225" y="64223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129540</xdr:rowOff>
    </xdr:from>
    <xdr:to>
      <xdr:col>76</xdr:col>
      <xdr:colOff>114300</xdr:colOff>
      <xdr:row>37</xdr:row>
      <xdr:rowOff>162560</xdr:rowOff>
    </xdr:to>
    <xdr:cxnSp macro="">
      <xdr:nvCxnSpPr>
        <xdr:cNvPr id="533" name="直線コネクタ 532"/>
        <xdr:cNvCxnSpPr/>
      </xdr:nvCxnSpPr>
      <xdr:spPr>
        <a:xfrm>
          <a:off x="13027025" y="6473190"/>
          <a:ext cx="841375"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24130</xdr:rowOff>
    </xdr:from>
    <xdr:to>
      <xdr:col>67</xdr:col>
      <xdr:colOff>101600</xdr:colOff>
      <xdr:row>38</xdr:row>
      <xdr:rowOff>125730</xdr:rowOff>
    </xdr:to>
    <xdr:sp macro="" textlink="">
      <xdr:nvSpPr>
        <xdr:cNvPr id="534" name="楕円 533"/>
        <xdr:cNvSpPr/>
      </xdr:nvSpPr>
      <xdr:spPr>
        <a:xfrm>
          <a:off x="12125325"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129540</xdr:rowOff>
    </xdr:from>
    <xdr:to>
      <xdr:col>71</xdr:col>
      <xdr:colOff>177800</xdr:colOff>
      <xdr:row>38</xdr:row>
      <xdr:rowOff>74930</xdr:rowOff>
    </xdr:to>
    <xdr:cxnSp macro="">
      <xdr:nvCxnSpPr>
        <xdr:cNvPr id="535" name="直線コネクタ 534"/>
        <xdr:cNvCxnSpPr/>
      </xdr:nvCxnSpPr>
      <xdr:spPr>
        <a:xfrm flipV="1">
          <a:off x="12176125" y="6473190"/>
          <a:ext cx="8509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536" name="n_1aveValue【認定こども園・幼稚園・保育所】&#10;有形固定資産減価償却率"/>
        <xdr:cNvSpPr txBox="1"/>
      </xdr:nvSpPr>
      <xdr:spPr>
        <a:xfrm>
          <a:off x="14504044" y="650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xdr:cNvSpPr txBox="1"/>
      </xdr:nvSpPr>
      <xdr:spPr>
        <a:xfrm>
          <a:off x="13675369"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xdr:cNvSpPr txBox="1"/>
      </xdr:nvSpPr>
      <xdr:spPr>
        <a:xfrm>
          <a:off x="1283399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xdr:cNvSpPr txBox="1"/>
      </xdr:nvSpPr>
      <xdr:spPr>
        <a:xfrm>
          <a:off x="1198309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154957</xdr:rowOff>
    </xdr:from>
    <xdr:ext cx="405111" cy="259045"/>
    <xdr:sp macro="" textlink="">
      <xdr:nvSpPr>
        <xdr:cNvPr id="540" name="n_1mainValue【認定こども園・幼稚園・保育所】&#10;有形固定資産減価償却率"/>
        <xdr:cNvSpPr txBox="1"/>
      </xdr:nvSpPr>
      <xdr:spPr>
        <a:xfrm>
          <a:off x="14504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33037</xdr:rowOff>
    </xdr:from>
    <xdr:ext cx="405111" cy="259045"/>
    <xdr:sp macro="" textlink="">
      <xdr:nvSpPr>
        <xdr:cNvPr id="541" name="n_2mainValue【認定こども園・幼稚園・保育所】&#10;有形固定資産減価償却率"/>
        <xdr:cNvSpPr txBox="1"/>
      </xdr:nvSpPr>
      <xdr:spPr>
        <a:xfrm>
          <a:off x="13675369"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17</xdr:rowOff>
    </xdr:from>
    <xdr:ext cx="405111" cy="259045"/>
    <xdr:sp macro="" textlink="">
      <xdr:nvSpPr>
        <xdr:cNvPr id="542" name="n_3mainValue【認定こども園・幼稚園・保育所】&#10;有形固定資産減価償却率"/>
        <xdr:cNvSpPr txBox="1"/>
      </xdr:nvSpPr>
      <xdr:spPr>
        <a:xfrm>
          <a:off x="1283399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116857</xdr:rowOff>
    </xdr:from>
    <xdr:ext cx="405111" cy="259045"/>
    <xdr:sp macro="" textlink="">
      <xdr:nvSpPr>
        <xdr:cNvPr id="543" name="n_4mainValue【認定こども園・幼稚園・保育所】&#10;有形固定資産減価償却率"/>
        <xdr:cNvSpPr txBox="1"/>
      </xdr:nvSpPr>
      <xdr:spPr>
        <a:xfrm>
          <a:off x="11983094" y="663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10559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10947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0977225" y="71467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10947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0977225" y="581634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129557</xdr:rowOff>
    </xdr:from>
    <xdr:ext cx="469744" cy="259045"/>
    <xdr:sp macro="" textlink="">
      <xdr:nvSpPr>
        <xdr:cNvPr id="570" name="【認定こども園・幼稚園・保育所】&#10;一人当たり面積平均値テキスト"/>
        <xdr:cNvSpPr txBox="1"/>
      </xdr:nvSpPr>
      <xdr:spPr>
        <a:xfrm>
          <a:off x="210947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10058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20215225" y="66868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xdr:cNvSpPr/>
      </xdr:nvSpPr>
      <xdr:spPr>
        <a:xfrm>
          <a:off x="19364325"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xdr:cNvSpPr/>
      </xdr:nvSpPr>
      <xdr:spPr>
        <a:xfrm>
          <a:off x="1852295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xdr:cNvSpPr/>
      </xdr:nvSpPr>
      <xdr:spPr>
        <a:xfrm>
          <a:off x="17681575" y="66890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581" name="楕円 580"/>
        <xdr:cNvSpPr/>
      </xdr:nvSpPr>
      <xdr:spPr>
        <a:xfrm>
          <a:off x="210058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123715</xdr:rowOff>
    </xdr:from>
    <xdr:ext cx="469744" cy="259045"/>
    <xdr:sp macro="" textlink="">
      <xdr:nvSpPr>
        <xdr:cNvPr id="582" name="【認定こども園・幼稚園・保育所】&#10;一人当たり面積該当値テキスト"/>
        <xdr:cNvSpPr txBox="1"/>
      </xdr:nvSpPr>
      <xdr:spPr>
        <a:xfrm>
          <a:off x="21094700"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66548</xdr:rowOff>
    </xdr:from>
    <xdr:to>
      <xdr:col>112</xdr:col>
      <xdr:colOff>38100</xdr:colOff>
      <xdr:row>38</xdr:row>
      <xdr:rowOff>168148</xdr:rowOff>
    </xdr:to>
    <xdr:sp macro="" textlink="">
      <xdr:nvSpPr>
        <xdr:cNvPr id="583" name="楕円 582"/>
        <xdr:cNvSpPr/>
      </xdr:nvSpPr>
      <xdr:spPr>
        <a:xfrm>
          <a:off x="20215225" y="65816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117348</xdr:rowOff>
    </xdr:from>
    <xdr:to>
      <xdr:col>116</xdr:col>
      <xdr:colOff>63500</xdr:colOff>
      <xdr:row>38</xdr:row>
      <xdr:rowOff>151638</xdr:rowOff>
    </xdr:to>
    <xdr:cxnSp macro="">
      <xdr:nvCxnSpPr>
        <xdr:cNvPr id="584" name="直線コネクタ 583"/>
        <xdr:cNvCxnSpPr/>
      </xdr:nvCxnSpPr>
      <xdr:spPr>
        <a:xfrm>
          <a:off x="20266025" y="6632448"/>
          <a:ext cx="7905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84836</xdr:rowOff>
    </xdr:from>
    <xdr:to>
      <xdr:col>107</xdr:col>
      <xdr:colOff>101600</xdr:colOff>
      <xdr:row>39</xdr:row>
      <xdr:rowOff>14986</xdr:rowOff>
    </xdr:to>
    <xdr:sp macro="" textlink="">
      <xdr:nvSpPr>
        <xdr:cNvPr id="585" name="楕円 584"/>
        <xdr:cNvSpPr/>
      </xdr:nvSpPr>
      <xdr:spPr>
        <a:xfrm>
          <a:off x="19364325"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117348</xdr:rowOff>
    </xdr:from>
    <xdr:to>
      <xdr:col>111</xdr:col>
      <xdr:colOff>177800</xdr:colOff>
      <xdr:row>38</xdr:row>
      <xdr:rowOff>135636</xdr:rowOff>
    </xdr:to>
    <xdr:cxnSp macro="">
      <xdr:nvCxnSpPr>
        <xdr:cNvPr id="586" name="直線コネクタ 585"/>
        <xdr:cNvCxnSpPr/>
      </xdr:nvCxnSpPr>
      <xdr:spPr>
        <a:xfrm flipV="1">
          <a:off x="19415125" y="6632448"/>
          <a:ext cx="8509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7" name="楕円 586"/>
        <xdr:cNvSpPr/>
      </xdr:nvSpPr>
      <xdr:spPr>
        <a:xfrm>
          <a:off x="1852295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135636</xdr:rowOff>
    </xdr:from>
    <xdr:to>
      <xdr:col>107</xdr:col>
      <xdr:colOff>50800</xdr:colOff>
      <xdr:row>38</xdr:row>
      <xdr:rowOff>144780</xdr:rowOff>
    </xdr:to>
    <xdr:cxnSp macro="">
      <xdr:nvCxnSpPr>
        <xdr:cNvPr id="588" name="直線コネクタ 587"/>
        <xdr:cNvCxnSpPr/>
      </xdr:nvCxnSpPr>
      <xdr:spPr>
        <a:xfrm flipV="1">
          <a:off x="18573750" y="6650736"/>
          <a:ext cx="841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112268</xdr:rowOff>
    </xdr:from>
    <xdr:to>
      <xdr:col>98</xdr:col>
      <xdr:colOff>38100</xdr:colOff>
      <xdr:row>39</xdr:row>
      <xdr:rowOff>42418</xdr:rowOff>
    </xdr:to>
    <xdr:sp macro="" textlink="">
      <xdr:nvSpPr>
        <xdr:cNvPr id="589" name="楕円 588"/>
        <xdr:cNvSpPr/>
      </xdr:nvSpPr>
      <xdr:spPr>
        <a:xfrm>
          <a:off x="17681575" y="662736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38</xdr:row>
      <xdr:rowOff>163068</xdr:rowOff>
    </xdr:to>
    <xdr:cxnSp macro="">
      <xdr:nvCxnSpPr>
        <xdr:cNvPr id="590" name="直線コネクタ 589"/>
        <xdr:cNvCxnSpPr/>
      </xdr:nvCxnSpPr>
      <xdr:spPr>
        <a:xfrm flipV="1">
          <a:off x="17732375" y="6659880"/>
          <a:ext cx="8413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591" name="n_1aveValue【認定こども園・幼稚園・保育所】&#10;一人当たり面積"/>
        <xdr:cNvSpPr txBox="1"/>
      </xdr:nvSpPr>
      <xdr:spPr>
        <a:xfrm>
          <a:off x="2002797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92" name="n_2aveValue【認定こども園・幼稚園・保育所】&#10;一人当たり面積"/>
        <xdr:cNvSpPr txBox="1"/>
      </xdr:nvSpPr>
      <xdr:spPr>
        <a:xfrm>
          <a:off x="1918977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593" name="n_3aveValue【認定こども園・幼稚園・保育所】&#10;一人当たり面積"/>
        <xdr:cNvSpPr txBox="1"/>
      </xdr:nvSpPr>
      <xdr:spPr>
        <a:xfrm>
          <a:off x="18348402"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94" name="n_4aveValue【認定こども園・幼稚園・保育所】&#10;一人当たり面積"/>
        <xdr:cNvSpPr txBox="1"/>
      </xdr:nvSpPr>
      <xdr:spPr>
        <a:xfrm>
          <a:off x="175070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13225</xdr:rowOff>
    </xdr:from>
    <xdr:ext cx="469744" cy="259045"/>
    <xdr:sp macro="" textlink="">
      <xdr:nvSpPr>
        <xdr:cNvPr id="595" name="n_1mainValue【認定こども園・幼稚園・保育所】&#10;一人当たり面積"/>
        <xdr:cNvSpPr txBox="1"/>
      </xdr:nvSpPr>
      <xdr:spPr>
        <a:xfrm>
          <a:off x="2002797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31513</xdr:rowOff>
    </xdr:from>
    <xdr:ext cx="469744" cy="259045"/>
    <xdr:sp macro="" textlink="">
      <xdr:nvSpPr>
        <xdr:cNvPr id="596" name="n_2mainValue【認定こども園・幼稚園・保育所】&#10;一人当たり面積"/>
        <xdr:cNvSpPr txBox="1"/>
      </xdr:nvSpPr>
      <xdr:spPr>
        <a:xfrm>
          <a:off x="1918977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97" name="n_3mainValue【認定こども園・幼稚園・保育所】&#10;一人当たり面積"/>
        <xdr:cNvSpPr txBox="1"/>
      </xdr:nvSpPr>
      <xdr:spPr>
        <a:xfrm>
          <a:off x="18348402"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58945</xdr:rowOff>
    </xdr:from>
    <xdr:ext cx="469744" cy="259045"/>
    <xdr:sp macro="" textlink="">
      <xdr:nvSpPr>
        <xdr:cNvPr id="598" name="n_4mainValue【認定こども園・幼稚園・保育所】&#10;一人当たり面積"/>
        <xdr:cNvSpPr txBox="1"/>
      </xdr:nvSpPr>
      <xdr:spPr>
        <a:xfrm>
          <a:off x="175070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38827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144286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5509239"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5547975"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5420975" y="1069619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5547975"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5420975" y="94663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xdr:cNvSpPr txBox="1"/>
      </xdr:nvSpPr>
      <xdr:spPr>
        <a:xfrm>
          <a:off x="15547975"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5459075"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4658975"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xdr:cNvSpPr/>
      </xdr:nvSpPr>
      <xdr:spPr>
        <a:xfrm>
          <a:off x="138176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xdr:cNvSpPr/>
      </xdr:nvSpPr>
      <xdr:spPr>
        <a:xfrm>
          <a:off x="12976225" y="100190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xdr:cNvSpPr/>
      </xdr:nvSpPr>
      <xdr:spPr>
        <a:xfrm>
          <a:off x="12125325"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xdr:rowOff>
    </xdr:from>
    <xdr:to>
      <xdr:col>85</xdr:col>
      <xdr:colOff>177800</xdr:colOff>
      <xdr:row>57</xdr:row>
      <xdr:rowOff>112522</xdr:rowOff>
    </xdr:to>
    <xdr:sp macro="" textlink="">
      <xdr:nvSpPr>
        <xdr:cNvPr id="637" name="楕円 636"/>
        <xdr:cNvSpPr/>
      </xdr:nvSpPr>
      <xdr:spPr>
        <a:xfrm>
          <a:off x="15459075"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33799</xdr:rowOff>
    </xdr:from>
    <xdr:ext cx="405111" cy="259045"/>
    <xdr:sp macro="" textlink="">
      <xdr:nvSpPr>
        <xdr:cNvPr id="638" name="【学校施設】&#10;有形固定資産減価償却率該当値テキスト"/>
        <xdr:cNvSpPr txBox="1"/>
      </xdr:nvSpPr>
      <xdr:spPr>
        <a:xfrm>
          <a:off x="15547975" y="963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24638</xdr:rowOff>
    </xdr:from>
    <xdr:to>
      <xdr:col>81</xdr:col>
      <xdr:colOff>101600</xdr:colOff>
      <xdr:row>57</xdr:row>
      <xdr:rowOff>126238</xdr:rowOff>
    </xdr:to>
    <xdr:sp macro="" textlink="">
      <xdr:nvSpPr>
        <xdr:cNvPr id="639" name="楕円 638"/>
        <xdr:cNvSpPr/>
      </xdr:nvSpPr>
      <xdr:spPr>
        <a:xfrm>
          <a:off x="14658975"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61722</xdr:rowOff>
    </xdr:from>
    <xdr:to>
      <xdr:col>85</xdr:col>
      <xdr:colOff>127000</xdr:colOff>
      <xdr:row>57</xdr:row>
      <xdr:rowOff>75438</xdr:rowOff>
    </xdr:to>
    <xdr:cxnSp macro="">
      <xdr:nvCxnSpPr>
        <xdr:cNvPr id="640" name="直線コネクタ 639"/>
        <xdr:cNvCxnSpPr/>
      </xdr:nvCxnSpPr>
      <xdr:spPr>
        <a:xfrm flipV="1">
          <a:off x="14709775" y="9834372"/>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86360</xdr:rowOff>
    </xdr:from>
    <xdr:to>
      <xdr:col>76</xdr:col>
      <xdr:colOff>165100</xdr:colOff>
      <xdr:row>58</xdr:row>
      <xdr:rowOff>16510</xdr:rowOff>
    </xdr:to>
    <xdr:sp macro="" textlink="">
      <xdr:nvSpPr>
        <xdr:cNvPr id="641" name="楕円 640"/>
        <xdr:cNvSpPr/>
      </xdr:nvSpPr>
      <xdr:spPr>
        <a:xfrm>
          <a:off x="138176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75438</xdr:rowOff>
    </xdr:from>
    <xdr:to>
      <xdr:col>81</xdr:col>
      <xdr:colOff>50800</xdr:colOff>
      <xdr:row>57</xdr:row>
      <xdr:rowOff>137160</xdr:rowOff>
    </xdr:to>
    <xdr:cxnSp macro="">
      <xdr:nvCxnSpPr>
        <xdr:cNvPr id="642" name="直線コネクタ 641"/>
        <xdr:cNvCxnSpPr/>
      </xdr:nvCxnSpPr>
      <xdr:spPr>
        <a:xfrm flipV="1">
          <a:off x="13868400" y="9848088"/>
          <a:ext cx="841375"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xdr:rowOff>
    </xdr:from>
    <xdr:to>
      <xdr:col>72</xdr:col>
      <xdr:colOff>38100</xdr:colOff>
      <xdr:row>58</xdr:row>
      <xdr:rowOff>112522</xdr:rowOff>
    </xdr:to>
    <xdr:sp macro="" textlink="">
      <xdr:nvSpPr>
        <xdr:cNvPr id="643" name="楕円 642"/>
        <xdr:cNvSpPr/>
      </xdr:nvSpPr>
      <xdr:spPr>
        <a:xfrm>
          <a:off x="12976225" y="99550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137160</xdr:rowOff>
    </xdr:from>
    <xdr:to>
      <xdr:col>76</xdr:col>
      <xdr:colOff>114300</xdr:colOff>
      <xdr:row>58</xdr:row>
      <xdr:rowOff>61722</xdr:rowOff>
    </xdr:to>
    <xdr:cxnSp macro="">
      <xdr:nvCxnSpPr>
        <xdr:cNvPr id="644" name="直線コネクタ 643"/>
        <xdr:cNvCxnSpPr/>
      </xdr:nvCxnSpPr>
      <xdr:spPr>
        <a:xfrm flipV="1">
          <a:off x="13027025" y="9909810"/>
          <a:ext cx="841375"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645" name="楕円 644"/>
        <xdr:cNvSpPr/>
      </xdr:nvSpPr>
      <xdr:spPr>
        <a:xfrm>
          <a:off x="12125325"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61722</xdr:rowOff>
    </xdr:from>
    <xdr:to>
      <xdr:col>71</xdr:col>
      <xdr:colOff>177800</xdr:colOff>
      <xdr:row>58</xdr:row>
      <xdr:rowOff>125730</xdr:rowOff>
    </xdr:to>
    <xdr:cxnSp macro="">
      <xdr:nvCxnSpPr>
        <xdr:cNvPr id="646" name="直線コネクタ 645"/>
        <xdr:cNvCxnSpPr/>
      </xdr:nvCxnSpPr>
      <xdr:spPr>
        <a:xfrm flipV="1">
          <a:off x="12176125" y="10005822"/>
          <a:ext cx="8509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647" name="n_1aveValue【学校施設】&#10;有形固定資産減価償却率"/>
        <xdr:cNvSpPr txBox="1"/>
      </xdr:nvSpPr>
      <xdr:spPr>
        <a:xfrm>
          <a:off x="14504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648" name="n_2aveValue【学校施設】&#10;有形固定資産減価償却率"/>
        <xdr:cNvSpPr txBox="1"/>
      </xdr:nvSpPr>
      <xdr:spPr>
        <a:xfrm>
          <a:off x="13675369"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49" name="n_3aveValue【学校施設】&#10;有形固定資産減価償却率"/>
        <xdr:cNvSpPr txBox="1"/>
      </xdr:nvSpPr>
      <xdr:spPr>
        <a:xfrm>
          <a:off x="1283399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650" name="n_4aveValue【学校施設】&#10;有形固定資産減価償却率"/>
        <xdr:cNvSpPr txBox="1"/>
      </xdr:nvSpPr>
      <xdr:spPr>
        <a:xfrm>
          <a:off x="1198309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142765</xdr:rowOff>
    </xdr:from>
    <xdr:ext cx="405111" cy="259045"/>
    <xdr:sp macro="" textlink="">
      <xdr:nvSpPr>
        <xdr:cNvPr id="651" name="n_1mainValue【学校施設】&#10;有形固定資産減価償却率"/>
        <xdr:cNvSpPr txBox="1"/>
      </xdr:nvSpPr>
      <xdr:spPr>
        <a:xfrm>
          <a:off x="145040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652" name="n_2mainValue【学校施設】&#10;有形固定資産減価償却率"/>
        <xdr:cNvSpPr txBox="1"/>
      </xdr:nvSpPr>
      <xdr:spPr>
        <a:xfrm>
          <a:off x="13675369"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129049</xdr:rowOff>
    </xdr:from>
    <xdr:ext cx="405111" cy="259045"/>
    <xdr:sp macro="" textlink="">
      <xdr:nvSpPr>
        <xdr:cNvPr id="653" name="n_3mainValue【学校施設】&#10;有形固定資産減価償却率"/>
        <xdr:cNvSpPr txBox="1"/>
      </xdr:nvSpPr>
      <xdr:spPr>
        <a:xfrm>
          <a:off x="1283399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167657</xdr:rowOff>
    </xdr:from>
    <xdr:ext cx="405111" cy="259045"/>
    <xdr:sp macro="" textlink="">
      <xdr:nvSpPr>
        <xdr:cNvPr id="654" name="n_4mainValue【学校施設】&#10;有形固定資産減価償却率"/>
        <xdr:cNvSpPr txBox="1"/>
      </xdr:nvSpPr>
      <xdr:spPr>
        <a:xfrm>
          <a:off x="1198309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693499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687087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687087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10559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10947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0977225" y="1092365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10947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0977225" y="955433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685" name="【学校施設】&#10;一人当たり面積平均値テキスト"/>
        <xdr:cNvSpPr txBox="1"/>
      </xdr:nvSpPr>
      <xdr:spPr>
        <a:xfrm>
          <a:off x="210947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10058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20215225" y="106747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xdr:cNvSpPr/>
      </xdr:nvSpPr>
      <xdr:spPr>
        <a:xfrm>
          <a:off x="19364325"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xdr:cNvSpPr/>
      </xdr:nvSpPr>
      <xdr:spPr>
        <a:xfrm>
          <a:off x="1852295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xdr:cNvSpPr/>
      </xdr:nvSpPr>
      <xdr:spPr>
        <a:xfrm>
          <a:off x="17681575" y="106643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120324</xdr:rowOff>
    </xdr:from>
    <xdr:to>
      <xdr:col>116</xdr:col>
      <xdr:colOff>114300</xdr:colOff>
      <xdr:row>63</xdr:row>
      <xdr:rowOff>50474</xdr:rowOff>
    </xdr:to>
    <xdr:sp macro="" textlink="">
      <xdr:nvSpPr>
        <xdr:cNvPr id="696" name="楕円 695"/>
        <xdr:cNvSpPr/>
      </xdr:nvSpPr>
      <xdr:spPr>
        <a:xfrm>
          <a:off x="21005800" y="10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35251</xdr:rowOff>
    </xdr:from>
    <xdr:ext cx="469744" cy="259045"/>
    <xdr:sp macro="" textlink="">
      <xdr:nvSpPr>
        <xdr:cNvPr id="697" name="【学校施設】&#10;一人当たり面積該当値テキスト"/>
        <xdr:cNvSpPr txBox="1"/>
      </xdr:nvSpPr>
      <xdr:spPr>
        <a:xfrm>
          <a:off x="21094700" y="1066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127835</xdr:rowOff>
    </xdr:from>
    <xdr:to>
      <xdr:col>112</xdr:col>
      <xdr:colOff>38100</xdr:colOff>
      <xdr:row>63</xdr:row>
      <xdr:rowOff>57985</xdr:rowOff>
    </xdr:to>
    <xdr:sp macro="" textlink="">
      <xdr:nvSpPr>
        <xdr:cNvPr id="698" name="楕円 697"/>
        <xdr:cNvSpPr/>
      </xdr:nvSpPr>
      <xdr:spPr>
        <a:xfrm>
          <a:off x="20215225" y="107577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171124</xdr:rowOff>
    </xdr:from>
    <xdr:to>
      <xdr:col>116</xdr:col>
      <xdr:colOff>63500</xdr:colOff>
      <xdr:row>63</xdr:row>
      <xdr:rowOff>7185</xdr:rowOff>
    </xdr:to>
    <xdr:cxnSp macro="">
      <xdr:nvCxnSpPr>
        <xdr:cNvPr id="699" name="直線コネクタ 698"/>
        <xdr:cNvCxnSpPr/>
      </xdr:nvCxnSpPr>
      <xdr:spPr>
        <a:xfrm flipV="1">
          <a:off x="20266025" y="10801024"/>
          <a:ext cx="790575"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119017</xdr:rowOff>
    </xdr:from>
    <xdr:to>
      <xdr:col>107</xdr:col>
      <xdr:colOff>101600</xdr:colOff>
      <xdr:row>63</xdr:row>
      <xdr:rowOff>49167</xdr:rowOff>
    </xdr:to>
    <xdr:sp macro="" textlink="">
      <xdr:nvSpPr>
        <xdr:cNvPr id="700" name="楕円 699"/>
        <xdr:cNvSpPr/>
      </xdr:nvSpPr>
      <xdr:spPr>
        <a:xfrm>
          <a:off x="19364325"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169817</xdr:rowOff>
    </xdr:from>
    <xdr:to>
      <xdr:col>111</xdr:col>
      <xdr:colOff>177800</xdr:colOff>
      <xdr:row>63</xdr:row>
      <xdr:rowOff>7185</xdr:rowOff>
    </xdr:to>
    <xdr:cxnSp macro="">
      <xdr:nvCxnSpPr>
        <xdr:cNvPr id="701" name="直線コネクタ 700"/>
        <xdr:cNvCxnSpPr/>
      </xdr:nvCxnSpPr>
      <xdr:spPr>
        <a:xfrm>
          <a:off x="19415125" y="10799717"/>
          <a:ext cx="8509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102362</xdr:rowOff>
    </xdr:from>
    <xdr:to>
      <xdr:col>102</xdr:col>
      <xdr:colOff>165100</xdr:colOff>
      <xdr:row>63</xdr:row>
      <xdr:rowOff>32512</xdr:rowOff>
    </xdr:to>
    <xdr:sp macro="" textlink="">
      <xdr:nvSpPr>
        <xdr:cNvPr id="702" name="楕円 701"/>
        <xdr:cNvSpPr/>
      </xdr:nvSpPr>
      <xdr:spPr>
        <a:xfrm>
          <a:off x="1852295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153162</xdr:rowOff>
    </xdr:from>
    <xdr:to>
      <xdr:col>107</xdr:col>
      <xdr:colOff>50800</xdr:colOff>
      <xdr:row>62</xdr:row>
      <xdr:rowOff>169817</xdr:rowOff>
    </xdr:to>
    <xdr:cxnSp macro="">
      <xdr:nvCxnSpPr>
        <xdr:cNvPr id="703" name="直線コネクタ 702"/>
        <xdr:cNvCxnSpPr/>
      </xdr:nvCxnSpPr>
      <xdr:spPr>
        <a:xfrm>
          <a:off x="18573750" y="10783062"/>
          <a:ext cx="841375"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114935</xdr:rowOff>
    </xdr:from>
    <xdr:to>
      <xdr:col>98</xdr:col>
      <xdr:colOff>38100</xdr:colOff>
      <xdr:row>63</xdr:row>
      <xdr:rowOff>45085</xdr:rowOff>
    </xdr:to>
    <xdr:sp macro="" textlink="">
      <xdr:nvSpPr>
        <xdr:cNvPr id="704" name="楕円 703"/>
        <xdr:cNvSpPr/>
      </xdr:nvSpPr>
      <xdr:spPr>
        <a:xfrm>
          <a:off x="17681575" y="107448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153162</xdr:rowOff>
    </xdr:from>
    <xdr:to>
      <xdr:col>102</xdr:col>
      <xdr:colOff>114300</xdr:colOff>
      <xdr:row>62</xdr:row>
      <xdr:rowOff>165735</xdr:rowOff>
    </xdr:to>
    <xdr:cxnSp macro="">
      <xdr:nvCxnSpPr>
        <xdr:cNvPr id="705" name="直線コネクタ 704"/>
        <xdr:cNvCxnSpPr/>
      </xdr:nvCxnSpPr>
      <xdr:spPr>
        <a:xfrm flipV="1">
          <a:off x="17732375" y="10783062"/>
          <a:ext cx="841375"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706" name="n_1aveValue【学校施設】&#10;一人当たり面積"/>
        <xdr:cNvSpPr txBox="1"/>
      </xdr:nvSpPr>
      <xdr:spPr>
        <a:xfrm>
          <a:off x="2002797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707" name="n_2aveValue【学校施設】&#10;一人当たり面積"/>
        <xdr:cNvSpPr txBox="1"/>
      </xdr:nvSpPr>
      <xdr:spPr>
        <a:xfrm>
          <a:off x="1918977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708" name="n_3aveValue【学校施設】&#10;一人当たり面積"/>
        <xdr:cNvSpPr txBox="1"/>
      </xdr:nvSpPr>
      <xdr:spPr>
        <a:xfrm>
          <a:off x="18348402"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709" name="n_4aveValue【学校施設】&#10;一人当たり面積"/>
        <xdr:cNvSpPr txBox="1"/>
      </xdr:nvSpPr>
      <xdr:spPr>
        <a:xfrm>
          <a:off x="175070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49112</xdr:rowOff>
    </xdr:from>
    <xdr:ext cx="469744" cy="259045"/>
    <xdr:sp macro="" textlink="">
      <xdr:nvSpPr>
        <xdr:cNvPr id="710" name="n_1mainValue【学校施設】&#10;一人当たり面積"/>
        <xdr:cNvSpPr txBox="1"/>
      </xdr:nvSpPr>
      <xdr:spPr>
        <a:xfrm>
          <a:off x="20027977" y="108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40294</xdr:rowOff>
    </xdr:from>
    <xdr:ext cx="469744" cy="259045"/>
    <xdr:sp macro="" textlink="">
      <xdr:nvSpPr>
        <xdr:cNvPr id="711" name="n_2mainValue【学校施設】&#10;一人当たり面積"/>
        <xdr:cNvSpPr txBox="1"/>
      </xdr:nvSpPr>
      <xdr:spPr>
        <a:xfrm>
          <a:off x="19189777"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23639</xdr:rowOff>
    </xdr:from>
    <xdr:ext cx="469744" cy="259045"/>
    <xdr:sp macro="" textlink="">
      <xdr:nvSpPr>
        <xdr:cNvPr id="712" name="n_3mainValue【学校施設】&#10;一人当たり面積"/>
        <xdr:cNvSpPr txBox="1"/>
      </xdr:nvSpPr>
      <xdr:spPr>
        <a:xfrm>
          <a:off x="18348402"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36212</xdr:rowOff>
    </xdr:from>
    <xdr:ext cx="469744" cy="259045"/>
    <xdr:sp macro="" textlink="">
      <xdr:nvSpPr>
        <xdr:cNvPr id="713" name="n_4mainValue【学校施設】&#10;一人当たり面積"/>
        <xdr:cNvSpPr txBox="1"/>
      </xdr:nvSpPr>
      <xdr:spPr>
        <a:xfrm>
          <a:off x="175070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38827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1506986"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5509239"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5547975"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542097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5547975"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5420975" y="133785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xdr:cNvSpPr txBox="1"/>
      </xdr:nvSpPr>
      <xdr:spPr>
        <a:xfrm>
          <a:off x="15547975"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5459075"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xdr:cNvSpPr/>
      </xdr:nvSpPr>
      <xdr:spPr>
        <a:xfrm>
          <a:off x="14658975"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xdr:cNvSpPr/>
      </xdr:nvSpPr>
      <xdr:spPr>
        <a:xfrm>
          <a:off x="138176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xdr:cNvSpPr/>
      </xdr:nvSpPr>
      <xdr:spPr>
        <a:xfrm>
          <a:off x="12976225" y="141523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xdr:cNvSpPr/>
      </xdr:nvSpPr>
      <xdr:spPr>
        <a:xfrm>
          <a:off x="12125325"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85271</xdr:rowOff>
    </xdr:from>
    <xdr:to>
      <xdr:col>85</xdr:col>
      <xdr:colOff>177800</xdr:colOff>
      <xdr:row>85</xdr:row>
      <xdr:rowOff>15421</xdr:rowOff>
    </xdr:to>
    <xdr:sp macro="" textlink="">
      <xdr:nvSpPr>
        <xdr:cNvPr id="755" name="楕円 754"/>
        <xdr:cNvSpPr/>
      </xdr:nvSpPr>
      <xdr:spPr>
        <a:xfrm>
          <a:off x="15459075"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63698</xdr:rowOff>
    </xdr:from>
    <xdr:ext cx="405111" cy="259045"/>
    <xdr:sp macro="" textlink="">
      <xdr:nvSpPr>
        <xdr:cNvPr id="756" name="【児童館】&#10;有形固定資産減価償却率該当値テキスト"/>
        <xdr:cNvSpPr txBox="1"/>
      </xdr:nvSpPr>
      <xdr:spPr>
        <a:xfrm>
          <a:off x="15547975"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36286</xdr:rowOff>
    </xdr:from>
    <xdr:to>
      <xdr:col>81</xdr:col>
      <xdr:colOff>101600</xdr:colOff>
      <xdr:row>84</xdr:row>
      <xdr:rowOff>137886</xdr:rowOff>
    </xdr:to>
    <xdr:sp macro="" textlink="">
      <xdr:nvSpPr>
        <xdr:cNvPr id="757" name="楕円 756"/>
        <xdr:cNvSpPr/>
      </xdr:nvSpPr>
      <xdr:spPr>
        <a:xfrm>
          <a:off x="14658975"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87086</xdr:rowOff>
    </xdr:from>
    <xdr:to>
      <xdr:col>85</xdr:col>
      <xdr:colOff>127000</xdr:colOff>
      <xdr:row>84</xdr:row>
      <xdr:rowOff>136071</xdr:rowOff>
    </xdr:to>
    <xdr:cxnSp macro="">
      <xdr:nvCxnSpPr>
        <xdr:cNvPr id="758" name="直線コネクタ 757"/>
        <xdr:cNvCxnSpPr/>
      </xdr:nvCxnSpPr>
      <xdr:spPr>
        <a:xfrm>
          <a:off x="14709775" y="14488886"/>
          <a:ext cx="8001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160382</xdr:rowOff>
    </xdr:from>
    <xdr:to>
      <xdr:col>76</xdr:col>
      <xdr:colOff>165100</xdr:colOff>
      <xdr:row>84</xdr:row>
      <xdr:rowOff>90532</xdr:rowOff>
    </xdr:to>
    <xdr:sp macro="" textlink="">
      <xdr:nvSpPr>
        <xdr:cNvPr id="759" name="楕円 758"/>
        <xdr:cNvSpPr/>
      </xdr:nvSpPr>
      <xdr:spPr>
        <a:xfrm>
          <a:off x="138176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39732</xdr:rowOff>
    </xdr:from>
    <xdr:to>
      <xdr:col>81</xdr:col>
      <xdr:colOff>50800</xdr:colOff>
      <xdr:row>84</xdr:row>
      <xdr:rowOff>87086</xdr:rowOff>
    </xdr:to>
    <xdr:cxnSp macro="">
      <xdr:nvCxnSpPr>
        <xdr:cNvPr id="760" name="直線コネクタ 759"/>
        <xdr:cNvCxnSpPr/>
      </xdr:nvCxnSpPr>
      <xdr:spPr>
        <a:xfrm>
          <a:off x="13868400" y="14441532"/>
          <a:ext cx="841375"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113030</xdr:rowOff>
    </xdr:from>
    <xdr:to>
      <xdr:col>72</xdr:col>
      <xdr:colOff>38100</xdr:colOff>
      <xdr:row>84</xdr:row>
      <xdr:rowOff>43180</xdr:rowOff>
    </xdr:to>
    <xdr:sp macro="" textlink="">
      <xdr:nvSpPr>
        <xdr:cNvPr id="761" name="楕円 760"/>
        <xdr:cNvSpPr/>
      </xdr:nvSpPr>
      <xdr:spPr>
        <a:xfrm>
          <a:off x="12976225" y="143433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163830</xdr:rowOff>
    </xdr:from>
    <xdr:to>
      <xdr:col>76</xdr:col>
      <xdr:colOff>114300</xdr:colOff>
      <xdr:row>84</xdr:row>
      <xdr:rowOff>39732</xdr:rowOff>
    </xdr:to>
    <xdr:cxnSp macro="">
      <xdr:nvCxnSpPr>
        <xdr:cNvPr id="762" name="直線コネクタ 761"/>
        <xdr:cNvCxnSpPr/>
      </xdr:nvCxnSpPr>
      <xdr:spPr>
        <a:xfrm>
          <a:off x="13027025" y="14394180"/>
          <a:ext cx="84137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108131</xdr:rowOff>
    </xdr:from>
    <xdr:to>
      <xdr:col>67</xdr:col>
      <xdr:colOff>101600</xdr:colOff>
      <xdr:row>84</xdr:row>
      <xdr:rowOff>38281</xdr:rowOff>
    </xdr:to>
    <xdr:sp macro="" textlink="">
      <xdr:nvSpPr>
        <xdr:cNvPr id="763" name="楕円 762"/>
        <xdr:cNvSpPr/>
      </xdr:nvSpPr>
      <xdr:spPr>
        <a:xfrm>
          <a:off x="12125325"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158931</xdr:rowOff>
    </xdr:from>
    <xdr:to>
      <xdr:col>71</xdr:col>
      <xdr:colOff>177800</xdr:colOff>
      <xdr:row>83</xdr:row>
      <xdr:rowOff>163830</xdr:rowOff>
    </xdr:to>
    <xdr:cxnSp macro="">
      <xdr:nvCxnSpPr>
        <xdr:cNvPr id="764" name="直線コネクタ 763"/>
        <xdr:cNvCxnSpPr/>
      </xdr:nvCxnSpPr>
      <xdr:spPr>
        <a:xfrm>
          <a:off x="12176125" y="14389281"/>
          <a:ext cx="850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65" name="n_1aveValue【児童館】&#10;有形固定資産減価償却率"/>
        <xdr:cNvSpPr txBox="1"/>
      </xdr:nvSpPr>
      <xdr:spPr>
        <a:xfrm>
          <a:off x="14504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66" name="n_2aveValue【児童館】&#10;有形固定資産減価償却率"/>
        <xdr:cNvSpPr txBox="1"/>
      </xdr:nvSpPr>
      <xdr:spPr>
        <a:xfrm>
          <a:off x="13675369"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67" name="n_3aveValue【児童館】&#10;有形固定資産減価償却率"/>
        <xdr:cNvSpPr txBox="1"/>
      </xdr:nvSpPr>
      <xdr:spPr>
        <a:xfrm>
          <a:off x="1283399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68" name="n_4aveValue【児童館】&#10;有形固定資産減価償却率"/>
        <xdr:cNvSpPr txBox="1"/>
      </xdr:nvSpPr>
      <xdr:spPr>
        <a:xfrm>
          <a:off x="1198309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129013</xdr:rowOff>
    </xdr:from>
    <xdr:ext cx="405111" cy="259045"/>
    <xdr:sp macro="" textlink="">
      <xdr:nvSpPr>
        <xdr:cNvPr id="769" name="n_1mainValue【児童館】&#10;有形固定資産減価償却率"/>
        <xdr:cNvSpPr txBox="1"/>
      </xdr:nvSpPr>
      <xdr:spPr>
        <a:xfrm>
          <a:off x="14504044" y="1453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81659</xdr:rowOff>
    </xdr:from>
    <xdr:ext cx="405111" cy="259045"/>
    <xdr:sp macro="" textlink="">
      <xdr:nvSpPr>
        <xdr:cNvPr id="770" name="n_2mainValue【児童館】&#10;有形固定資産減価償却率"/>
        <xdr:cNvSpPr txBox="1"/>
      </xdr:nvSpPr>
      <xdr:spPr>
        <a:xfrm>
          <a:off x="13675369"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34307</xdr:rowOff>
    </xdr:from>
    <xdr:ext cx="405111" cy="259045"/>
    <xdr:sp macro="" textlink="">
      <xdr:nvSpPr>
        <xdr:cNvPr id="771" name="n_3mainValue【児童館】&#10;有形固定資産減価償却率"/>
        <xdr:cNvSpPr txBox="1"/>
      </xdr:nvSpPr>
      <xdr:spPr>
        <a:xfrm>
          <a:off x="1283399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29408</xdr:rowOff>
    </xdr:from>
    <xdr:ext cx="405111" cy="259045"/>
    <xdr:sp macro="" textlink="">
      <xdr:nvSpPr>
        <xdr:cNvPr id="772" name="n_4mainValue【児童館】&#10;有形固定資産減価償却率"/>
        <xdr:cNvSpPr txBox="1"/>
      </xdr:nvSpPr>
      <xdr:spPr>
        <a:xfrm>
          <a:off x="1198309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73736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69349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73736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693499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73736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693499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73736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693499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73736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693499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73736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693499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10559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10947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0977225" y="148916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10947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0977225" y="134765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803" name="【児童館】&#10;一人当たり面積平均値テキスト"/>
        <xdr:cNvSpPr txBox="1"/>
      </xdr:nvSpPr>
      <xdr:spPr>
        <a:xfrm>
          <a:off x="210947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10058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xdr:cNvSpPr/>
      </xdr:nvSpPr>
      <xdr:spPr>
        <a:xfrm>
          <a:off x="20215225" y="1452517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xdr:cNvSpPr/>
      </xdr:nvSpPr>
      <xdr:spPr>
        <a:xfrm>
          <a:off x="19364325"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xdr:cNvSpPr/>
      </xdr:nvSpPr>
      <xdr:spPr>
        <a:xfrm>
          <a:off x="1852295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xdr:cNvSpPr/>
      </xdr:nvSpPr>
      <xdr:spPr>
        <a:xfrm>
          <a:off x="17681575" y="145360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79829</xdr:rowOff>
    </xdr:from>
    <xdr:to>
      <xdr:col>116</xdr:col>
      <xdr:colOff>114300</xdr:colOff>
      <xdr:row>85</xdr:row>
      <xdr:rowOff>9979</xdr:rowOff>
    </xdr:to>
    <xdr:sp macro="" textlink="">
      <xdr:nvSpPr>
        <xdr:cNvPr id="814" name="楕円 813"/>
        <xdr:cNvSpPr/>
      </xdr:nvSpPr>
      <xdr:spPr>
        <a:xfrm>
          <a:off x="210058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102706</xdr:rowOff>
    </xdr:from>
    <xdr:ext cx="469744" cy="259045"/>
    <xdr:sp macro="" textlink="">
      <xdr:nvSpPr>
        <xdr:cNvPr id="815" name="【児童館】&#10;一人当たり面積該当値テキスト"/>
        <xdr:cNvSpPr txBox="1"/>
      </xdr:nvSpPr>
      <xdr:spPr>
        <a:xfrm>
          <a:off x="21094700" y="1433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90714</xdr:rowOff>
    </xdr:from>
    <xdr:to>
      <xdr:col>112</xdr:col>
      <xdr:colOff>38100</xdr:colOff>
      <xdr:row>85</xdr:row>
      <xdr:rowOff>20864</xdr:rowOff>
    </xdr:to>
    <xdr:sp macro="" textlink="">
      <xdr:nvSpPr>
        <xdr:cNvPr id="816" name="楕円 815"/>
        <xdr:cNvSpPr/>
      </xdr:nvSpPr>
      <xdr:spPr>
        <a:xfrm>
          <a:off x="20215225" y="1449251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130629</xdr:rowOff>
    </xdr:from>
    <xdr:to>
      <xdr:col>116</xdr:col>
      <xdr:colOff>63500</xdr:colOff>
      <xdr:row>84</xdr:row>
      <xdr:rowOff>141514</xdr:rowOff>
    </xdr:to>
    <xdr:cxnSp macro="">
      <xdr:nvCxnSpPr>
        <xdr:cNvPr id="817" name="直線コネクタ 816"/>
        <xdr:cNvCxnSpPr/>
      </xdr:nvCxnSpPr>
      <xdr:spPr>
        <a:xfrm flipV="1">
          <a:off x="20266025" y="14532429"/>
          <a:ext cx="790575"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90714</xdr:rowOff>
    </xdr:from>
    <xdr:to>
      <xdr:col>107</xdr:col>
      <xdr:colOff>101600</xdr:colOff>
      <xdr:row>85</xdr:row>
      <xdr:rowOff>20864</xdr:rowOff>
    </xdr:to>
    <xdr:sp macro="" textlink="">
      <xdr:nvSpPr>
        <xdr:cNvPr id="818" name="楕円 817"/>
        <xdr:cNvSpPr/>
      </xdr:nvSpPr>
      <xdr:spPr>
        <a:xfrm>
          <a:off x="19364325"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141514</xdr:rowOff>
    </xdr:from>
    <xdr:to>
      <xdr:col>111</xdr:col>
      <xdr:colOff>177800</xdr:colOff>
      <xdr:row>84</xdr:row>
      <xdr:rowOff>141514</xdr:rowOff>
    </xdr:to>
    <xdr:cxnSp macro="">
      <xdr:nvCxnSpPr>
        <xdr:cNvPr id="819" name="直線コネクタ 818"/>
        <xdr:cNvCxnSpPr/>
      </xdr:nvCxnSpPr>
      <xdr:spPr>
        <a:xfrm>
          <a:off x="19415125" y="14543314"/>
          <a:ext cx="850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0" name="楕円 819"/>
        <xdr:cNvSpPr/>
      </xdr:nvSpPr>
      <xdr:spPr>
        <a:xfrm>
          <a:off x="1852295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141514</xdr:rowOff>
    </xdr:from>
    <xdr:to>
      <xdr:col>107</xdr:col>
      <xdr:colOff>50800</xdr:colOff>
      <xdr:row>84</xdr:row>
      <xdr:rowOff>152400</xdr:rowOff>
    </xdr:to>
    <xdr:cxnSp macro="">
      <xdr:nvCxnSpPr>
        <xdr:cNvPr id="821" name="直線コネクタ 820"/>
        <xdr:cNvCxnSpPr/>
      </xdr:nvCxnSpPr>
      <xdr:spPr>
        <a:xfrm flipV="1">
          <a:off x="18573750" y="14543314"/>
          <a:ext cx="84137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2" name="楕円 821"/>
        <xdr:cNvSpPr/>
      </xdr:nvSpPr>
      <xdr:spPr>
        <a:xfrm>
          <a:off x="17681575" y="145034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3" name="直線コネクタ 822"/>
        <xdr:cNvCxnSpPr/>
      </xdr:nvCxnSpPr>
      <xdr:spPr>
        <a:xfrm>
          <a:off x="17732375" y="14554200"/>
          <a:ext cx="841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824" name="n_1aveValue【児童館】&#10;一人当たり面積"/>
        <xdr:cNvSpPr txBox="1"/>
      </xdr:nvSpPr>
      <xdr:spPr>
        <a:xfrm>
          <a:off x="2002797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825" name="n_2aveValue【児童館】&#10;一人当たり面積"/>
        <xdr:cNvSpPr txBox="1"/>
      </xdr:nvSpPr>
      <xdr:spPr>
        <a:xfrm>
          <a:off x="1918977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826" name="n_3aveValue【児童館】&#10;一人当たり面積"/>
        <xdr:cNvSpPr txBox="1"/>
      </xdr:nvSpPr>
      <xdr:spPr>
        <a:xfrm>
          <a:off x="18348402"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827" name="n_4aveValue【児童館】&#10;一人当たり面積"/>
        <xdr:cNvSpPr txBox="1"/>
      </xdr:nvSpPr>
      <xdr:spPr>
        <a:xfrm>
          <a:off x="175070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37391</xdr:rowOff>
    </xdr:from>
    <xdr:ext cx="469744" cy="259045"/>
    <xdr:sp macro="" textlink="">
      <xdr:nvSpPr>
        <xdr:cNvPr id="828" name="n_1mainValue【児童館】&#10;一人当たり面積"/>
        <xdr:cNvSpPr txBox="1"/>
      </xdr:nvSpPr>
      <xdr:spPr>
        <a:xfrm>
          <a:off x="20027977" y="1426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37391</xdr:rowOff>
    </xdr:from>
    <xdr:ext cx="469744" cy="259045"/>
    <xdr:sp macro="" textlink="">
      <xdr:nvSpPr>
        <xdr:cNvPr id="829" name="n_2mainValue【児童館】&#10;一人当たり面積"/>
        <xdr:cNvSpPr txBox="1"/>
      </xdr:nvSpPr>
      <xdr:spPr>
        <a:xfrm>
          <a:off x="19189777" y="1426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30" name="n_3mainValue【児童館】&#10;一人当たり面積"/>
        <xdr:cNvSpPr txBox="1"/>
      </xdr:nvSpPr>
      <xdr:spPr>
        <a:xfrm>
          <a:off x="18348402"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831" name="n_4mainValue【児童館】&#10;一人当たり面積"/>
        <xdr:cNvSpPr txBox="1"/>
      </xdr:nvSpPr>
      <xdr:spPr>
        <a:xfrm>
          <a:off x="175070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38827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144286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1506986"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5509239"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554797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542097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5547975"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5420975" y="171316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861" name="【公民館】&#10;有形固定資産減価償却率平均値テキスト"/>
        <xdr:cNvSpPr txBox="1"/>
      </xdr:nvSpPr>
      <xdr:spPr>
        <a:xfrm>
          <a:off x="15547975"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5459075"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xdr:cNvSpPr/>
      </xdr:nvSpPr>
      <xdr:spPr>
        <a:xfrm>
          <a:off x="14658975"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xdr:cNvSpPr/>
      </xdr:nvSpPr>
      <xdr:spPr>
        <a:xfrm>
          <a:off x="138176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xdr:cNvSpPr/>
      </xdr:nvSpPr>
      <xdr:spPr>
        <a:xfrm>
          <a:off x="12976225" y="179381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xdr:cNvSpPr/>
      </xdr:nvSpPr>
      <xdr:spPr>
        <a:xfrm>
          <a:off x="12125325"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78739</xdr:rowOff>
    </xdr:from>
    <xdr:to>
      <xdr:col>85</xdr:col>
      <xdr:colOff>177800</xdr:colOff>
      <xdr:row>105</xdr:row>
      <xdr:rowOff>8889</xdr:rowOff>
    </xdr:to>
    <xdr:sp macro="" textlink="">
      <xdr:nvSpPr>
        <xdr:cNvPr id="872" name="楕円 871"/>
        <xdr:cNvSpPr/>
      </xdr:nvSpPr>
      <xdr:spPr>
        <a:xfrm>
          <a:off x="15459075"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101616</xdr:rowOff>
    </xdr:from>
    <xdr:ext cx="405111" cy="259045"/>
    <xdr:sp macro="" textlink="">
      <xdr:nvSpPr>
        <xdr:cNvPr id="873" name="【公民館】&#10;有形固定資産減価償却率該当値テキスト"/>
        <xdr:cNvSpPr txBox="1"/>
      </xdr:nvSpPr>
      <xdr:spPr>
        <a:xfrm>
          <a:off x="15547975"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874" name="楕円 873"/>
        <xdr:cNvSpPr/>
      </xdr:nvSpPr>
      <xdr:spPr>
        <a:xfrm>
          <a:off x="14658975"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129539</xdr:rowOff>
    </xdr:from>
    <xdr:to>
      <xdr:col>85</xdr:col>
      <xdr:colOff>127000</xdr:colOff>
      <xdr:row>105</xdr:row>
      <xdr:rowOff>1905</xdr:rowOff>
    </xdr:to>
    <xdr:cxnSp macro="">
      <xdr:nvCxnSpPr>
        <xdr:cNvPr id="875" name="直線コネクタ 874"/>
        <xdr:cNvCxnSpPr/>
      </xdr:nvCxnSpPr>
      <xdr:spPr>
        <a:xfrm flipV="1">
          <a:off x="14709775" y="17960339"/>
          <a:ext cx="8001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124461</xdr:rowOff>
    </xdr:from>
    <xdr:to>
      <xdr:col>76</xdr:col>
      <xdr:colOff>165100</xdr:colOff>
      <xdr:row>106</xdr:row>
      <xdr:rowOff>54611</xdr:rowOff>
    </xdr:to>
    <xdr:sp macro="" textlink="">
      <xdr:nvSpPr>
        <xdr:cNvPr id="876" name="楕円 875"/>
        <xdr:cNvSpPr/>
      </xdr:nvSpPr>
      <xdr:spPr>
        <a:xfrm>
          <a:off x="138176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106</xdr:row>
      <xdr:rowOff>3811</xdr:rowOff>
    </xdr:to>
    <xdr:cxnSp macro="">
      <xdr:nvCxnSpPr>
        <xdr:cNvPr id="877" name="直線コネクタ 876"/>
        <xdr:cNvCxnSpPr/>
      </xdr:nvCxnSpPr>
      <xdr:spPr>
        <a:xfrm flipV="1">
          <a:off x="13868400" y="18004155"/>
          <a:ext cx="841375"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78739</xdr:rowOff>
    </xdr:from>
    <xdr:to>
      <xdr:col>72</xdr:col>
      <xdr:colOff>38100</xdr:colOff>
      <xdr:row>106</xdr:row>
      <xdr:rowOff>8889</xdr:rowOff>
    </xdr:to>
    <xdr:sp macro="" textlink="">
      <xdr:nvSpPr>
        <xdr:cNvPr id="878" name="楕円 877"/>
        <xdr:cNvSpPr/>
      </xdr:nvSpPr>
      <xdr:spPr>
        <a:xfrm>
          <a:off x="12976225" y="180809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129539</xdr:rowOff>
    </xdr:from>
    <xdr:to>
      <xdr:col>76</xdr:col>
      <xdr:colOff>114300</xdr:colOff>
      <xdr:row>106</xdr:row>
      <xdr:rowOff>3811</xdr:rowOff>
    </xdr:to>
    <xdr:cxnSp macro="">
      <xdr:nvCxnSpPr>
        <xdr:cNvPr id="879" name="直線コネクタ 878"/>
        <xdr:cNvCxnSpPr/>
      </xdr:nvCxnSpPr>
      <xdr:spPr>
        <a:xfrm>
          <a:off x="13027025" y="18131789"/>
          <a:ext cx="8413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42545</xdr:rowOff>
    </xdr:from>
    <xdr:to>
      <xdr:col>67</xdr:col>
      <xdr:colOff>101600</xdr:colOff>
      <xdr:row>105</xdr:row>
      <xdr:rowOff>144145</xdr:rowOff>
    </xdr:to>
    <xdr:sp macro="" textlink="">
      <xdr:nvSpPr>
        <xdr:cNvPr id="880" name="楕円 879"/>
        <xdr:cNvSpPr/>
      </xdr:nvSpPr>
      <xdr:spPr>
        <a:xfrm>
          <a:off x="12125325"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93345</xdr:rowOff>
    </xdr:from>
    <xdr:to>
      <xdr:col>71</xdr:col>
      <xdr:colOff>177800</xdr:colOff>
      <xdr:row>105</xdr:row>
      <xdr:rowOff>129539</xdr:rowOff>
    </xdr:to>
    <xdr:cxnSp macro="">
      <xdr:nvCxnSpPr>
        <xdr:cNvPr id="881" name="直線コネクタ 880"/>
        <xdr:cNvCxnSpPr/>
      </xdr:nvCxnSpPr>
      <xdr:spPr>
        <a:xfrm>
          <a:off x="12176125" y="18095595"/>
          <a:ext cx="8509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882" name="n_1aveValue【公民館】&#10;有形固定資産減価償却率"/>
        <xdr:cNvSpPr txBox="1"/>
      </xdr:nvSpPr>
      <xdr:spPr>
        <a:xfrm>
          <a:off x="14504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883" name="n_2aveValue【公民館】&#10;有形固定資産減価償却率"/>
        <xdr:cNvSpPr txBox="1"/>
      </xdr:nvSpPr>
      <xdr:spPr>
        <a:xfrm>
          <a:off x="13675369"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884" name="n_3aveValue【公民館】&#10;有形固定資産減価償却率"/>
        <xdr:cNvSpPr txBox="1"/>
      </xdr:nvSpPr>
      <xdr:spPr>
        <a:xfrm>
          <a:off x="1283399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885" name="n_4aveValue【公民館】&#10;有形固定資産減価償却率"/>
        <xdr:cNvSpPr txBox="1"/>
      </xdr:nvSpPr>
      <xdr:spPr>
        <a:xfrm>
          <a:off x="1198309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43832</xdr:rowOff>
    </xdr:from>
    <xdr:ext cx="405111" cy="259045"/>
    <xdr:sp macro="" textlink="">
      <xdr:nvSpPr>
        <xdr:cNvPr id="886" name="n_1mainValue【公民館】&#10;有形固定資産減価償却率"/>
        <xdr:cNvSpPr txBox="1"/>
      </xdr:nvSpPr>
      <xdr:spPr>
        <a:xfrm>
          <a:off x="14504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45738</xdr:rowOff>
    </xdr:from>
    <xdr:ext cx="405111" cy="259045"/>
    <xdr:sp macro="" textlink="">
      <xdr:nvSpPr>
        <xdr:cNvPr id="887" name="n_2mainValue【公民館】&#10;有形固定資産減価償却率"/>
        <xdr:cNvSpPr txBox="1"/>
      </xdr:nvSpPr>
      <xdr:spPr>
        <a:xfrm>
          <a:off x="13675369"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xdr:rowOff>
    </xdr:from>
    <xdr:ext cx="405111" cy="259045"/>
    <xdr:sp macro="" textlink="">
      <xdr:nvSpPr>
        <xdr:cNvPr id="888" name="n_3mainValue【公民館】&#10;有形固定資産減価償却率"/>
        <xdr:cNvSpPr txBox="1"/>
      </xdr:nvSpPr>
      <xdr:spPr>
        <a:xfrm>
          <a:off x="1283399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135272</xdr:rowOff>
    </xdr:from>
    <xdr:ext cx="405111" cy="259045"/>
    <xdr:sp macro="" textlink="">
      <xdr:nvSpPr>
        <xdr:cNvPr id="889" name="n_4mainValue【公民館】&#10;有形固定資産減価償却率"/>
        <xdr:cNvSpPr txBox="1"/>
      </xdr:nvSpPr>
      <xdr:spPr>
        <a:xfrm>
          <a:off x="1198309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10559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10947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0977225" y="1871363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10947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0977225" y="1712540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920" name="【公民館】&#10;一人当たり面積平均値テキスト"/>
        <xdr:cNvSpPr txBox="1"/>
      </xdr:nvSpPr>
      <xdr:spPr>
        <a:xfrm>
          <a:off x="210947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10058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xdr:cNvSpPr/>
      </xdr:nvSpPr>
      <xdr:spPr>
        <a:xfrm>
          <a:off x="20215225" y="1844185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xdr:cNvSpPr/>
      </xdr:nvSpPr>
      <xdr:spPr>
        <a:xfrm>
          <a:off x="19364325"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xdr:cNvSpPr/>
      </xdr:nvSpPr>
      <xdr:spPr>
        <a:xfrm>
          <a:off x="1852295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xdr:cNvSpPr/>
      </xdr:nvSpPr>
      <xdr:spPr>
        <a:xfrm>
          <a:off x="17681575" y="184429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147864</xdr:rowOff>
    </xdr:from>
    <xdr:to>
      <xdr:col>116</xdr:col>
      <xdr:colOff>114300</xdr:colOff>
      <xdr:row>106</xdr:row>
      <xdr:rowOff>78014</xdr:rowOff>
    </xdr:to>
    <xdr:sp macro="" textlink="">
      <xdr:nvSpPr>
        <xdr:cNvPr id="931" name="楕円 930"/>
        <xdr:cNvSpPr/>
      </xdr:nvSpPr>
      <xdr:spPr>
        <a:xfrm>
          <a:off x="210058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170741</xdr:rowOff>
    </xdr:from>
    <xdr:ext cx="469744" cy="259045"/>
    <xdr:sp macro="" textlink="">
      <xdr:nvSpPr>
        <xdr:cNvPr id="932" name="【公民館】&#10;一人当たり面積該当値テキスト"/>
        <xdr:cNvSpPr txBox="1"/>
      </xdr:nvSpPr>
      <xdr:spPr>
        <a:xfrm>
          <a:off x="21094700" y="180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126093</xdr:rowOff>
    </xdr:from>
    <xdr:to>
      <xdr:col>112</xdr:col>
      <xdr:colOff>38100</xdr:colOff>
      <xdr:row>106</xdr:row>
      <xdr:rowOff>56243</xdr:rowOff>
    </xdr:to>
    <xdr:sp macro="" textlink="">
      <xdr:nvSpPr>
        <xdr:cNvPr id="933" name="楕円 932"/>
        <xdr:cNvSpPr/>
      </xdr:nvSpPr>
      <xdr:spPr>
        <a:xfrm>
          <a:off x="20215225" y="181283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5443</xdr:rowOff>
    </xdr:from>
    <xdr:to>
      <xdr:col>116</xdr:col>
      <xdr:colOff>63500</xdr:colOff>
      <xdr:row>106</xdr:row>
      <xdr:rowOff>27214</xdr:rowOff>
    </xdr:to>
    <xdr:cxnSp macro="">
      <xdr:nvCxnSpPr>
        <xdr:cNvPr id="934" name="直線コネクタ 933"/>
        <xdr:cNvCxnSpPr/>
      </xdr:nvCxnSpPr>
      <xdr:spPr>
        <a:xfrm>
          <a:off x="20266025" y="18179143"/>
          <a:ext cx="790575"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142421</xdr:rowOff>
    </xdr:from>
    <xdr:to>
      <xdr:col>107</xdr:col>
      <xdr:colOff>101600</xdr:colOff>
      <xdr:row>106</xdr:row>
      <xdr:rowOff>72571</xdr:rowOff>
    </xdr:to>
    <xdr:sp macro="" textlink="">
      <xdr:nvSpPr>
        <xdr:cNvPr id="935" name="楕円 934"/>
        <xdr:cNvSpPr/>
      </xdr:nvSpPr>
      <xdr:spPr>
        <a:xfrm>
          <a:off x="19364325" y="181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5443</xdr:rowOff>
    </xdr:from>
    <xdr:to>
      <xdr:col>111</xdr:col>
      <xdr:colOff>177800</xdr:colOff>
      <xdr:row>106</xdr:row>
      <xdr:rowOff>21771</xdr:rowOff>
    </xdr:to>
    <xdr:cxnSp macro="">
      <xdr:nvCxnSpPr>
        <xdr:cNvPr id="936" name="直線コネクタ 935"/>
        <xdr:cNvCxnSpPr/>
      </xdr:nvCxnSpPr>
      <xdr:spPr>
        <a:xfrm flipV="1">
          <a:off x="19415125" y="18179143"/>
          <a:ext cx="8509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146776</xdr:rowOff>
    </xdr:from>
    <xdr:to>
      <xdr:col>102</xdr:col>
      <xdr:colOff>165100</xdr:colOff>
      <xdr:row>106</xdr:row>
      <xdr:rowOff>76926</xdr:rowOff>
    </xdr:to>
    <xdr:sp macro="" textlink="">
      <xdr:nvSpPr>
        <xdr:cNvPr id="937" name="楕円 936"/>
        <xdr:cNvSpPr/>
      </xdr:nvSpPr>
      <xdr:spPr>
        <a:xfrm>
          <a:off x="18522950" y="181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21771</xdr:rowOff>
    </xdr:from>
    <xdr:to>
      <xdr:col>107</xdr:col>
      <xdr:colOff>50800</xdr:colOff>
      <xdr:row>106</xdr:row>
      <xdr:rowOff>26126</xdr:rowOff>
    </xdr:to>
    <xdr:cxnSp macro="">
      <xdr:nvCxnSpPr>
        <xdr:cNvPr id="938" name="直線コネクタ 937"/>
        <xdr:cNvCxnSpPr/>
      </xdr:nvCxnSpPr>
      <xdr:spPr>
        <a:xfrm flipV="1">
          <a:off x="18573750" y="18195471"/>
          <a:ext cx="841375"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157662</xdr:rowOff>
    </xdr:from>
    <xdr:to>
      <xdr:col>98</xdr:col>
      <xdr:colOff>38100</xdr:colOff>
      <xdr:row>106</xdr:row>
      <xdr:rowOff>87812</xdr:rowOff>
    </xdr:to>
    <xdr:sp macro="" textlink="">
      <xdr:nvSpPr>
        <xdr:cNvPr id="939" name="楕円 938"/>
        <xdr:cNvSpPr/>
      </xdr:nvSpPr>
      <xdr:spPr>
        <a:xfrm>
          <a:off x="17681575" y="181599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26126</xdr:rowOff>
    </xdr:from>
    <xdr:to>
      <xdr:col>102</xdr:col>
      <xdr:colOff>114300</xdr:colOff>
      <xdr:row>106</xdr:row>
      <xdr:rowOff>37012</xdr:rowOff>
    </xdr:to>
    <xdr:cxnSp macro="">
      <xdr:nvCxnSpPr>
        <xdr:cNvPr id="940" name="直線コネクタ 939"/>
        <xdr:cNvCxnSpPr/>
      </xdr:nvCxnSpPr>
      <xdr:spPr>
        <a:xfrm flipV="1">
          <a:off x="17732375" y="18199826"/>
          <a:ext cx="841375"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941" name="n_1aveValue【公民館】&#10;一人当たり面積"/>
        <xdr:cNvSpPr txBox="1"/>
      </xdr:nvSpPr>
      <xdr:spPr>
        <a:xfrm>
          <a:off x="2002797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942" name="n_2aveValue【公民館】&#10;一人当たり面積"/>
        <xdr:cNvSpPr txBox="1"/>
      </xdr:nvSpPr>
      <xdr:spPr>
        <a:xfrm>
          <a:off x="1918977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943" name="n_3aveValue【公民館】&#10;一人当たり面積"/>
        <xdr:cNvSpPr txBox="1"/>
      </xdr:nvSpPr>
      <xdr:spPr>
        <a:xfrm>
          <a:off x="18348402"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944" name="n_4aveValue【公民館】&#10;一人当たり面積"/>
        <xdr:cNvSpPr txBox="1"/>
      </xdr:nvSpPr>
      <xdr:spPr>
        <a:xfrm>
          <a:off x="175070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72770</xdr:rowOff>
    </xdr:from>
    <xdr:ext cx="469744" cy="259045"/>
    <xdr:sp macro="" textlink="">
      <xdr:nvSpPr>
        <xdr:cNvPr id="945" name="n_1mainValue【公民館】&#10;一人当たり面積"/>
        <xdr:cNvSpPr txBox="1"/>
      </xdr:nvSpPr>
      <xdr:spPr>
        <a:xfrm>
          <a:off x="2002797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89098</xdr:rowOff>
    </xdr:from>
    <xdr:ext cx="469744" cy="259045"/>
    <xdr:sp macro="" textlink="">
      <xdr:nvSpPr>
        <xdr:cNvPr id="946" name="n_2mainValue【公民館】&#10;一人当たり面積"/>
        <xdr:cNvSpPr txBox="1"/>
      </xdr:nvSpPr>
      <xdr:spPr>
        <a:xfrm>
          <a:off x="1918977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93453</xdr:rowOff>
    </xdr:from>
    <xdr:ext cx="469744" cy="259045"/>
    <xdr:sp macro="" textlink="">
      <xdr:nvSpPr>
        <xdr:cNvPr id="947" name="n_3mainValue【公民館】&#10;一人当たり面積"/>
        <xdr:cNvSpPr txBox="1"/>
      </xdr:nvSpPr>
      <xdr:spPr>
        <a:xfrm>
          <a:off x="18348402" y="179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104339</xdr:rowOff>
    </xdr:from>
    <xdr:ext cx="469744" cy="259045"/>
    <xdr:sp macro="" textlink="">
      <xdr:nvSpPr>
        <xdr:cNvPr id="948" name="n_4mainValue【公民館】&#10;一人当たり面積"/>
        <xdr:cNvSpPr txBox="1"/>
      </xdr:nvSpPr>
      <xdr:spPr>
        <a:xfrm>
          <a:off x="17507027" y="179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道路・港湾・漁港などのインフラ資産は緩やかに減価償却が進んでいる傾向にある。橋りょう・トンネルは、新畑の前橋や白滝大橋の修繕（第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期の完了）に伴って、有形固定資産減価償却率が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年度以降に豪雨被災に伴う大成橋の復旧や復興事業に伴う父橋の架替、修繕に伴って資本的支出が増加することより、当該比率はさらに減少することが見込まれる。</a:t>
          </a:r>
        </a:p>
        <a:p>
          <a:r>
            <a:rPr kumimoji="1" lang="ja-JP" altLang="en-US" sz="1300">
              <a:latin typeface="ＭＳ Ｐゴシック" panose="020B0600070205080204" pitchFamily="50" charset="-128"/>
              <a:ea typeface="ＭＳ Ｐゴシック" panose="020B0600070205080204" pitchFamily="50" charset="-128"/>
            </a:rPr>
            <a:t>　公営住宅は、災害公営住宅平団地の建築に伴って有形固定資産減価償却率が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％減少したものの、建物の</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％が耐用年数を超過している状況である。民間の住宅事情は改善されていることから、需要と供給の状況を鑑み、必要に応じて除却等を進めていく必要がある。</a:t>
          </a:r>
        </a:p>
        <a:p>
          <a:r>
            <a:rPr kumimoji="1" lang="ja-JP" altLang="en-US" sz="1300">
              <a:latin typeface="ＭＳ Ｐゴシック" panose="020B0600070205080204" pitchFamily="50" charset="-128"/>
              <a:ea typeface="ＭＳ Ｐゴシック" panose="020B0600070205080204" pitchFamily="50" charset="-128"/>
            </a:rPr>
            <a:t>　公民館は、肱川地区公共施設の集約に伴う肱川公民館の除却や肱川公民館岩谷分館の建設などにより、有形固定資産減価償却率が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％減少した。今後、肱川公民館（肱川地区複合公共施設）の建設や肱南公民館の建替により当該比率は減少することが見込まれる。一人当たりの面積については類似団体平均の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倍の面積を有している。今後、各公民館の事業活動を自治会へ移行することから、面積は現状を維持することが見込まれる。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6992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6992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8529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8529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0401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4062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4450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327525" y="729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4450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327525" y="56932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445000" y="619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3561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565525" y="631679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714625"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87325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31875" y="628740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74" name="楕円 73"/>
        <xdr:cNvSpPr/>
      </xdr:nvSpPr>
      <xdr:spPr>
        <a:xfrm>
          <a:off x="43561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160581</xdr:rowOff>
    </xdr:from>
    <xdr:ext cx="405111" cy="259045"/>
    <xdr:sp macro="" textlink="">
      <xdr:nvSpPr>
        <xdr:cNvPr id="75" name="【図書館】&#10;有形固定資産減価償却率該当値テキスト"/>
        <xdr:cNvSpPr txBox="1"/>
      </xdr:nvSpPr>
      <xdr:spPr>
        <a:xfrm>
          <a:off x="4445000" y="633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126637</xdr:rowOff>
    </xdr:from>
    <xdr:to>
      <xdr:col>20</xdr:col>
      <xdr:colOff>38100</xdr:colOff>
      <xdr:row>37</xdr:row>
      <xdr:rowOff>56787</xdr:rowOff>
    </xdr:to>
    <xdr:sp macro="" textlink="">
      <xdr:nvSpPr>
        <xdr:cNvPr id="76" name="楕円 75"/>
        <xdr:cNvSpPr/>
      </xdr:nvSpPr>
      <xdr:spPr>
        <a:xfrm>
          <a:off x="3565525" y="629883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xdr:rowOff>
    </xdr:from>
    <xdr:to>
      <xdr:col>24</xdr:col>
      <xdr:colOff>63500</xdr:colOff>
      <xdr:row>37</xdr:row>
      <xdr:rowOff>61504</xdr:rowOff>
    </xdr:to>
    <xdr:cxnSp macro="">
      <xdr:nvCxnSpPr>
        <xdr:cNvPr id="77" name="直線コネクタ 76"/>
        <xdr:cNvCxnSpPr/>
      </xdr:nvCxnSpPr>
      <xdr:spPr>
        <a:xfrm>
          <a:off x="3616325" y="6349637"/>
          <a:ext cx="79057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72753</xdr:rowOff>
    </xdr:from>
    <xdr:to>
      <xdr:col>15</xdr:col>
      <xdr:colOff>101600</xdr:colOff>
      <xdr:row>37</xdr:row>
      <xdr:rowOff>2903</xdr:rowOff>
    </xdr:to>
    <xdr:sp macro="" textlink="">
      <xdr:nvSpPr>
        <xdr:cNvPr id="78" name="楕円 77"/>
        <xdr:cNvSpPr/>
      </xdr:nvSpPr>
      <xdr:spPr>
        <a:xfrm>
          <a:off x="2714625"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123553</xdr:rowOff>
    </xdr:from>
    <xdr:to>
      <xdr:col>19</xdr:col>
      <xdr:colOff>177800</xdr:colOff>
      <xdr:row>37</xdr:row>
      <xdr:rowOff>5987</xdr:rowOff>
    </xdr:to>
    <xdr:cxnSp macro="">
      <xdr:nvCxnSpPr>
        <xdr:cNvPr id="79" name="直線コネクタ 78"/>
        <xdr:cNvCxnSpPr/>
      </xdr:nvCxnSpPr>
      <xdr:spPr>
        <a:xfrm>
          <a:off x="2765425" y="6295753"/>
          <a:ext cx="8509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xdr:rowOff>
    </xdr:from>
    <xdr:to>
      <xdr:col>10</xdr:col>
      <xdr:colOff>165100</xdr:colOff>
      <xdr:row>36</xdr:row>
      <xdr:rowOff>115570</xdr:rowOff>
    </xdr:to>
    <xdr:sp macro="" textlink="">
      <xdr:nvSpPr>
        <xdr:cNvPr id="80" name="楕円 79"/>
        <xdr:cNvSpPr/>
      </xdr:nvSpPr>
      <xdr:spPr>
        <a:xfrm>
          <a:off x="187325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64770</xdr:rowOff>
    </xdr:from>
    <xdr:to>
      <xdr:col>15</xdr:col>
      <xdr:colOff>50800</xdr:colOff>
      <xdr:row>36</xdr:row>
      <xdr:rowOff>123553</xdr:rowOff>
    </xdr:to>
    <xdr:cxnSp macro="">
      <xdr:nvCxnSpPr>
        <xdr:cNvPr id="81" name="直線コネクタ 80"/>
        <xdr:cNvCxnSpPr/>
      </xdr:nvCxnSpPr>
      <xdr:spPr>
        <a:xfrm>
          <a:off x="1924050" y="6236970"/>
          <a:ext cx="841375"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136434</xdr:rowOff>
    </xdr:from>
    <xdr:to>
      <xdr:col>6</xdr:col>
      <xdr:colOff>38100</xdr:colOff>
      <xdr:row>36</xdr:row>
      <xdr:rowOff>66584</xdr:rowOff>
    </xdr:to>
    <xdr:sp macro="" textlink="">
      <xdr:nvSpPr>
        <xdr:cNvPr id="82" name="楕円 81"/>
        <xdr:cNvSpPr/>
      </xdr:nvSpPr>
      <xdr:spPr>
        <a:xfrm>
          <a:off x="1031875" y="613718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15784</xdr:rowOff>
    </xdr:from>
    <xdr:to>
      <xdr:col>10</xdr:col>
      <xdr:colOff>114300</xdr:colOff>
      <xdr:row>36</xdr:row>
      <xdr:rowOff>64770</xdr:rowOff>
    </xdr:to>
    <xdr:cxnSp macro="">
      <xdr:nvCxnSpPr>
        <xdr:cNvPr id="83" name="直線コネクタ 82"/>
        <xdr:cNvCxnSpPr/>
      </xdr:nvCxnSpPr>
      <xdr:spPr>
        <a:xfrm>
          <a:off x="1082675" y="6187984"/>
          <a:ext cx="84137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41059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57239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731019"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8896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73314</xdr:rowOff>
    </xdr:from>
    <xdr:ext cx="405111" cy="259045"/>
    <xdr:sp macro="" textlink="">
      <xdr:nvSpPr>
        <xdr:cNvPr id="88" name="n_1mainValue【図書館】&#10;有形固定資産減価償却率"/>
        <xdr:cNvSpPr txBox="1"/>
      </xdr:nvSpPr>
      <xdr:spPr>
        <a:xfrm>
          <a:off x="341059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19430</xdr:rowOff>
    </xdr:from>
    <xdr:ext cx="405111" cy="259045"/>
    <xdr:sp macro="" textlink="">
      <xdr:nvSpPr>
        <xdr:cNvPr id="89" name="n_2mainValue【図書館】&#10;有形固定資産減価償却率"/>
        <xdr:cNvSpPr txBox="1"/>
      </xdr:nvSpPr>
      <xdr:spPr>
        <a:xfrm>
          <a:off x="257239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132097</xdr:rowOff>
    </xdr:from>
    <xdr:ext cx="405111" cy="259045"/>
    <xdr:sp macro="" textlink="">
      <xdr:nvSpPr>
        <xdr:cNvPr id="90" name="n_3mainValue【図書館】&#10;有形固定資産減価償却率"/>
        <xdr:cNvSpPr txBox="1"/>
      </xdr:nvSpPr>
      <xdr:spPr>
        <a:xfrm>
          <a:off x="1731019"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83111</xdr:rowOff>
    </xdr:from>
    <xdr:ext cx="405111" cy="259045"/>
    <xdr:sp macro="" textlink="">
      <xdr:nvSpPr>
        <xdr:cNvPr id="91" name="n_4mainValue【図書館】&#10;有形固定資産減価償却率"/>
        <xdr:cNvSpPr txBox="1"/>
      </xdr:nvSpPr>
      <xdr:spPr>
        <a:xfrm>
          <a:off x="8896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8320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8320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8320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9952990"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9991725"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9874250" y="72047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9991725"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9874250" y="58750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9991725"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9912350" y="69253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11225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270875" y="69367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419975"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5786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31" name="楕円 130"/>
        <xdr:cNvSpPr/>
      </xdr:nvSpPr>
      <xdr:spPr>
        <a:xfrm>
          <a:off x="9912350" y="69405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60977</xdr:rowOff>
    </xdr:from>
    <xdr:ext cx="469744" cy="259045"/>
    <xdr:sp macro="" textlink="">
      <xdr:nvSpPr>
        <xdr:cNvPr id="132" name="【図書館】&#10;一人当たり面積該当値テキスト"/>
        <xdr:cNvSpPr txBox="1"/>
      </xdr:nvSpPr>
      <xdr:spPr>
        <a:xfrm>
          <a:off x="9991725"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33" name="楕円 132"/>
        <xdr:cNvSpPr/>
      </xdr:nvSpPr>
      <xdr:spPr>
        <a:xfrm>
          <a:off x="911225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137160</xdr:rowOff>
    </xdr:to>
    <xdr:cxnSp macro="">
      <xdr:nvCxnSpPr>
        <xdr:cNvPr id="134" name="直線コネクタ 133"/>
        <xdr:cNvCxnSpPr/>
      </xdr:nvCxnSpPr>
      <xdr:spPr>
        <a:xfrm flipV="1">
          <a:off x="9163050" y="699135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90170</xdr:rowOff>
    </xdr:from>
    <xdr:to>
      <xdr:col>46</xdr:col>
      <xdr:colOff>38100</xdr:colOff>
      <xdr:row>41</xdr:row>
      <xdr:rowOff>20320</xdr:rowOff>
    </xdr:to>
    <xdr:sp macro="" textlink="">
      <xdr:nvSpPr>
        <xdr:cNvPr id="135" name="楕円 134"/>
        <xdr:cNvSpPr/>
      </xdr:nvSpPr>
      <xdr:spPr>
        <a:xfrm>
          <a:off x="8270875" y="69481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140970</xdr:rowOff>
    </xdr:to>
    <xdr:cxnSp macro="">
      <xdr:nvCxnSpPr>
        <xdr:cNvPr id="136" name="直線コネクタ 135"/>
        <xdr:cNvCxnSpPr/>
      </xdr:nvCxnSpPr>
      <xdr:spPr>
        <a:xfrm flipV="1">
          <a:off x="8321675" y="699516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7" name="楕円 136"/>
        <xdr:cNvSpPr/>
      </xdr:nvSpPr>
      <xdr:spPr>
        <a:xfrm>
          <a:off x="7419975"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140970</xdr:rowOff>
    </xdr:from>
    <xdr:to>
      <xdr:col>45</xdr:col>
      <xdr:colOff>177800</xdr:colOff>
      <xdr:row>40</xdr:row>
      <xdr:rowOff>144780</xdr:rowOff>
    </xdr:to>
    <xdr:cxnSp macro="">
      <xdr:nvCxnSpPr>
        <xdr:cNvPr id="138" name="直線コネクタ 137"/>
        <xdr:cNvCxnSpPr/>
      </xdr:nvCxnSpPr>
      <xdr:spPr>
        <a:xfrm flipV="1">
          <a:off x="7470775" y="6998970"/>
          <a:ext cx="850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xdr:cNvSpPr/>
      </xdr:nvSpPr>
      <xdr:spPr>
        <a:xfrm>
          <a:off x="65786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148590</xdr:rowOff>
    </xdr:to>
    <xdr:cxnSp macro="">
      <xdr:nvCxnSpPr>
        <xdr:cNvPr id="140" name="直線コネクタ 139"/>
        <xdr:cNvCxnSpPr/>
      </xdr:nvCxnSpPr>
      <xdr:spPr>
        <a:xfrm flipV="1">
          <a:off x="6629400" y="700278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8925002"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80963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724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404052"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45" name="n_1mainValue【図書館】&#10;一人当たり面積"/>
        <xdr:cNvSpPr txBox="1"/>
      </xdr:nvSpPr>
      <xdr:spPr>
        <a:xfrm>
          <a:off x="8925002"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11447</xdr:rowOff>
    </xdr:from>
    <xdr:ext cx="469744" cy="259045"/>
    <xdr:sp macro="" textlink="">
      <xdr:nvSpPr>
        <xdr:cNvPr id="146" name="n_2mainValue【図書館】&#10;一人当たり面積"/>
        <xdr:cNvSpPr txBox="1"/>
      </xdr:nvSpPr>
      <xdr:spPr>
        <a:xfrm>
          <a:off x="80963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7" name="n_3mainValue【図書館】&#10;一人当たり面積"/>
        <xdr:cNvSpPr txBox="1"/>
      </xdr:nvSpPr>
      <xdr:spPr>
        <a:xfrm>
          <a:off x="724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8" name="n_4mainValue【図書館】&#10;一人当たり面積"/>
        <xdr:cNvSpPr txBox="1"/>
      </xdr:nvSpPr>
      <xdr:spPr>
        <a:xfrm>
          <a:off x="6404052"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852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852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040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4062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4450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327525" y="1110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4450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327525" y="9692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4450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3561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565525" y="104501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714625"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87325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31875" y="1041418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52070</xdr:rowOff>
    </xdr:from>
    <xdr:to>
      <xdr:col>24</xdr:col>
      <xdr:colOff>114300</xdr:colOff>
      <xdr:row>62</xdr:row>
      <xdr:rowOff>153670</xdr:rowOff>
    </xdr:to>
    <xdr:sp macro="" textlink="">
      <xdr:nvSpPr>
        <xdr:cNvPr id="190" name="楕円 189"/>
        <xdr:cNvSpPr/>
      </xdr:nvSpPr>
      <xdr:spPr>
        <a:xfrm>
          <a:off x="43561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30497</xdr:rowOff>
    </xdr:from>
    <xdr:ext cx="405111" cy="259045"/>
    <xdr:sp macro="" textlink="">
      <xdr:nvSpPr>
        <xdr:cNvPr id="191" name="【体育館・プール】&#10;有形固定資産減価償却率該当値テキスト"/>
        <xdr:cNvSpPr txBox="1"/>
      </xdr:nvSpPr>
      <xdr:spPr>
        <a:xfrm>
          <a:off x="44450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14515</xdr:rowOff>
    </xdr:from>
    <xdr:to>
      <xdr:col>20</xdr:col>
      <xdr:colOff>38100</xdr:colOff>
      <xdr:row>62</xdr:row>
      <xdr:rowOff>116115</xdr:rowOff>
    </xdr:to>
    <xdr:sp macro="" textlink="">
      <xdr:nvSpPr>
        <xdr:cNvPr id="192" name="楕円 191"/>
        <xdr:cNvSpPr/>
      </xdr:nvSpPr>
      <xdr:spPr>
        <a:xfrm>
          <a:off x="3565525" y="106444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65315</xdr:rowOff>
    </xdr:from>
    <xdr:to>
      <xdr:col>24</xdr:col>
      <xdr:colOff>63500</xdr:colOff>
      <xdr:row>62</xdr:row>
      <xdr:rowOff>102870</xdr:rowOff>
    </xdr:to>
    <xdr:cxnSp macro="">
      <xdr:nvCxnSpPr>
        <xdr:cNvPr id="193" name="直線コネクタ 192"/>
        <xdr:cNvCxnSpPr/>
      </xdr:nvCxnSpPr>
      <xdr:spPr>
        <a:xfrm>
          <a:off x="3616325" y="10695215"/>
          <a:ext cx="79057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151674</xdr:rowOff>
    </xdr:from>
    <xdr:to>
      <xdr:col>15</xdr:col>
      <xdr:colOff>101600</xdr:colOff>
      <xdr:row>62</xdr:row>
      <xdr:rowOff>81824</xdr:rowOff>
    </xdr:to>
    <xdr:sp macro="" textlink="">
      <xdr:nvSpPr>
        <xdr:cNvPr id="194" name="楕円 193"/>
        <xdr:cNvSpPr/>
      </xdr:nvSpPr>
      <xdr:spPr>
        <a:xfrm>
          <a:off x="2714625"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31024</xdr:rowOff>
    </xdr:from>
    <xdr:to>
      <xdr:col>19</xdr:col>
      <xdr:colOff>177800</xdr:colOff>
      <xdr:row>62</xdr:row>
      <xdr:rowOff>65315</xdr:rowOff>
    </xdr:to>
    <xdr:cxnSp macro="">
      <xdr:nvCxnSpPr>
        <xdr:cNvPr id="195" name="直線コネクタ 194"/>
        <xdr:cNvCxnSpPr/>
      </xdr:nvCxnSpPr>
      <xdr:spPr>
        <a:xfrm>
          <a:off x="2765425" y="10660924"/>
          <a:ext cx="8509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138612</xdr:rowOff>
    </xdr:from>
    <xdr:to>
      <xdr:col>10</xdr:col>
      <xdr:colOff>165100</xdr:colOff>
      <xdr:row>62</xdr:row>
      <xdr:rowOff>68762</xdr:rowOff>
    </xdr:to>
    <xdr:sp macro="" textlink="">
      <xdr:nvSpPr>
        <xdr:cNvPr id="196" name="楕円 195"/>
        <xdr:cNvSpPr/>
      </xdr:nvSpPr>
      <xdr:spPr>
        <a:xfrm>
          <a:off x="187325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17962</xdr:rowOff>
    </xdr:from>
    <xdr:to>
      <xdr:col>15</xdr:col>
      <xdr:colOff>50800</xdr:colOff>
      <xdr:row>62</xdr:row>
      <xdr:rowOff>31024</xdr:rowOff>
    </xdr:to>
    <xdr:cxnSp macro="">
      <xdr:nvCxnSpPr>
        <xdr:cNvPr id="197" name="直線コネクタ 196"/>
        <xdr:cNvCxnSpPr/>
      </xdr:nvCxnSpPr>
      <xdr:spPr>
        <a:xfrm>
          <a:off x="1924050" y="10647862"/>
          <a:ext cx="841375"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8" name="楕円 197"/>
        <xdr:cNvSpPr/>
      </xdr:nvSpPr>
      <xdr:spPr>
        <a:xfrm>
          <a:off x="1031875" y="1055787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17962</xdr:rowOff>
    </xdr:to>
    <xdr:cxnSp macro="">
      <xdr:nvCxnSpPr>
        <xdr:cNvPr id="199" name="直線コネクタ 198"/>
        <xdr:cNvCxnSpPr/>
      </xdr:nvCxnSpPr>
      <xdr:spPr>
        <a:xfrm>
          <a:off x="1082675" y="10608673"/>
          <a:ext cx="8413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41059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57239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731019"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8896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107242</xdr:rowOff>
    </xdr:from>
    <xdr:ext cx="405111" cy="259045"/>
    <xdr:sp macro="" textlink="">
      <xdr:nvSpPr>
        <xdr:cNvPr id="204" name="n_1mainValue【体育館・プール】&#10;有形固定資産減価償却率"/>
        <xdr:cNvSpPr txBox="1"/>
      </xdr:nvSpPr>
      <xdr:spPr>
        <a:xfrm>
          <a:off x="341059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72951</xdr:rowOff>
    </xdr:from>
    <xdr:ext cx="405111" cy="259045"/>
    <xdr:sp macro="" textlink="">
      <xdr:nvSpPr>
        <xdr:cNvPr id="205" name="n_2mainValue【体育館・プール】&#10;有形固定資産減価償却率"/>
        <xdr:cNvSpPr txBox="1"/>
      </xdr:nvSpPr>
      <xdr:spPr>
        <a:xfrm>
          <a:off x="257239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59889</xdr:rowOff>
    </xdr:from>
    <xdr:ext cx="405111" cy="259045"/>
    <xdr:sp macro="" textlink="">
      <xdr:nvSpPr>
        <xdr:cNvPr id="206" name="n_3mainValue【体育館・プール】&#10;有形固定資産減価償却率"/>
        <xdr:cNvSpPr txBox="1"/>
      </xdr:nvSpPr>
      <xdr:spPr>
        <a:xfrm>
          <a:off x="1731019"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7" name="n_4mainValue【体育館・プール】&#10;有形固定資産減価償却率"/>
        <xdr:cNvSpPr txBox="1"/>
      </xdr:nvSpPr>
      <xdr:spPr>
        <a:xfrm>
          <a:off x="8896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8320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8320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8320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8320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8320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9952990"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9991725"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9874250" y="1104861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9991725"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9874250" y="97273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9991725"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9912350" y="1084313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11225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270875" y="1086637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419975"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5786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164084</xdr:rowOff>
    </xdr:from>
    <xdr:to>
      <xdr:col>55</xdr:col>
      <xdr:colOff>50800</xdr:colOff>
      <xdr:row>63</xdr:row>
      <xdr:rowOff>94234</xdr:rowOff>
    </xdr:to>
    <xdr:sp macro="" textlink="">
      <xdr:nvSpPr>
        <xdr:cNvPr id="247" name="楕円 246"/>
        <xdr:cNvSpPr/>
      </xdr:nvSpPr>
      <xdr:spPr>
        <a:xfrm>
          <a:off x="9912350" y="1079398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15511</xdr:rowOff>
    </xdr:from>
    <xdr:ext cx="469744" cy="259045"/>
    <xdr:sp macro="" textlink="">
      <xdr:nvSpPr>
        <xdr:cNvPr id="248" name="【体育館・プール】&#10;一人当たり面積該当値テキスト"/>
        <xdr:cNvSpPr txBox="1"/>
      </xdr:nvSpPr>
      <xdr:spPr>
        <a:xfrm>
          <a:off x="9991725"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167894</xdr:rowOff>
    </xdr:from>
    <xdr:to>
      <xdr:col>50</xdr:col>
      <xdr:colOff>165100</xdr:colOff>
      <xdr:row>63</xdr:row>
      <xdr:rowOff>98044</xdr:rowOff>
    </xdr:to>
    <xdr:sp macro="" textlink="">
      <xdr:nvSpPr>
        <xdr:cNvPr id="249" name="楕円 248"/>
        <xdr:cNvSpPr/>
      </xdr:nvSpPr>
      <xdr:spPr>
        <a:xfrm>
          <a:off x="9112250" y="107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43434</xdr:rowOff>
    </xdr:from>
    <xdr:to>
      <xdr:col>55</xdr:col>
      <xdr:colOff>0</xdr:colOff>
      <xdr:row>63</xdr:row>
      <xdr:rowOff>47244</xdr:rowOff>
    </xdr:to>
    <xdr:cxnSp macro="">
      <xdr:nvCxnSpPr>
        <xdr:cNvPr id="250" name="直線コネクタ 249"/>
        <xdr:cNvCxnSpPr/>
      </xdr:nvCxnSpPr>
      <xdr:spPr>
        <a:xfrm flipV="1">
          <a:off x="9163050" y="10844784"/>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171323</xdr:rowOff>
    </xdr:from>
    <xdr:to>
      <xdr:col>46</xdr:col>
      <xdr:colOff>38100</xdr:colOff>
      <xdr:row>63</xdr:row>
      <xdr:rowOff>101473</xdr:rowOff>
    </xdr:to>
    <xdr:sp macro="" textlink="">
      <xdr:nvSpPr>
        <xdr:cNvPr id="251" name="楕円 250"/>
        <xdr:cNvSpPr/>
      </xdr:nvSpPr>
      <xdr:spPr>
        <a:xfrm>
          <a:off x="8270875" y="108012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47244</xdr:rowOff>
    </xdr:from>
    <xdr:to>
      <xdr:col>50</xdr:col>
      <xdr:colOff>114300</xdr:colOff>
      <xdr:row>63</xdr:row>
      <xdr:rowOff>50673</xdr:rowOff>
    </xdr:to>
    <xdr:cxnSp macro="">
      <xdr:nvCxnSpPr>
        <xdr:cNvPr id="252" name="直線コネクタ 251"/>
        <xdr:cNvCxnSpPr/>
      </xdr:nvCxnSpPr>
      <xdr:spPr>
        <a:xfrm flipV="1">
          <a:off x="8321675" y="10848594"/>
          <a:ext cx="841375"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12827</xdr:rowOff>
    </xdr:from>
    <xdr:to>
      <xdr:col>41</xdr:col>
      <xdr:colOff>101600</xdr:colOff>
      <xdr:row>63</xdr:row>
      <xdr:rowOff>114427</xdr:rowOff>
    </xdr:to>
    <xdr:sp macro="" textlink="">
      <xdr:nvSpPr>
        <xdr:cNvPr id="253" name="楕円 252"/>
        <xdr:cNvSpPr/>
      </xdr:nvSpPr>
      <xdr:spPr>
        <a:xfrm>
          <a:off x="7419975"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50673</xdr:rowOff>
    </xdr:from>
    <xdr:to>
      <xdr:col>45</xdr:col>
      <xdr:colOff>177800</xdr:colOff>
      <xdr:row>63</xdr:row>
      <xdr:rowOff>63627</xdr:rowOff>
    </xdr:to>
    <xdr:cxnSp macro="">
      <xdr:nvCxnSpPr>
        <xdr:cNvPr id="254" name="直線コネクタ 253"/>
        <xdr:cNvCxnSpPr/>
      </xdr:nvCxnSpPr>
      <xdr:spPr>
        <a:xfrm flipV="1">
          <a:off x="7470775" y="10852023"/>
          <a:ext cx="8509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16256</xdr:rowOff>
    </xdr:from>
    <xdr:to>
      <xdr:col>36</xdr:col>
      <xdr:colOff>165100</xdr:colOff>
      <xdr:row>63</xdr:row>
      <xdr:rowOff>117856</xdr:rowOff>
    </xdr:to>
    <xdr:sp macro="" textlink="">
      <xdr:nvSpPr>
        <xdr:cNvPr id="255" name="楕円 254"/>
        <xdr:cNvSpPr/>
      </xdr:nvSpPr>
      <xdr:spPr>
        <a:xfrm>
          <a:off x="65786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63627</xdr:rowOff>
    </xdr:from>
    <xdr:to>
      <xdr:col>41</xdr:col>
      <xdr:colOff>50800</xdr:colOff>
      <xdr:row>63</xdr:row>
      <xdr:rowOff>67056</xdr:rowOff>
    </xdr:to>
    <xdr:cxnSp macro="">
      <xdr:nvCxnSpPr>
        <xdr:cNvPr id="256" name="直線コネクタ 255"/>
        <xdr:cNvCxnSpPr/>
      </xdr:nvCxnSpPr>
      <xdr:spPr>
        <a:xfrm flipV="1">
          <a:off x="6629400" y="10864977"/>
          <a:ext cx="841375"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8925002"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0963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24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404052"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114571</xdr:rowOff>
    </xdr:from>
    <xdr:ext cx="469744" cy="259045"/>
    <xdr:sp macro="" textlink="">
      <xdr:nvSpPr>
        <xdr:cNvPr id="261" name="n_1mainValue【体育館・プール】&#10;一人当たり面積"/>
        <xdr:cNvSpPr txBox="1"/>
      </xdr:nvSpPr>
      <xdr:spPr>
        <a:xfrm>
          <a:off x="8925002" y="105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118000</xdr:rowOff>
    </xdr:from>
    <xdr:ext cx="469744" cy="259045"/>
    <xdr:sp macro="" textlink="">
      <xdr:nvSpPr>
        <xdr:cNvPr id="262" name="n_2mainValue【体育館・プール】&#10;一人当たり面積"/>
        <xdr:cNvSpPr txBox="1"/>
      </xdr:nvSpPr>
      <xdr:spPr>
        <a:xfrm>
          <a:off x="8096327" y="1057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130954</xdr:rowOff>
    </xdr:from>
    <xdr:ext cx="469744" cy="259045"/>
    <xdr:sp macro="" textlink="">
      <xdr:nvSpPr>
        <xdr:cNvPr id="263" name="n_3mainValue【体育館・プール】&#10;一人当たり面積"/>
        <xdr:cNvSpPr txBox="1"/>
      </xdr:nvSpPr>
      <xdr:spPr>
        <a:xfrm>
          <a:off x="7245427" y="1058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134383</xdr:rowOff>
    </xdr:from>
    <xdr:ext cx="469744" cy="259045"/>
    <xdr:sp macro="" textlink="">
      <xdr:nvSpPr>
        <xdr:cNvPr id="264" name="n_4mainValue【体育館・プール】&#10;一人当たり面積"/>
        <xdr:cNvSpPr txBox="1"/>
      </xdr:nvSpPr>
      <xdr:spPr>
        <a:xfrm>
          <a:off x="6404052" y="105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8529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239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852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239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494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239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494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239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494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239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494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239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040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4062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4450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327525" y="1491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4450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327525" y="134389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4450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3561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565525" y="141392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714625"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87325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31875" y="1411967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144055</xdr:rowOff>
    </xdr:from>
    <xdr:to>
      <xdr:col>24</xdr:col>
      <xdr:colOff>114300</xdr:colOff>
      <xdr:row>83</xdr:row>
      <xdr:rowOff>74205</xdr:rowOff>
    </xdr:to>
    <xdr:sp macro="" textlink="">
      <xdr:nvSpPr>
        <xdr:cNvPr id="306" name="楕円 305"/>
        <xdr:cNvSpPr/>
      </xdr:nvSpPr>
      <xdr:spPr>
        <a:xfrm>
          <a:off x="43561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122482</xdr:rowOff>
    </xdr:from>
    <xdr:ext cx="405111" cy="259045"/>
    <xdr:sp macro="" textlink="">
      <xdr:nvSpPr>
        <xdr:cNvPr id="307" name="【福祉施設】&#10;有形固定資産減価償却率該当値テキスト"/>
        <xdr:cNvSpPr txBox="1"/>
      </xdr:nvSpPr>
      <xdr:spPr>
        <a:xfrm>
          <a:off x="4445000"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108131</xdr:rowOff>
    </xdr:from>
    <xdr:to>
      <xdr:col>20</xdr:col>
      <xdr:colOff>38100</xdr:colOff>
      <xdr:row>83</xdr:row>
      <xdr:rowOff>38281</xdr:rowOff>
    </xdr:to>
    <xdr:sp macro="" textlink="">
      <xdr:nvSpPr>
        <xdr:cNvPr id="308" name="楕円 307"/>
        <xdr:cNvSpPr/>
      </xdr:nvSpPr>
      <xdr:spPr>
        <a:xfrm>
          <a:off x="3565525" y="1416703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158931</xdr:rowOff>
    </xdr:from>
    <xdr:to>
      <xdr:col>24</xdr:col>
      <xdr:colOff>63500</xdr:colOff>
      <xdr:row>83</xdr:row>
      <xdr:rowOff>23405</xdr:rowOff>
    </xdr:to>
    <xdr:cxnSp macro="">
      <xdr:nvCxnSpPr>
        <xdr:cNvPr id="309" name="直線コネクタ 308"/>
        <xdr:cNvCxnSpPr/>
      </xdr:nvCxnSpPr>
      <xdr:spPr>
        <a:xfrm>
          <a:off x="3616325" y="14217831"/>
          <a:ext cx="7905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80373</xdr:rowOff>
    </xdr:from>
    <xdr:to>
      <xdr:col>15</xdr:col>
      <xdr:colOff>101600</xdr:colOff>
      <xdr:row>83</xdr:row>
      <xdr:rowOff>10523</xdr:rowOff>
    </xdr:to>
    <xdr:sp macro="" textlink="">
      <xdr:nvSpPr>
        <xdr:cNvPr id="310" name="楕円 309"/>
        <xdr:cNvSpPr/>
      </xdr:nvSpPr>
      <xdr:spPr>
        <a:xfrm>
          <a:off x="2714625"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131173</xdr:rowOff>
    </xdr:from>
    <xdr:to>
      <xdr:col>19</xdr:col>
      <xdr:colOff>177800</xdr:colOff>
      <xdr:row>82</xdr:row>
      <xdr:rowOff>158931</xdr:rowOff>
    </xdr:to>
    <xdr:cxnSp macro="">
      <xdr:nvCxnSpPr>
        <xdr:cNvPr id="311" name="直線コネクタ 310"/>
        <xdr:cNvCxnSpPr/>
      </xdr:nvCxnSpPr>
      <xdr:spPr>
        <a:xfrm>
          <a:off x="2765425" y="14190073"/>
          <a:ext cx="8509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41184</xdr:rowOff>
    </xdr:from>
    <xdr:to>
      <xdr:col>10</xdr:col>
      <xdr:colOff>165100</xdr:colOff>
      <xdr:row>82</xdr:row>
      <xdr:rowOff>142784</xdr:rowOff>
    </xdr:to>
    <xdr:sp macro="" textlink="">
      <xdr:nvSpPr>
        <xdr:cNvPr id="312" name="楕円 311"/>
        <xdr:cNvSpPr/>
      </xdr:nvSpPr>
      <xdr:spPr>
        <a:xfrm>
          <a:off x="187325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91984</xdr:rowOff>
    </xdr:from>
    <xdr:to>
      <xdr:col>15</xdr:col>
      <xdr:colOff>50800</xdr:colOff>
      <xdr:row>82</xdr:row>
      <xdr:rowOff>131173</xdr:rowOff>
    </xdr:to>
    <xdr:cxnSp macro="">
      <xdr:nvCxnSpPr>
        <xdr:cNvPr id="313" name="直線コネクタ 312"/>
        <xdr:cNvCxnSpPr/>
      </xdr:nvCxnSpPr>
      <xdr:spPr>
        <a:xfrm>
          <a:off x="1924050" y="14150884"/>
          <a:ext cx="841375"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xdr:rowOff>
    </xdr:from>
    <xdr:to>
      <xdr:col>6</xdr:col>
      <xdr:colOff>38100</xdr:colOff>
      <xdr:row>82</xdr:row>
      <xdr:rowOff>108494</xdr:rowOff>
    </xdr:to>
    <xdr:sp macro="" textlink="">
      <xdr:nvSpPr>
        <xdr:cNvPr id="314" name="楕円 313"/>
        <xdr:cNvSpPr/>
      </xdr:nvSpPr>
      <xdr:spPr>
        <a:xfrm>
          <a:off x="1031875" y="1406579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57694</xdr:rowOff>
    </xdr:from>
    <xdr:to>
      <xdr:col>10</xdr:col>
      <xdr:colOff>114300</xdr:colOff>
      <xdr:row>82</xdr:row>
      <xdr:rowOff>91984</xdr:rowOff>
    </xdr:to>
    <xdr:cxnSp macro="">
      <xdr:nvCxnSpPr>
        <xdr:cNvPr id="315" name="直線コネクタ 314"/>
        <xdr:cNvCxnSpPr/>
      </xdr:nvCxnSpPr>
      <xdr:spPr>
        <a:xfrm>
          <a:off x="1082675" y="14116594"/>
          <a:ext cx="841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41059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57239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731019"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8896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29408</xdr:rowOff>
    </xdr:from>
    <xdr:ext cx="405111" cy="259045"/>
    <xdr:sp macro="" textlink="">
      <xdr:nvSpPr>
        <xdr:cNvPr id="320" name="n_1mainValue【福祉施設】&#10;有形固定資産減価償却率"/>
        <xdr:cNvSpPr txBox="1"/>
      </xdr:nvSpPr>
      <xdr:spPr>
        <a:xfrm>
          <a:off x="341059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27050</xdr:rowOff>
    </xdr:from>
    <xdr:ext cx="405111" cy="259045"/>
    <xdr:sp macro="" textlink="">
      <xdr:nvSpPr>
        <xdr:cNvPr id="321" name="n_2mainValue【福祉施設】&#10;有形固定資産減価償却率"/>
        <xdr:cNvSpPr txBox="1"/>
      </xdr:nvSpPr>
      <xdr:spPr>
        <a:xfrm>
          <a:off x="257239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159311</xdr:rowOff>
    </xdr:from>
    <xdr:ext cx="405111" cy="259045"/>
    <xdr:sp macro="" textlink="">
      <xdr:nvSpPr>
        <xdr:cNvPr id="322" name="n_3mainValue【福祉施設】&#10;有形固定資産減価償却率"/>
        <xdr:cNvSpPr txBox="1"/>
      </xdr:nvSpPr>
      <xdr:spPr>
        <a:xfrm>
          <a:off x="1731019"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125021</xdr:rowOff>
    </xdr:from>
    <xdr:ext cx="405111" cy="259045"/>
    <xdr:sp macro="" textlink="">
      <xdr:nvSpPr>
        <xdr:cNvPr id="323" name="n_4mainValue【福祉施設】&#10;有形固定資産減価償却率"/>
        <xdr:cNvSpPr txBox="1"/>
      </xdr:nvSpPr>
      <xdr:spPr>
        <a:xfrm>
          <a:off x="8896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8320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8320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8320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9952990"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9991725"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9874250" y="147713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9991725"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9874250" y="133791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9991725"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9912350" y="1440510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11225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270875" y="1439595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419975"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5786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115315</xdr:rowOff>
    </xdr:from>
    <xdr:to>
      <xdr:col>55</xdr:col>
      <xdr:colOff>50800</xdr:colOff>
      <xdr:row>82</xdr:row>
      <xdr:rowOff>45465</xdr:rowOff>
    </xdr:to>
    <xdr:sp macro="" textlink="">
      <xdr:nvSpPr>
        <xdr:cNvPr id="361" name="楕円 360"/>
        <xdr:cNvSpPr/>
      </xdr:nvSpPr>
      <xdr:spPr>
        <a:xfrm>
          <a:off x="9912350" y="140027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138192</xdr:rowOff>
    </xdr:from>
    <xdr:ext cx="469744" cy="259045"/>
    <xdr:sp macro="" textlink="">
      <xdr:nvSpPr>
        <xdr:cNvPr id="362" name="【福祉施設】&#10;一人当たり面積該当値テキスト"/>
        <xdr:cNvSpPr txBox="1"/>
      </xdr:nvSpPr>
      <xdr:spPr>
        <a:xfrm>
          <a:off x="9991725" y="138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126746</xdr:rowOff>
    </xdr:from>
    <xdr:to>
      <xdr:col>50</xdr:col>
      <xdr:colOff>165100</xdr:colOff>
      <xdr:row>82</xdr:row>
      <xdr:rowOff>56896</xdr:rowOff>
    </xdr:to>
    <xdr:sp macro="" textlink="">
      <xdr:nvSpPr>
        <xdr:cNvPr id="363" name="楕円 362"/>
        <xdr:cNvSpPr/>
      </xdr:nvSpPr>
      <xdr:spPr>
        <a:xfrm>
          <a:off x="911225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166115</xdr:rowOff>
    </xdr:from>
    <xdr:to>
      <xdr:col>55</xdr:col>
      <xdr:colOff>0</xdr:colOff>
      <xdr:row>82</xdr:row>
      <xdr:rowOff>6096</xdr:rowOff>
    </xdr:to>
    <xdr:cxnSp macro="">
      <xdr:nvCxnSpPr>
        <xdr:cNvPr id="364" name="直線コネクタ 363"/>
        <xdr:cNvCxnSpPr/>
      </xdr:nvCxnSpPr>
      <xdr:spPr>
        <a:xfrm flipV="1">
          <a:off x="9163050" y="14053565"/>
          <a:ext cx="790575"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138176</xdr:rowOff>
    </xdr:from>
    <xdr:to>
      <xdr:col>46</xdr:col>
      <xdr:colOff>38100</xdr:colOff>
      <xdr:row>82</xdr:row>
      <xdr:rowOff>68326</xdr:rowOff>
    </xdr:to>
    <xdr:sp macro="" textlink="">
      <xdr:nvSpPr>
        <xdr:cNvPr id="365" name="楕円 364"/>
        <xdr:cNvSpPr/>
      </xdr:nvSpPr>
      <xdr:spPr>
        <a:xfrm>
          <a:off x="8270875" y="140256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6096</xdr:rowOff>
    </xdr:from>
    <xdr:to>
      <xdr:col>50</xdr:col>
      <xdr:colOff>114300</xdr:colOff>
      <xdr:row>82</xdr:row>
      <xdr:rowOff>17526</xdr:rowOff>
    </xdr:to>
    <xdr:cxnSp macro="">
      <xdr:nvCxnSpPr>
        <xdr:cNvPr id="366" name="直線コネクタ 365"/>
        <xdr:cNvCxnSpPr/>
      </xdr:nvCxnSpPr>
      <xdr:spPr>
        <a:xfrm flipV="1">
          <a:off x="8321675" y="14064996"/>
          <a:ext cx="84137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149606</xdr:rowOff>
    </xdr:from>
    <xdr:to>
      <xdr:col>41</xdr:col>
      <xdr:colOff>101600</xdr:colOff>
      <xdr:row>82</xdr:row>
      <xdr:rowOff>79756</xdr:rowOff>
    </xdr:to>
    <xdr:sp macro="" textlink="">
      <xdr:nvSpPr>
        <xdr:cNvPr id="367" name="楕円 366"/>
        <xdr:cNvSpPr/>
      </xdr:nvSpPr>
      <xdr:spPr>
        <a:xfrm>
          <a:off x="7419975"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17526</xdr:rowOff>
    </xdr:from>
    <xdr:to>
      <xdr:col>45</xdr:col>
      <xdr:colOff>177800</xdr:colOff>
      <xdr:row>82</xdr:row>
      <xdr:rowOff>28956</xdr:rowOff>
    </xdr:to>
    <xdr:cxnSp macro="">
      <xdr:nvCxnSpPr>
        <xdr:cNvPr id="368" name="直線コネクタ 367"/>
        <xdr:cNvCxnSpPr/>
      </xdr:nvCxnSpPr>
      <xdr:spPr>
        <a:xfrm flipV="1">
          <a:off x="7470775" y="14076426"/>
          <a:ext cx="850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163322</xdr:rowOff>
    </xdr:from>
    <xdr:to>
      <xdr:col>36</xdr:col>
      <xdr:colOff>165100</xdr:colOff>
      <xdr:row>82</xdr:row>
      <xdr:rowOff>93472</xdr:rowOff>
    </xdr:to>
    <xdr:sp macro="" textlink="">
      <xdr:nvSpPr>
        <xdr:cNvPr id="369" name="楕円 368"/>
        <xdr:cNvSpPr/>
      </xdr:nvSpPr>
      <xdr:spPr>
        <a:xfrm>
          <a:off x="65786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28956</xdr:rowOff>
    </xdr:from>
    <xdr:to>
      <xdr:col>41</xdr:col>
      <xdr:colOff>50800</xdr:colOff>
      <xdr:row>82</xdr:row>
      <xdr:rowOff>42672</xdr:rowOff>
    </xdr:to>
    <xdr:cxnSp macro="">
      <xdr:nvCxnSpPr>
        <xdr:cNvPr id="370" name="直線コネクタ 369"/>
        <xdr:cNvCxnSpPr/>
      </xdr:nvCxnSpPr>
      <xdr:spPr>
        <a:xfrm flipV="1">
          <a:off x="6629400" y="14087856"/>
          <a:ext cx="8413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xdr:cNvSpPr txBox="1"/>
      </xdr:nvSpPr>
      <xdr:spPr>
        <a:xfrm>
          <a:off x="8925002"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80963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7245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xdr:cNvSpPr txBox="1"/>
      </xdr:nvSpPr>
      <xdr:spPr>
        <a:xfrm>
          <a:off x="6404052"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73423</xdr:rowOff>
    </xdr:from>
    <xdr:ext cx="469744" cy="259045"/>
    <xdr:sp macro="" textlink="">
      <xdr:nvSpPr>
        <xdr:cNvPr id="375" name="n_1mainValue【福祉施設】&#10;一人当たり面積"/>
        <xdr:cNvSpPr txBox="1"/>
      </xdr:nvSpPr>
      <xdr:spPr>
        <a:xfrm>
          <a:off x="8925002" y="1378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84853</xdr:rowOff>
    </xdr:from>
    <xdr:ext cx="469744" cy="259045"/>
    <xdr:sp macro="" textlink="">
      <xdr:nvSpPr>
        <xdr:cNvPr id="376" name="n_2mainValue【福祉施設】&#10;一人当たり面積"/>
        <xdr:cNvSpPr txBox="1"/>
      </xdr:nvSpPr>
      <xdr:spPr>
        <a:xfrm>
          <a:off x="8096327" y="138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96283</xdr:rowOff>
    </xdr:from>
    <xdr:ext cx="469744" cy="259045"/>
    <xdr:sp macro="" textlink="">
      <xdr:nvSpPr>
        <xdr:cNvPr id="377" name="n_3mainValue【福祉施設】&#10;一人当たり面積"/>
        <xdr:cNvSpPr txBox="1"/>
      </xdr:nvSpPr>
      <xdr:spPr>
        <a:xfrm>
          <a:off x="7245427" y="1381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109999</xdr:rowOff>
    </xdr:from>
    <xdr:ext cx="469744" cy="259045"/>
    <xdr:sp macro="" textlink="">
      <xdr:nvSpPr>
        <xdr:cNvPr id="378" name="n_4mainValue【福祉施設】&#10;一人当たり面積"/>
        <xdr:cNvSpPr txBox="1"/>
      </xdr:nvSpPr>
      <xdr:spPr>
        <a:xfrm>
          <a:off x="6404052"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8529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239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852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239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494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239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494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239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494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239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494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239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040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4062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4450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32752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4450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327525" y="1715588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4450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3561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565525" y="178790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714625"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87325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31875" y="1783660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28666</xdr:rowOff>
    </xdr:from>
    <xdr:to>
      <xdr:col>24</xdr:col>
      <xdr:colOff>114300</xdr:colOff>
      <xdr:row>107</xdr:row>
      <xdr:rowOff>130266</xdr:rowOff>
    </xdr:to>
    <xdr:sp macro="" textlink="">
      <xdr:nvSpPr>
        <xdr:cNvPr id="420" name="楕円 419"/>
        <xdr:cNvSpPr/>
      </xdr:nvSpPr>
      <xdr:spPr>
        <a:xfrm>
          <a:off x="43561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7093</xdr:rowOff>
    </xdr:from>
    <xdr:ext cx="405111" cy="259045"/>
    <xdr:sp macro="" textlink="">
      <xdr:nvSpPr>
        <xdr:cNvPr id="421" name="【市民会館】&#10;有形固定資産減価償却率該当値テキスト"/>
        <xdr:cNvSpPr txBox="1"/>
      </xdr:nvSpPr>
      <xdr:spPr>
        <a:xfrm>
          <a:off x="4445000"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44994</xdr:rowOff>
    </xdr:from>
    <xdr:to>
      <xdr:col>20</xdr:col>
      <xdr:colOff>38100</xdr:colOff>
      <xdr:row>107</xdr:row>
      <xdr:rowOff>146594</xdr:rowOff>
    </xdr:to>
    <xdr:sp macro="" textlink="">
      <xdr:nvSpPr>
        <xdr:cNvPr id="422" name="楕円 421"/>
        <xdr:cNvSpPr/>
      </xdr:nvSpPr>
      <xdr:spPr>
        <a:xfrm>
          <a:off x="3565525" y="1839014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79466</xdr:rowOff>
    </xdr:from>
    <xdr:to>
      <xdr:col>24</xdr:col>
      <xdr:colOff>63500</xdr:colOff>
      <xdr:row>107</xdr:row>
      <xdr:rowOff>95794</xdr:rowOff>
    </xdr:to>
    <xdr:cxnSp macro="">
      <xdr:nvCxnSpPr>
        <xdr:cNvPr id="423" name="直線コネクタ 422"/>
        <xdr:cNvCxnSpPr/>
      </xdr:nvCxnSpPr>
      <xdr:spPr>
        <a:xfrm flipV="1">
          <a:off x="3616325" y="18424616"/>
          <a:ext cx="79057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20501</xdr:rowOff>
    </xdr:from>
    <xdr:to>
      <xdr:col>15</xdr:col>
      <xdr:colOff>101600</xdr:colOff>
      <xdr:row>107</xdr:row>
      <xdr:rowOff>122101</xdr:rowOff>
    </xdr:to>
    <xdr:sp macro="" textlink="">
      <xdr:nvSpPr>
        <xdr:cNvPr id="424" name="楕円 423"/>
        <xdr:cNvSpPr/>
      </xdr:nvSpPr>
      <xdr:spPr>
        <a:xfrm>
          <a:off x="2714625"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71301</xdr:rowOff>
    </xdr:from>
    <xdr:to>
      <xdr:col>19</xdr:col>
      <xdr:colOff>177800</xdr:colOff>
      <xdr:row>107</xdr:row>
      <xdr:rowOff>95794</xdr:rowOff>
    </xdr:to>
    <xdr:cxnSp macro="">
      <xdr:nvCxnSpPr>
        <xdr:cNvPr id="425" name="直線コネクタ 424"/>
        <xdr:cNvCxnSpPr/>
      </xdr:nvCxnSpPr>
      <xdr:spPr>
        <a:xfrm>
          <a:off x="2765425" y="18416451"/>
          <a:ext cx="8509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165826</xdr:rowOff>
    </xdr:from>
    <xdr:to>
      <xdr:col>10</xdr:col>
      <xdr:colOff>165100</xdr:colOff>
      <xdr:row>107</xdr:row>
      <xdr:rowOff>95976</xdr:rowOff>
    </xdr:to>
    <xdr:sp macro="" textlink="">
      <xdr:nvSpPr>
        <xdr:cNvPr id="426" name="楕円 425"/>
        <xdr:cNvSpPr/>
      </xdr:nvSpPr>
      <xdr:spPr>
        <a:xfrm>
          <a:off x="187325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45176</xdr:rowOff>
    </xdr:from>
    <xdr:to>
      <xdr:col>15</xdr:col>
      <xdr:colOff>50800</xdr:colOff>
      <xdr:row>107</xdr:row>
      <xdr:rowOff>71301</xdr:rowOff>
    </xdr:to>
    <xdr:cxnSp macro="">
      <xdr:nvCxnSpPr>
        <xdr:cNvPr id="427" name="直線コネクタ 426"/>
        <xdr:cNvCxnSpPr/>
      </xdr:nvCxnSpPr>
      <xdr:spPr>
        <a:xfrm>
          <a:off x="1924050" y="18390326"/>
          <a:ext cx="84137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125005</xdr:rowOff>
    </xdr:from>
    <xdr:to>
      <xdr:col>6</xdr:col>
      <xdr:colOff>38100</xdr:colOff>
      <xdr:row>107</xdr:row>
      <xdr:rowOff>55155</xdr:rowOff>
    </xdr:to>
    <xdr:sp macro="" textlink="">
      <xdr:nvSpPr>
        <xdr:cNvPr id="428" name="楕円 427"/>
        <xdr:cNvSpPr/>
      </xdr:nvSpPr>
      <xdr:spPr>
        <a:xfrm>
          <a:off x="1031875" y="182987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4355</xdr:rowOff>
    </xdr:from>
    <xdr:to>
      <xdr:col>10</xdr:col>
      <xdr:colOff>114300</xdr:colOff>
      <xdr:row>107</xdr:row>
      <xdr:rowOff>45176</xdr:rowOff>
    </xdr:to>
    <xdr:cxnSp macro="">
      <xdr:nvCxnSpPr>
        <xdr:cNvPr id="429" name="直線コネクタ 428"/>
        <xdr:cNvCxnSpPr/>
      </xdr:nvCxnSpPr>
      <xdr:spPr>
        <a:xfrm>
          <a:off x="1082675" y="18349505"/>
          <a:ext cx="84137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41059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57239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731019"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8896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137721</xdr:rowOff>
    </xdr:from>
    <xdr:ext cx="405111" cy="259045"/>
    <xdr:sp macro="" textlink="">
      <xdr:nvSpPr>
        <xdr:cNvPr id="434" name="n_1mainValue【市民会館】&#10;有形固定資産減価償却率"/>
        <xdr:cNvSpPr txBox="1"/>
      </xdr:nvSpPr>
      <xdr:spPr>
        <a:xfrm>
          <a:off x="341059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113228</xdr:rowOff>
    </xdr:from>
    <xdr:ext cx="405111" cy="259045"/>
    <xdr:sp macro="" textlink="">
      <xdr:nvSpPr>
        <xdr:cNvPr id="435" name="n_2mainValue【市民会館】&#10;有形固定資産減価償却率"/>
        <xdr:cNvSpPr txBox="1"/>
      </xdr:nvSpPr>
      <xdr:spPr>
        <a:xfrm>
          <a:off x="257239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87103</xdr:rowOff>
    </xdr:from>
    <xdr:ext cx="405111" cy="259045"/>
    <xdr:sp macro="" textlink="">
      <xdr:nvSpPr>
        <xdr:cNvPr id="436" name="n_3mainValue【市民会館】&#10;有形固定資産減価償却率"/>
        <xdr:cNvSpPr txBox="1"/>
      </xdr:nvSpPr>
      <xdr:spPr>
        <a:xfrm>
          <a:off x="1731019"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46282</xdr:rowOff>
    </xdr:from>
    <xdr:ext cx="405111" cy="259045"/>
    <xdr:sp macro="" textlink="">
      <xdr:nvSpPr>
        <xdr:cNvPr id="437" name="n_4mainValue【市民会館】&#10;有形固定資産減価償却率"/>
        <xdr:cNvSpPr txBox="1"/>
      </xdr:nvSpPr>
      <xdr:spPr>
        <a:xfrm>
          <a:off x="8896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9952990"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9991725"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9874250" y="186461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9991725"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9874250" y="171792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9991725"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9912350" y="182429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11225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270875" y="18275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419975"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5786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29211</xdr:rowOff>
    </xdr:from>
    <xdr:to>
      <xdr:col>55</xdr:col>
      <xdr:colOff>50800</xdr:colOff>
      <xdr:row>107</xdr:row>
      <xdr:rowOff>130811</xdr:rowOff>
    </xdr:to>
    <xdr:sp macro="" textlink="">
      <xdr:nvSpPr>
        <xdr:cNvPr id="477" name="楕円 476"/>
        <xdr:cNvSpPr/>
      </xdr:nvSpPr>
      <xdr:spPr>
        <a:xfrm>
          <a:off x="9912350" y="183743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7638</xdr:rowOff>
    </xdr:from>
    <xdr:ext cx="469744" cy="259045"/>
    <xdr:sp macro="" textlink="">
      <xdr:nvSpPr>
        <xdr:cNvPr id="478" name="【市民会館】&#10;一人当たり面積該当値テキスト"/>
        <xdr:cNvSpPr txBox="1"/>
      </xdr:nvSpPr>
      <xdr:spPr>
        <a:xfrm>
          <a:off x="9991725"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33020</xdr:rowOff>
    </xdr:from>
    <xdr:to>
      <xdr:col>50</xdr:col>
      <xdr:colOff>165100</xdr:colOff>
      <xdr:row>107</xdr:row>
      <xdr:rowOff>134620</xdr:rowOff>
    </xdr:to>
    <xdr:sp macro="" textlink="">
      <xdr:nvSpPr>
        <xdr:cNvPr id="479" name="楕円 478"/>
        <xdr:cNvSpPr/>
      </xdr:nvSpPr>
      <xdr:spPr>
        <a:xfrm>
          <a:off x="911225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80011</xdr:rowOff>
    </xdr:from>
    <xdr:to>
      <xdr:col>55</xdr:col>
      <xdr:colOff>0</xdr:colOff>
      <xdr:row>107</xdr:row>
      <xdr:rowOff>83820</xdr:rowOff>
    </xdr:to>
    <xdr:cxnSp macro="">
      <xdr:nvCxnSpPr>
        <xdr:cNvPr id="480" name="直線コネクタ 479"/>
        <xdr:cNvCxnSpPr/>
      </xdr:nvCxnSpPr>
      <xdr:spPr>
        <a:xfrm flipV="1">
          <a:off x="9163050" y="18425161"/>
          <a:ext cx="7905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81" name="楕円 480"/>
        <xdr:cNvSpPr/>
      </xdr:nvSpPr>
      <xdr:spPr>
        <a:xfrm>
          <a:off x="8270875" y="183819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83820</xdr:rowOff>
    </xdr:from>
    <xdr:to>
      <xdr:col>50</xdr:col>
      <xdr:colOff>114300</xdr:colOff>
      <xdr:row>107</xdr:row>
      <xdr:rowOff>87630</xdr:rowOff>
    </xdr:to>
    <xdr:cxnSp macro="">
      <xdr:nvCxnSpPr>
        <xdr:cNvPr id="482" name="直線コネクタ 481"/>
        <xdr:cNvCxnSpPr/>
      </xdr:nvCxnSpPr>
      <xdr:spPr>
        <a:xfrm flipV="1">
          <a:off x="8321675" y="1842897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40639</xdr:rowOff>
    </xdr:from>
    <xdr:to>
      <xdr:col>41</xdr:col>
      <xdr:colOff>101600</xdr:colOff>
      <xdr:row>107</xdr:row>
      <xdr:rowOff>142239</xdr:rowOff>
    </xdr:to>
    <xdr:sp macro="" textlink="">
      <xdr:nvSpPr>
        <xdr:cNvPr id="483" name="楕円 482"/>
        <xdr:cNvSpPr/>
      </xdr:nvSpPr>
      <xdr:spPr>
        <a:xfrm>
          <a:off x="7419975"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91439</xdr:rowOff>
    </xdr:to>
    <xdr:cxnSp macro="">
      <xdr:nvCxnSpPr>
        <xdr:cNvPr id="484" name="直線コネクタ 483"/>
        <xdr:cNvCxnSpPr/>
      </xdr:nvCxnSpPr>
      <xdr:spPr>
        <a:xfrm flipV="1">
          <a:off x="7470775" y="18432780"/>
          <a:ext cx="850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46355</xdr:rowOff>
    </xdr:from>
    <xdr:to>
      <xdr:col>36</xdr:col>
      <xdr:colOff>165100</xdr:colOff>
      <xdr:row>107</xdr:row>
      <xdr:rowOff>147955</xdr:rowOff>
    </xdr:to>
    <xdr:sp macro="" textlink="">
      <xdr:nvSpPr>
        <xdr:cNvPr id="485" name="楕円 484"/>
        <xdr:cNvSpPr/>
      </xdr:nvSpPr>
      <xdr:spPr>
        <a:xfrm>
          <a:off x="65786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91439</xdr:rowOff>
    </xdr:from>
    <xdr:to>
      <xdr:col>41</xdr:col>
      <xdr:colOff>50800</xdr:colOff>
      <xdr:row>107</xdr:row>
      <xdr:rowOff>97155</xdr:rowOff>
    </xdr:to>
    <xdr:cxnSp macro="">
      <xdr:nvCxnSpPr>
        <xdr:cNvPr id="486" name="直線コネクタ 485"/>
        <xdr:cNvCxnSpPr/>
      </xdr:nvCxnSpPr>
      <xdr:spPr>
        <a:xfrm flipV="1">
          <a:off x="6629400" y="18436589"/>
          <a:ext cx="841375"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xdr:cNvSpPr txBox="1"/>
      </xdr:nvSpPr>
      <xdr:spPr>
        <a:xfrm>
          <a:off x="8925002"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0963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xdr:cNvSpPr txBox="1"/>
      </xdr:nvSpPr>
      <xdr:spPr>
        <a:xfrm>
          <a:off x="724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xdr:cNvSpPr txBox="1"/>
      </xdr:nvSpPr>
      <xdr:spPr>
        <a:xfrm>
          <a:off x="6404052"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125747</xdr:rowOff>
    </xdr:from>
    <xdr:ext cx="469744" cy="259045"/>
    <xdr:sp macro="" textlink="">
      <xdr:nvSpPr>
        <xdr:cNvPr id="491" name="n_1mainValue【市民会館】&#10;一人当たり面積"/>
        <xdr:cNvSpPr txBox="1"/>
      </xdr:nvSpPr>
      <xdr:spPr>
        <a:xfrm>
          <a:off x="8925002"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92" name="n_2mainValue【市民会館】&#10;一人当たり面積"/>
        <xdr:cNvSpPr txBox="1"/>
      </xdr:nvSpPr>
      <xdr:spPr>
        <a:xfrm>
          <a:off x="80963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133366</xdr:rowOff>
    </xdr:from>
    <xdr:ext cx="469744" cy="259045"/>
    <xdr:sp macro="" textlink="">
      <xdr:nvSpPr>
        <xdr:cNvPr id="493" name="n_3mainValue【市民会館】&#10;一人当たり面積"/>
        <xdr:cNvSpPr txBox="1"/>
      </xdr:nvSpPr>
      <xdr:spPr>
        <a:xfrm>
          <a:off x="7245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139082</xdr:rowOff>
    </xdr:from>
    <xdr:ext cx="469744" cy="259045"/>
    <xdr:sp macro="" textlink="">
      <xdr:nvSpPr>
        <xdr:cNvPr id="494" name="n_4mainValue【市民会館】&#10;一人当たり面積"/>
        <xdr:cNvSpPr txBox="1"/>
      </xdr:nvSpPr>
      <xdr:spPr>
        <a:xfrm>
          <a:off x="6404052"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3882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38827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150698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5509239"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5547975"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5420975" y="727873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5547975"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5420975" y="57732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5547975"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5459075"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4658975"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38176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2976225" y="655029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125325"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xdr:rowOff>
    </xdr:from>
    <xdr:to>
      <xdr:col>85</xdr:col>
      <xdr:colOff>177800</xdr:colOff>
      <xdr:row>38</xdr:row>
      <xdr:rowOff>102507</xdr:rowOff>
    </xdr:to>
    <xdr:sp macro="" textlink="">
      <xdr:nvSpPr>
        <xdr:cNvPr id="536" name="楕円 535"/>
        <xdr:cNvSpPr/>
      </xdr:nvSpPr>
      <xdr:spPr>
        <a:xfrm>
          <a:off x="15459075"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23784</xdr:rowOff>
    </xdr:from>
    <xdr:ext cx="405111" cy="259045"/>
    <xdr:sp macro="" textlink="">
      <xdr:nvSpPr>
        <xdr:cNvPr id="537" name="【一般廃棄物処理施設】&#10;有形固定資産減価償却率該当値テキスト"/>
        <xdr:cNvSpPr txBox="1"/>
      </xdr:nvSpPr>
      <xdr:spPr>
        <a:xfrm>
          <a:off x="15547975" y="636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118473</xdr:rowOff>
    </xdr:from>
    <xdr:to>
      <xdr:col>81</xdr:col>
      <xdr:colOff>101600</xdr:colOff>
      <xdr:row>38</xdr:row>
      <xdr:rowOff>48623</xdr:rowOff>
    </xdr:to>
    <xdr:sp macro="" textlink="">
      <xdr:nvSpPr>
        <xdr:cNvPr id="538" name="楕円 537"/>
        <xdr:cNvSpPr/>
      </xdr:nvSpPr>
      <xdr:spPr>
        <a:xfrm>
          <a:off x="14658975"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169273</xdr:rowOff>
    </xdr:from>
    <xdr:to>
      <xdr:col>85</xdr:col>
      <xdr:colOff>127000</xdr:colOff>
      <xdr:row>38</xdr:row>
      <xdr:rowOff>51707</xdr:rowOff>
    </xdr:to>
    <xdr:cxnSp macro="">
      <xdr:nvCxnSpPr>
        <xdr:cNvPr id="539" name="直線コネクタ 538"/>
        <xdr:cNvCxnSpPr/>
      </xdr:nvCxnSpPr>
      <xdr:spPr>
        <a:xfrm>
          <a:off x="14709775" y="6512923"/>
          <a:ext cx="8001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84183</xdr:rowOff>
    </xdr:from>
    <xdr:to>
      <xdr:col>76</xdr:col>
      <xdr:colOff>165100</xdr:colOff>
      <xdr:row>38</xdr:row>
      <xdr:rowOff>14332</xdr:rowOff>
    </xdr:to>
    <xdr:sp macro="" textlink="">
      <xdr:nvSpPr>
        <xdr:cNvPr id="540" name="楕円 539"/>
        <xdr:cNvSpPr/>
      </xdr:nvSpPr>
      <xdr:spPr>
        <a:xfrm>
          <a:off x="138176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134983</xdr:rowOff>
    </xdr:from>
    <xdr:to>
      <xdr:col>81</xdr:col>
      <xdr:colOff>50800</xdr:colOff>
      <xdr:row>37</xdr:row>
      <xdr:rowOff>169273</xdr:rowOff>
    </xdr:to>
    <xdr:cxnSp macro="">
      <xdr:nvCxnSpPr>
        <xdr:cNvPr id="541" name="直線コネクタ 540"/>
        <xdr:cNvCxnSpPr/>
      </xdr:nvCxnSpPr>
      <xdr:spPr>
        <a:xfrm>
          <a:off x="13868400" y="6478633"/>
          <a:ext cx="841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43361</xdr:rowOff>
    </xdr:from>
    <xdr:to>
      <xdr:col>72</xdr:col>
      <xdr:colOff>38100</xdr:colOff>
      <xdr:row>37</xdr:row>
      <xdr:rowOff>144961</xdr:rowOff>
    </xdr:to>
    <xdr:sp macro="" textlink="">
      <xdr:nvSpPr>
        <xdr:cNvPr id="542" name="楕円 541"/>
        <xdr:cNvSpPr/>
      </xdr:nvSpPr>
      <xdr:spPr>
        <a:xfrm>
          <a:off x="12976225" y="63870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94161</xdr:rowOff>
    </xdr:from>
    <xdr:to>
      <xdr:col>76</xdr:col>
      <xdr:colOff>114300</xdr:colOff>
      <xdr:row>37</xdr:row>
      <xdr:rowOff>134983</xdr:rowOff>
    </xdr:to>
    <xdr:cxnSp macro="">
      <xdr:nvCxnSpPr>
        <xdr:cNvPr id="543" name="直線コネクタ 542"/>
        <xdr:cNvCxnSpPr/>
      </xdr:nvCxnSpPr>
      <xdr:spPr>
        <a:xfrm>
          <a:off x="13027025" y="6437811"/>
          <a:ext cx="841375"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142966</xdr:rowOff>
    </xdr:from>
    <xdr:to>
      <xdr:col>67</xdr:col>
      <xdr:colOff>101600</xdr:colOff>
      <xdr:row>39</xdr:row>
      <xdr:rowOff>73116</xdr:rowOff>
    </xdr:to>
    <xdr:sp macro="" textlink="">
      <xdr:nvSpPr>
        <xdr:cNvPr id="544" name="楕円 543"/>
        <xdr:cNvSpPr/>
      </xdr:nvSpPr>
      <xdr:spPr>
        <a:xfrm>
          <a:off x="12125325"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94161</xdr:rowOff>
    </xdr:from>
    <xdr:to>
      <xdr:col>71</xdr:col>
      <xdr:colOff>177800</xdr:colOff>
      <xdr:row>39</xdr:row>
      <xdr:rowOff>22316</xdr:rowOff>
    </xdr:to>
    <xdr:cxnSp macro="">
      <xdr:nvCxnSpPr>
        <xdr:cNvPr id="545" name="直線コネクタ 544"/>
        <xdr:cNvCxnSpPr/>
      </xdr:nvCxnSpPr>
      <xdr:spPr>
        <a:xfrm flipV="1">
          <a:off x="12176125" y="6437811"/>
          <a:ext cx="850900" cy="27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6" name="n_1aveValue【一般廃棄物処理施設】&#10;有形固定資産減価償却率"/>
        <xdr:cNvSpPr txBox="1"/>
      </xdr:nvSpPr>
      <xdr:spPr>
        <a:xfrm>
          <a:off x="14504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xdr:cNvSpPr txBox="1"/>
      </xdr:nvSpPr>
      <xdr:spPr>
        <a:xfrm>
          <a:off x="1367536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xdr:cNvSpPr txBox="1"/>
      </xdr:nvSpPr>
      <xdr:spPr>
        <a:xfrm>
          <a:off x="1283399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198309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65150</xdr:rowOff>
    </xdr:from>
    <xdr:ext cx="405111" cy="259045"/>
    <xdr:sp macro="" textlink="">
      <xdr:nvSpPr>
        <xdr:cNvPr id="550" name="n_1mainValue【一般廃棄物処理施設】&#10;有形固定資産減価償却率"/>
        <xdr:cNvSpPr txBox="1"/>
      </xdr:nvSpPr>
      <xdr:spPr>
        <a:xfrm>
          <a:off x="145040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51" name="n_2mainValue【一般廃棄物処理施設】&#10;有形固定資産減価償却率"/>
        <xdr:cNvSpPr txBox="1"/>
      </xdr:nvSpPr>
      <xdr:spPr>
        <a:xfrm>
          <a:off x="13675369"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161488</xdr:rowOff>
    </xdr:from>
    <xdr:ext cx="405111" cy="259045"/>
    <xdr:sp macro="" textlink="">
      <xdr:nvSpPr>
        <xdr:cNvPr id="552" name="n_3mainValue【一般廃棄物処理施設】&#10;有形固定資産減価償却率"/>
        <xdr:cNvSpPr txBox="1"/>
      </xdr:nvSpPr>
      <xdr:spPr>
        <a:xfrm>
          <a:off x="1283399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64243</xdr:rowOff>
    </xdr:from>
    <xdr:ext cx="405111" cy="259045"/>
    <xdr:sp macro="" textlink="">
      <xdr:nvSpPr>
        <xdr:cNvPr id="553" name="n_4mainValue【一般廃棄物処理施設】&#10;有形固定資産減価償却率"/>
        <xdr:cNvSpPr txBox="1"/>
      </xdr:nvSpPr>
      <xdr:spPr>
        <a:xfrm>
          <a:off x="1198309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71438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68162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68162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68162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10559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10947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0977225" y="71624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10947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0977225" y="566931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10947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10058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0215225" y="65911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19364325"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852295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7681575" y="581479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156036</xdr:rowOff>
    </xdr:from>
    <xdr:to>
      <xdr:col>116</xdr:col>
      <xdr:colOff>114300</xdr:colOff>
      <xdr:row>38</xdr:row>
      <xdr:rowOff>86185</xdr:rowOff>
    </xdr:to>
    <xdr:sp macro="" textlink="">
      <xdr:nvSpPr>
        <xdr:cNvPr id="591" name="楕円 590"/>
        <xdr:cNvSpPr/>
      </xdr:nvSpPr>
      <xdr:spPr>
        <a:xfrm>
          <a:off x="21005800" y="6499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7463</xdr:rowOff>
    </xdr:from>
    <xdr:ext cx="599010" cy="259045"/>
    <xdr:sp macro="" textlink="">
      <xdr:nvSpPr>
        <xdr:cNvPr id="592" name="【一般廃棄物処理施設】&#10;一人当たり有形固定資産（償却資産）額該当値テキスト"/>
        <xdr:cNvSpPr txBox="1"/>
      </xdr:nvSpPr>
      <xdr:spPr>
        <a:xfrm>
          <a:off x="21094700" y="635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164123</xdr:rowOff>
    </xdr:from>
    <xdr:to>
      <xdr:col>112</xdr:col>
      <xdr:colOff>38100</xdr:colOff>
      <xdr:row>38</xdr:row>
      <xdr:rowOff>94273</xdr:rowOff>
    </xdr:to>
    <xdr:sp macro="" textlink="">
      <xdr:nvSpPr>
        <xdr:cNvPr id="593" name="楕円 592"/>
        <xdr:cNvSpPr/>
      </xdr:nvSpPr>
      <xdr:spPr>
        <a:xfrm>
          <a:off x="20215225" y="650777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35385</xdr:rowOff>
    </xdr:from>
    <xdr:to>
      <xdr:col>116</xdr:col>
      <xdr:colOff>63500</xdr:colOff>
      <xdr:row>38</xdr:row>
      <xdr:rowOff>43473</xdr:rowOff>
    </xdr:to>
    <xdr:cxnSp macro="">
      <xdr:nvCxnSpPr>
        <xdr:cNvPr id="594" name="直線コネクタ 593"/>
        <xdr:cNvCxnSpPr/>
      </xdr:nvCxnSpPr>
      <xdr:spPr>
        <a:xfrm flipV="1">
          <a:off x="20266025" y="6550485"/>
          <a:ext cx="790575"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19772</xdr:rowOff>
    </xdr:from>
    <xdr:to>
      <xdr:col>107</xdr:col>
      <xdr:colOff>101600</xdr:colOff>
      <xdr:row>38</xdr:row>
      <xdr:rowOff>121372</xdr:rowOff>
    </xdr:to>
    <xdr:sp macro="" textlink="">
      <xdr:nvSpPr>
        <xdr:cNvPr id="595" name="楕円 594"/>
        <xdr:cNvSpPr/>
      </xdr:nvSpPr>
      <xdr:spPr>
        <a:xfrm>
          <a:off x="19364325" y="653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43473</xdr:rowOff>
    </xdr:from>
    <xdr:to>
      <xdr:col>111</xdr:col>
      <xdr:colOff>177800</xdr:colOff>
      <xdr:row>38</xdr:row>
      <xdr:rowOff>70572</xdr:rowOff>
    </xdr:to>
    <xdr:cxnSp macro="">
      <xdr:nvCxnSpPr>
        <xdr:cNvPr id="596" name="直線コネクタ 595"/>
        <xdr:cNvCxnSpPr/>
      </xdr:nvCxnSpPr>
      <xdr:spPr>
        <a:xfrm flipV="1">
          <a:off x="19415125" y="6558573"/>
          <a:ext cx="850900" cy="2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38092</xdr:rowOff>
    </xdr:from>
    <xdr:to>
      <xdr:col>102</xdr:col>
      <xdr:colOff>165100</xdr:colOff>
      <xdr:row>38</xdr:row>
      <xdr:rowOff>139692</xdr:rowOff>
    </xdr:to>
    <xdr:sp macro="" textlink="">
      <xdr:nvSpPr>
        <xdr:cNvPr id="597" name="楕円 596"/>
        <xdr:cNvSpPr/>
      </xdr:nvSpPr>
      <xdr:spPr>
        <a:xfrm>
          <a:off x="18522950" y="65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70572</xdr:rowOff>
    </xdr:from>
    <xdr:to>
      <xdr:col>107</xdr:col>
      <xdr:colOff>50800</xdr:colOff>
      <xdr:row>38</xdr:row>
      <xdr:rowOff>88892</xdr:rowOff>
    </xdr:to>
    <xdr:cxnSp macro="">
      <xdr:nvCxnSpPr>
        <xdr:cNvPr id="598" name="直線コネクタ 597"/>
        <xdr:cNvCxnSpPr/>
      </xdr:nvCxnSpPr>
      <xdr:spPr>
        <a:xfrm flipV="1">
          <a:off x="18573750" y="6585672"/>
          <a:ext cx="841375" cy="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114705</xdr:rowOff>
    </xdr:from>
    <xdr:to>
      <xdr:col>98</xdr:col>
      <xdr:colOff>38100</xdr:colOff>
      <xdr:row>39</xdr:row>
      <xdr:rowOff>44855</xdr:rowOff>
    </xdr:to>
    <xdr:sp macro="" textlink="">
      <xdr:nvSpPr>
        <xdr:cNvPr id="599" name="楕円 598"/>
        <xdr:cNvSpPr/>
      </xdr:nvSpPr>
      <xdr:spPr>
        <a:xfrm>
          <a:off x="17681575" y="66298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88892</xdr:rowOff>
    </xdr:from>
    <xdr:to>
      <xdr:col>102</xdr:col>
      <xdr:colOff>114300</xdr:colOff>
      <xdr:row>38</xdr:row>
      <xdr:rowOff>165505</xdr:rowOff>
    </xdr:to>
    <xdr:cxnSp macro="">
      <xdr:nvCxnSpPr>
        <xdr:cNvPr id="600" name="直線コネクタ 599"/>
        <xdr:cNvCxnSpPr/>
      </xdr:nvCxnSpPr>
      <xdr:spPr>
        <a:xfrm flipV="1">
          <a:off x="17732375" y="6603992"/>
          <a:ext cx="841375"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1996334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19134670"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xdr:cNvSpPr txBox="1"/>
      </xdr:nvSpPr>
      <xdr:spPr>
        <a:xfrm>
          <a:off x="18283770"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74423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110801</xdr:rowOff>
    </xdr:from>
    <xdr:ext cx="599010" cy="259045"/>
    <xdr:sp macro="" textlink="">
      <xdr:nvSpPr>
        <xdr:cNvPr id="605" name="n_1mainValue【一般廃棄物処理施設】&#10;一人当たり有形固定資産（償却資産）額"/>
        <xdr:cNvSpPr txBox="1"/>
      </xdr:nvSpPr>
      <xdr:spPr>
        <a:xfrm>
          <a:off x="19963345" y="628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137899</xdr:rowOff>
    </xdr:from>
    <xdr:ext cx="599010" cy="259045"/>
    <xdr:sp macro="" textlink="">
      <xdr:nvSpPr>
        <xdr:cNvPr id="606" name="n_2mainValue【一般廃棄物処理施設】&#10;一人当たり有形固定資産（償却資産）額"/>
        <xdr:cNvSpPr txBox="1"/>
      </xdr:nvSpPr>
      <xdr:spPr>
        <a:xfrm>
          <a:off x="19134670" y="631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156219</xdr:rowOff>
    </xdr:from>
    <xdr:ext cx="599010" cy="259045"/>
    <xdr:sp macro="" textlink="">
      <xdr:nvSpPr>
        <xdr:cNvPr id="607" name="n_3mainValue【一般廃棄物処理施設】&#10;一人当たり有形固定資産（償却資産）額"/>
        <xdr:cNvSpPr txBox="1"/>
      </xdr:nvSpPr>
      <xdr:spPr>
        <a:xfrm>
          <a:off x="18283770" y="632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35982</xdr:rowOff>
    </xdr:from>
    <xdr:ext cx="599010" cy="259045"/>
    <xdr:sp macro="" textlink="">
      <xdr:nvSpPr>
        <xdr:cNvPr id="608" name="n_4mainValue【一般廃棄物処理施設】&#10;一人当たり有形固定資産（償却資産）額"/>
        <xdr:cNvSpPr txBox="1"/>
      </xdr:nvSpPr>
      <xdr:spPr>
        <a:xfrm>
          <a:off x="17442395" y="672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3882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38827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1506986"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5509239"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5547975"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5420975" y="111034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5547975"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5420975" y="967794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9" name="【保健センター・保健所】&#10;有形固定資産減価償却率平均値テキスト"/>
        <xdr:cNvSpPr txBox="1"/>
      </xdr:nvSpPr>
      <xdr:spPr>
        <a:xfrm>
          <a:off x="15547975"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5459075"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4658975"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38176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2976225" y="1018394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125325"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34109</xdr:rowOff>
    </xdr:from>
    <xdr:to>
      <xdr:col>85</xdr:col>
      <xdr:colOff>177800</xdr:colOff>
      <xdr:row>61</xdr:row>
      <xdr:rowOff>135709</xdr:rowOff>
    </xdr:to>
    <xdr:sp macro="" textlink="">
      <xdr:nvSpPr>
        <xdr:cNvPr id="650" name="楕円 649"/>
        <xdr:cNvSpPr/>
      </xdr:nvSpPr>
      <xdr:spPr>
        <a:xfrm>
          <a:off x="15459075"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12536</xdr:rowOff>
    </xdr:from>
    <xdr:ext cx="405111" cy="259045"/>
    <xdr:sp macro="" textlink="">
      <xdr:nvSpPr>
        <xdr:cNvPr id="651" name="【保健センター・保健所】&#10;有形固定資産減価償却率該当値テキスト"/>
        <xdr:cNvSpPr txBox="1"/>
      </xdr:nvSpPr>
      <xdr:spPr>
        <a:xfrm>
          <a:off x="15547975"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24312</xdr:rowOff>
    </xdr:from>
    <xdr:to>
      <xdr:col>81</xdr:col>
      <xdr:colOff>101600</xdr:colOff>
      <xdr:row>61</xdr:row>
      <xdr:rowOff>125912</xdr:rowOff>
    </xdr:to>
    <xdr:sp macro="" textlink="">
      <xdr:nvSpPr>
        <xdr:cNvPr id="652" name="楕円 651"/>
        <xdr:cNvSpPr/>
      </xdr:nvSpPr>
      <xdr:spPr>
        <a:xfrm>
          <a:off x="14658975"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75112</xdr:rowOff>
    </xdr:from>
    <xdr:to>
      <xdr:col>85</xdr:col>
      <xdr:colOff>127000</xdr:colOff>
      <xdr:row>61</xdr:row>
      <xdr:rowOff>84909</xdr:rowOff>
    </xdr:to>
    <xdr:cxnSp macro="">
      <xdr:nvCxnSpPr>
        <xdr:cNvPr id="653" name="直線コネクタ 652"/>
        <xdr:cNvCxnSpPr/>
      </xdr:nvCxnSpPr>
      <xdr:spPr>
        <a:xfrm>
          <a:off x="14709775" y="10533562"/>
          <a:ext cx="8001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7983</xdr:rowOff>
    </xdr:from>
    <xdr:to>
      <xdr:col>76</xdr:col>
      <xdr:colOff>165100</xdr:colOff>
      <xdr:row>61</xdr:row>
      <xdr:rowOff>109583</xdr:rowOff>
    </xdr:to>
    <xdr:sp macro="" textlink="">
      <xdr:nvSpPr>
        <xdr:cNvPr id="654" name="楕円 653"/>
        <xdr:cNvSpPr/>
      </xdr:nvSpPr>
      <xdr:spPr>
        <a:xfrm>
          <a:off x="138176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58783</xdr:rowOff>
    </xdr:from>
    <xdr:to>
      <xdr:col>81</xdr:col>
      <xdr:colOff>50800</xdr:colOff>
      <xdr:row>61</xdr:row>
      <xdr:rowOff>75112</xdr:rowOff>
    </xdr:to>
    <xdr:cxnSp macro="">
      <xdr:nvCxnSpPr>
        <xdr:cNvPr id="655" name="直線コネクタ 654"/>
        <xdr:cNvCxnSpPr/>
      </xdr:nvCxnSpPr>
      <xdr:spPr>
        <a:xfrm>
          <a:off x="13868400" y="10517233"/>
          <a:ext cx="8413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123916</xdr:rowOff>
    </xdr:from>
    <xdr:to>
      <xdr:col>72</xdr:col>
      <xdr:colOff>38100</xdr:colOff>
      <xdr:row>61</xdr:row>
      <xdr:rowOff>54066</xdr:rowOff>
    </xdr:to>
    <xdr:sp macro="" textlink="">
      <xdr:nvSpPr>
        <xdr:cNvPr id="656" name="楕円 655"/>
        <xdr:cNvSpPr/>
      </xdr:nvSpPr>
      <xdr:spPr>
        <a:xfrm>
          <a:off x="12976225" y="1041091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3266</xdr:rowOff>
    </xdr:from>
    <xdr:to>
      <xdr:col>76</xdr:col>
      <xdr:colOff>114300</xdr:colOff>
      <xdr:row>61</xdr:row>
      <xdr:rowOff>58783</xdr:rowOff>
    </xdr:to>
    <xdr:cxnSp macro="">
      <xdr:nvCxnSpPr>
        <xdr:cNvPr id="657" name="直線コネクタ 656"/>
        <xdr:cNvCxnSpPr/>
      </xdr:nvCxnSpPr>
      <xdr:spPr>
        <a:xfrm>
          <a:off x="13027025" y="10461716"/>
          <a:ext cx="84137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135346</xdr:rowOff>
    </xdr:from>
    <xdr:to>
      <xdr:col>67</xdr:col>
      <xdr:colOff>101600</xdr:colOff>
      <xdr:row>61</xdr:row>
      <xdr:rowOff>65496</xdr:rowOff>
    </xdr:to>
    <xdr:sp macro="" textlink="">
      <xdr:nvSpPr>
        <xdr:cNvPr id="658" name="楕円 657"/>
        <xdr:cNvSpPr/>
      </xdr:nvSpPr>
      <xdr:spPr>
        <a:xfrm>
          <a:off x="12125325"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3266</xdr:rowOff>
    </xdr:from>
    <xdr:to>
      <xdr:col>71</xdr:col>
      <xdr:colOff>177800</xdr:colOff>
      <xdr:row>61</xdr:row>
      <xdr:rowOff>14696</xdr:rowOff>
    </xdr:to>
    <xdr:cxnSp macro="">
      <xdr:nvCxnSpPr>
        <xdr:cNvPr id="659" name="直線コネクタ 658"/>
        <xdr:cNvCxnSpPr/>
      </xdr:nvCxnSpPr>
      <xdr:spPr>
        <a:xfrm flipV="1">
          <a:off x="12176125" y="10461716"/>
          <a:ext cx="850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60" name="n_1aveValue【保健センター・保健所】&#10;有形固定資産減価償却率"/>
        <xdr:cNvSpPr txBox="1"/>
      </xdr:nvSpPr>
      <xdr:spPr>
        <a:xfrm>
          <a:off x="14504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61" name="n_2aveValue【保健センター・保健所】&#10;有形固定資産減価償却率"/>
        <xdr:cNvSpPr txBox="1"/>
      </xdr:nvSpPr>
      <xdr:spPr>
        <a:xfrm>
          <a:off x="13675369"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2" name="n_3aveValue【保健センター・保健所】&#10;有形固定資産減価償却率"/>
        <xdr:cNvSpPr txBox="1"/>
      </xdr:nvSpPr>
      <xdr:spPr>
        <a:xfrm>
          <a:off x="1283399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63" name="n_4aveValue【保健センター・保健所】&#10;有形固定資産減価償却率"/>
        <xdr:cNvSpPr txBox="1"/>
      </xdr:nvSpPr>
      <xdr:spPr>
        <a:xfrm>
          <a:off x="1198309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117039</xdr:rowOff>
    </xdr:from>
    <xdr:ext cx="405111" cy="259045"/>
    <xdr:sp macro="" textlink="">
      <xdr:nvSpPr>
        <xdr:cNvPr id="664" name="n_1mainValue【保健センター・保健所】&#10;有形固定資産減価償却率"/>
        <xdr:cNvSpPr txBox="1"/>
      </xdr:nvSpPr>
      <xdr:spPr>
        <a:xfrm>
          <a:off x="14504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100710</xdr:rowOff>
    </xdr:from>
    <xdr:ext cx="405111" cy="259045"/>
    <xdr:sp macro="" textlink="">
      <xdr:nvSpPr>
        <xdr:cNvPr id="665" name="n_2mainValue【保健センター・保健所】&#10;有形固定資産減価償却率"/>
        <xdr:cNvSpPr txBox="1"/>
      </xdr:nvSpPr>
      <xdr:spPr>
        <a:xfrm>
          <a:off x="13675369"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45193</xdr:rowOff>
    </xdr:from>
    <xdr:ext cx="405111" cy="259045"/>
    <xdr:sp macro="" textlink="">
      <xdr:nvSpPr>
        <xdr:cNvPr id="666" name="n_3mainValue【保健センター・保健所】&#10;有形固定資産減価償却率"/>
        <xdr:cNvSpPr txBox="1"/>
      </xdr:nvSpPr>
      <xdr:spPr>
        <a:xfrm>
          <a:off x="1283399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56623</xdr:rowOff>
    </xdr:from>
    <xdr:ext cx="405111" cy="259045"/>
    <xdr:sp macro="" textlink="">
      <xdr:nvSpPr>
        <xdr:cNvPr id="667" name="n_4mainValue【保健センター・保健所】&#10;有形固定資産減価償却率"/>
        <xdr:cNvSpPr txBox="1"/>
      </xdr:nvSpPr>
      <xdr:spPr>
        <a:xfrm>
          <a:off x="1198309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10559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10947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0977225" y="110375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10947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0977225" y="95288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96" name="【保健センター・保健所】&#10;一人当たり面積平均値テキスト"/>
        <xdr:cNvSpPr txBox="1"/>
      </xdr:nvSpPr>
      <xdr:spPr>
        <a:xfrm>
          <a:off x="210947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10058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0215225" y="107048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19364325"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852295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7681575" y="107315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707" name="楕円 706"/>
        <xdr:cNvSpPr/>
      </xdr:nvSpPr>
      <xdr:spPr>
        <a:xfrm>
          <a:off x="210058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78757</xdr:rowOff>
    </xdr:from>
    <xdr:ext cx="469744" cy="259045"/>
    <xdr:sp macro="" textlink="">
      <xdr:nvSpPr>
        <xdr:cNvPr id="708" name="【保健センター・保健所】&#10;一人当たり面積該当値テキスト"/>
        <xdr:cNvSpPr txBox="1"/>
      </xdr:nvSpPr>
      <xdr:spPr>
        <a:xfrm>
          <a:off x="210947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59690</xdr:rowOff>
    </xdr:from>
    <xdr:to>
      <xdr:col>112</xdr:col>
      <xdr:colOff>38100</xdr:colOff>
      <xdr:row>62</xdr:row>
      <xdr:rowOff>161290</xdr:rowOff>
    </xdr:to>
    <xdr:sp macro="" textlink="">
      <xdr:nvSpPr>
        <xdr:cNvPr id="709" name="楕円 708"/>
        <xdr:cNvSpPr/>
      </xdr:nvSpPr>
      <xdr:spPr>
        <a:xfrm>
          <a:off x="20215225" y="106895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110490</xdr:rowOff>
    </xdr:to>
    <xdr:cxnSp macro="">
      <xdr:nvCxnSpPr>
        <xdr:cNvPr id="710" name="直線コネクタ 709"/>
        <xdr:cNvCxnSpPr/>
      </xdr:nvCxnSpPr>
      <xdr:spPr>
        <a:xfrm flipV="1">
          <a:off x="20266025" y="10736580"/>
          <a:ext cx="7905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67310</xdr:rowOff>
    </xdr:from>
    <xdr:to>
      <xdr:col>107</xdr:col>
      <xdr:colOff>101600</xdr:colOff>
      <xdr:row>62</xdr:row>
      <xdr:rowOff>168910</xdr:rowOff>
    </xdr:to>
    <xdr:sp macro="" textlink="">
      <xdr:nvSpPr>
        <xdr:cNvPr id="711" name="楕円 710"/>
        <xdr:cNvSpPr/>
      </xdr:nvSpPr>
      <xdr:spPr>
        <a:xfrm>
          <a:off x="19364325"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110490</xdr:rowOff>
    </xdr:from>
    <xdr:to>
      <xdr:col>111</xdr:col>
      <xdr:colOff>177800</xdr:colOff>
      <xdr:row>62</xdr:row>
      <xdr:rowOff>118110</xdr:rowOff>
    </xdr:to>
    <xdr:cxnSp macro="">
      <xdr:nvCxnSpPr>
        <xdr:cNvPr id="712" name="直線コネクタ 711"/>
        <xdr:cNvCxnSpPr/>
      </xdr:nvCxnSpPr>
      <xdr:spPr>
        <a:xfrm flipV="1">
          <a:off x="19415125" y="10740390"/>
          <a:ext cx="850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71120</xdr:rowOff>
    </xdr:from>
    <xdr:to>
      <xdr:col>102</xdr:col>
      <xdr:colOff>165100</xdr:colOff>
      <xdr:row>63</xdr:row>
      <xdr:rowOff>1270</xdr:rowOff>
    </xdr:to>
    <xdr:sp macro="" textlink="">
      <xdr:nvSpPr>
        <xdr:cNvPr id="713" name="楕円 712"/>
        <xdr:cNvSpPr/>
      </xdr:nvSpPr>
      <xdr:spPr>
        <a:xfrm>
          <a:off x="1852295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118110</xdr:rowOff>
    </xdr:from>
    <xdr:to>
      <xdr:col>107</xdr:col>
      <xdr:colOff>50800</xdr:colOff>
      <xdr:row>62</xdr:row>
      <xdr:rowOff>121920</xdr:rowOff>
    </xdr:to>
    <xdr:cxnSp macro="">
      <xdr:nvCxnSpPr>
        <xdr:cNvPr id="714" name="直線コネクタ 713"/>
        <xdr:cNvCxnSpPr/>
      </xdr:nvCxnSpPr>
      <xdr:spPr>
        <a:xfrm flipV="1">
          <a:off x="18573750" y="1074801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74930</xdr:rowOff>
    </xdr:from>
    <xdr:to>
      <xdr:col>98</xdr:col>
      <xdr:colOff>38100</xdr:colOff>
      <xdr:row>63</xdr:row>
      <xdr:rowOff>5080</xdr:rowOff>
    </xdr:to>
    <xdr:sp macro="" textlink="">
      <xdr:nvSpPr>
        <xdr:cNvPr id="715" name="楕円 714"/>
        <xdr:cNvSpPr/>
      </xdr:nvSpPr>
      <xdr:spPr>
        <a:xfrm>
          <a:off x="17681575" y="107048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121920</xdr:rowOff>
    </xdr:from>
    <xdr:to>
      <xdr:col>102</xdr:col>
      <xdr:colOff>114300</xdr:colOff>
      <xdr:row>62</xdr:row>
      <xdr:rowOff>125730</xdr:rowOff>
    </xdr:to>
    <xdr:cxnSp macro="">
      <xdr:nvCxnSpPr>
        <xdr:cNvPr id="716" name="直線コネクタ 715"/>
        <xdr:cNvCxnSpPr/>
      </xdr:nvCxnSpPr>
      <xdr:spPr>
        <a:xfrm flipV="1">
          <a:off x="17732375" y="10751820"/>
          <a:ext cx="841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167657</xdr:rowOff>
    </xdr:from>
    <xdr:ext cx="469744" cy="259045"/>
    <xdr:sp macro="" textlink="">
      <xdr:nvSpPr>
        <xdr:cNvPr id="717" name="n_1aveValue【保健センター・保健所】&#10;一人当たり面積"/>
        <xdr:cNvSpPr txBox="1"/>
      </xdr:nvSpPr>
      <xdr:spPr>
        <a:xfrm>
          <a:off x="2002797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xdr:cNvSpPr txBox="1"/>
      </xdr:nvSpPr>
      <xdr:spPr>
        <a:xfrm>
          <a:off x="1918977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9" name="n_3aveValue【保健センター・保健所】&#10;一人当たり面積"/>
        <xdr:cNvSpPr txBox="1"/>
      </xdr:nvSpPr>
      <xdr:spPr>
        <a:xfrm>
          <a:off x="18348402"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20" name="n_4aveValue【保健センター・保健所】&#10;一人当たり面積"/>
        <xdr:cNvSpPr txBox="1"/>
      </xdr:nvSpPr>
      <xdr:spPr>
        <a:xfrm>
          <a:off x="175070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6367</xdr:rowOff>
    </xdr:from>
    <xdr:ext cx="469744" cy="259045"/>
    <xdr:sp macro="" textlink="">
      <xdr:nvSpPr>
        <xdr:cNvPr id="721" name="n_1mainValue【保健センター・保健所】&#10;一人当たり面積"/>
        <xdr:cNvSpPr txBox="1"/>
      </xdr:nvSpPr>
      <xdr:spPr>
        <a:xfrm>
          <a:off x="2002797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160037</xdr:rowOff>
    </xdr:from>
    <xdr:ext cx="469744" cy="259045"/>
    <xdr:sp macro="" textlink="">
      <xdr:nvSpPr>
        <xdr:cNvPr id="722" name="n_2mainValue【保健センター・保健所】&#10;一人当たり面積"/>
        <xdr:cNvSpPr txBox="1"/>
      </xdr:nvSpPr>
      <xdr:spPr>
        <a:xfrm>
          <a:off x="1918977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17797</xdr:rowOff>
    </xdr:from>
    <xdr:ext cx="469744" cy="259045"/>
    <xdr:sp macro="" textlink="">
      <xdr:nvSpPr>
        <xdr:cNvPr id="723" name="n_3mainValue【保健センター・保健所】&#10;一人当たり面積"/>
        <xdr:cNvSpPr txBox="1"/>
      </xdr:nvSpPr>
      <xdr:spPr>
        <a:xfrm>
          <a:off x="18348402"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21607</xdr:rowOff>
    </xdr:from>
    <xdr:ext cx="469744" cy="259045"/>
    <xdr:sp macro="" textlink="">
      <xdr:nvSpPr>
        <xdr:cNvPr id="724" name="n_4mainValue【保健センター・保健所】&#10;一人当たり面積"/>
        <xdr:cNvSpPr txBox="1"/>
      </xdr:nvSpPr>
      <xdr:spPr>
        <a:xfrm>
          <a:off x="175070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3882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38827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1506986"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5509239"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5547975"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5420975" y="1460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5547975"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542097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5547975"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5459075"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4658975"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38176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2976225" y="140830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125325"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34289</xdr:rowOff>
    </xdr:from>
    <xdr:to>
      <xdr:col>85</xdr:col>
      <xdr:colOff>177800</xdr:colOff>
      <xdr:row>83</xdr:row>
      <xdr:rowOff>135889</xdr:rowOff>
    </xdr:to>
    <xdr:sp macro="" textlink="">
      <xdr:nvSpPr>
        <xdr:cNvPr id="764" name="楕円 763"/>
        <xdr:cNvSpPr/>
      </xdr:nvSpPr>
      <xdr:spPr>
        <a:xfrm>
          <a:off x="15459075"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12716</xdr:rowOff>
    </xdr:from>
    <xdr:ext cx="405111" cy="259045"/>
    <xdr:sp macro="" textlink="">
      <xdr:nvSpPr>
        <xdr:cNvPr id="765" name="【消防施設】&#10;有形固定資産減価償却率該当値テキスト"/>
        <xdr:cNvSpPr txBox="1"/>
      </xdr:nvSpPr>
      <xdr:spPr>
        <a:xfrm>
          <a:off x="15547975" y="1424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20320</xdr:rowOff>
    </xdr:from>
    <xdr:to>
      <xdr:col>81</xdr:col>
      <xdr:colOff>101600</xdr:colOff>
      <xdr:row>83</xdr:row>
      <xdr:rowOff>121920</xdr:rowOff>
    </xdr:to>
    <xdr:sp macro="" textlink="">
      <xdr:nvSpPr>
        <xdr:cNvPr id="766" name="楕円 765"/>
        <xdr:cNvSpPr/>
      </xdr:nvSpPr>
      <xdr:spPr>
        <a:xfrm>
          <a:off x="14658975" y="142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71120</xdr:rowOff>
    </xdr:from>
    <xdr:to>
      <xdr:col>85</xdr:col>
      <xdr:colOff>127000</xdr:colOff>
      <xdr:row>83</xdr:row>
      <xdr:rowOff>85089</xdr:rowOff>
    </xdr:to>
    <xdr:cxnSp macro="">
      <xdr:nvCxnSpPr>
        <xdr:cNvPr id="767" name="直線コネクタ 766"/>
        <xdr:cNvCxnSpPr/>
      </xdr:nvCxnSpPr>
      <xdr:spPr>
        <a:xfrm>
          <a:off x="14709775" y="14301470"/>
          <a:ext cx="8001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68" name="楕円 767"/>
        <xdr:cNvSpPr/>
      </xdr:nvSpPr>
      <xdr:spPr>
        <a:xfrm>
          <a:off x="138176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71120</xdr:rowOff>
    </xdr:to>
    <xdr:cxnSp macro="">
      <xdr:nvCxnSpPr>
        <xdr:cNvPr id="769" name="直線コネクタ 768"/>
        <xdr:cNvCxnSpPr/>
      </xdr:nvCxnSpPr>
      <xdr:spPr>
        <a:xfrm>
          <a:off x="13868400" y="14268450"/>
          <a:ext cx="841375"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25400</xdr:rowOff>
    </xdr:from>
    <xdr:to>
      <xdr:col>72</xdr:col>
      <xdr:colOff>38100</xdr:colOff>
      <xdr:row>83</xdr:row>
      <xdr:rowOff>127000</xdr:rowOff>
    </xdr:to>
    <xdr:sp macro="" textlink="">
      <xdr:nvSpPr>
        <xdr:cNvPr id="770" name="楕円 769"/>
        <xdr:cNvSpPr/>
      </xdr:nvSpPr>
      <xdr:spPr>
        <a:xfrm>
          <a:off x="12976225" y="142557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76200</xdr:rowOff>
    </xdr:to>
    <xdr:cxnSp macro="">
      <xdr:nvCxnSpPr>
        <xdr:cNvPr id="771" name="直線コネクタ 770"/>
        <xdr:cNvCxnSpPr/>
      </xdr:nvCxnSpPr>
      <xdr:spPr>
        <a:xfrm flipV="1">
          <a:off x="13027025" y="14268450"/>
          <a:ext cx="841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6350</xdr:rowOff>
    </xdr:from>
    <xdr:to>
      <xdr:col>67</xdr:col>
      <xdr:colOff>101600</xdr:colOff>
      <xdr:row>83</xdr:row>
      <xdr:rowOff>107950</xdr:rowOff>
    </xdr:to>
    <xdr:sp macro="" textlink="">
      <xdr:nvSpPr>
        <xdr:cNvPr id="772" name="楕円 771"/>
        <xdr:cNvSpPr/>
      </xdr:nvSpPr>
      <xdr:spPr>
        <a:xfrm>
          <a:off x="12125325"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57150</xdr:rowOff>
    </xdr:from>
    <xdr:to>
      <xdr:col>71</xdr:col>
      <xdr:colOff>177800</xdr:colOff>
      <xdr:row>83</xdr:row>
      <xdr:rowOff>76200</xdr:rowOff>
    </xdr:to>
    <xdr:cxnSp macro="">
      <xdr:nvCxnSpPr>
        <xdr:cNvPr id="773" name="直線コネクタ 772"/>
        <xdr:cNvCxnSpPr/>
      </xdr:nvCxnSpPr>
      <xdr:spPr>
        <a:xfrm>
          <a:off x="12176125" y="14287500"/>
          <a:ext cx="850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xdr:cNvSpPr txBox="1"/>
      </xdr:nvSpPr>
      <xdr:spPr>
        <a:xfrm>
          <a:off x="14504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xdr:cNvSpPr txBox="1"/>
      </xdr:nvSpPr>
      <xdr:spPr>
        <a:xfrm>
          <a:off x="13675369"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xdr:cNvSpPr txBox="1"/>
      </xdr:nvSpPr>
      <xdr:spPr>
        <a:xfrm>
          <a:off x="1283399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xdr:cNvSpPr txBox="1"/>
      </xdr:nvSpPr>
      <xdr:spPr>
        <a:xfrm>
          <a:off x="1198309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113047</xdr:rowOff>
    </xdr:from>
    <xdr:ext cx="405111" cy="259045"/>
    <xdr:sp macro="" textlink="">
      <xdr:nvSpPr>
        <xdr:cNvPr id="778" name="n_1mainValue【消防施設】&#10;有形固定資産減価償却率"/>
        <xdr:cNvSpPr txBox="1"/>
      </xdr:nvSpPr>
      <xdr:spPr>
        <a:xfrm>
          <a:off x="14504044" y="1434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779" name="n_2mainValue【消防施設】&#10;有形固定資産減価償却率"/>
        <xdr:cNvSpPr txBox="1"/>
      </xdr:nvSpPr>
      <xdr:spPr>
        <a:xfrm>
          <a:off x="13675369"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118127</xdr:rowOff>
    </xdr:from>
    <xdr:ext cx="405111" cy="259045"/>
    <xdr:sp macro="" textlink="">
      <xdr:nvSpPr>
        <xdr:cNvPr id="780" name="n_3mainValue【消防施設】&#10;有形固定資産減価償却率"/>
        <xdr:cNvSpPr txBox="1"/>
      </xdr:nvSpPr>
      <xdr:spPr>
        <a:xfrm>
          <a:off x="1283399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99077</xdr:rowOff>
    </xdr:from>
    <xdr:ext cx="405111" cy="259045"/>
    <xdr:sp macro="" textlink="">
      <xdr:nvSpPr>
        <xdr:cNvPr id="781" name="n_4mainValue【消防施設】&#10;有形固定資産減価償却率"/>
        <xdr:cNvSpPr txBox="1"/>
      </xdr:nvSpPr>
      <xdr:spPr>
        <a:xfrm>
          <a:off x="1198309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68162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68162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68162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68162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68162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10559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10947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0977225" y="148589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10947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0977225" y="134434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10947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10058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0215225" y="1480088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19364325"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852295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7681575" y="148076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62768</xdr:rowOff>
    </xdr:from>
    <xdr:to>
      <xdr:col>116</xdr:col>
      <xdr:colOff>114300</xdr:colOff>
      <xdr:row>86</xdr:row>
      <xdr:rowOff>164368</xdr:rowOff>
    </xdr:to>
    <xdr:sp macro="" textlink="">
      <xdr:nvSpPr>
        <xdr:cNvPr id="821" name="楕円 820"/>
        <xdr:cNvSpPr/>
      </xdr:nvSpPr>
      <xdr:spPr>
        <a:xfrm>
          <a:off x="21005800" y="148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10947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62784</xdr:rowOff>
    </xdr:from>
    <xdr:to>
      <xdr:col>112</xdr:col>
      <xdr:colOff>38100</xdr:colOff>
      <xdr:row>86</xdr:row>
      <xdr:rowOff>164384</xdr:rowOff>
    </xdr:to>
    <xdr:sp macro="" textlink="">
      <xdr:nvSpPr>
        <xdr:cNvPr id="823" name="楕円 822"/>
        <xdr:cNvSpPr/>
      </xdr:nvSpPr>
      <xdr:spPr>
        <a:xfrm>
          <a:off x="20215225" y="1480748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113568</xdr:rowOff>
    </xdr:from>
    <xdr:to>
      <xdr:col>116</xdr:col>
      <xdr:colOff>63500</xdr:colOff>
      <xdr:row>86</xdr:row>
      <xdr:rowOff>113584</xdr:rowOff>
    </xdr:to>
    <xdr:cxnSp macro="">
      <xdr:nvCxnSpPr>
        <xdr:cNvPr id="824" name="直線コネクタ 823"/>
        <xdr:cNvCxnSpPr/>
      </xdr:nvCxnSpPr>
      <xdr:spPr>
        <a:xfrm flipV="1">
          <a:off x="20266025" y="14858268"/>
          <a:ext cx="790575"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62776</xdr:rowOff>
    </xdr:from>
    <xdr:to>
      <xdr:col>107</xdr:col>
      <xdr:colOff>101600</xdr:colOff>
      <xdr:row>86</xdr:row>
      <xdr:rowOff>164376</xdr:rowOff>
    </xdr:to>
    <xdr:sp macro="" textlink="">
      <xdr:nvSpPr>
        <xdr:cNvPr id="825" name="楕円 824"/>
        <xdr:cNvSpPr/>
      </xdr:nvSpPr>
      <xdr:spPr>
        <a:xfrm>
          <a:off x="19364325" y="148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113576</xdr:rowOff>
    </xdr:from>
    <xdr:to>
      <xdr:col>111</xdr:col>
      <xdr:colOff>177800</xdr:colOff>
      <xdr:row>86</xdr:row>
      <xdr:rowOff>113584</xdr:rowOff>
    </xdr:to>
    <xdr:cxnSp macro="">
      <xdr:nvCxnSpPr>
        <xdr:cNvPr id="826" name="直線コネクタ 825"/>
        <xdr:cNvCxnSpPr/>
      </xdr:nvCxnSpPr>
      <xdr:spPr>
        <a:xfrm>
          <a:off x="19415125" y="14858276"/>
          <a:ext cx="8509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62836</xdr:rowOff>
    </xdr:from>
    <xdr:to>
      <xdr:col>102</xdr:col>
      <xdr:colOff>165100</xdr:colOff>
      <xdr:row>86</xdr:row>
      <xdr:rowOff>164436</xdr:rowOff>
    </xdr:to>
    <xdr:sp macro="" textlink="">
      <xdr:nvSpPr>
        <xdr:cNvPr id="827" name="楕円 826"/>
        <xdr:cNvSpPr/>
      </xdr:nvSpPr>
      <xdr:spPr>
        <a:xfrm>
          <a:off x="18522950" y="148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113576</xdr:rowOff>
    </xdr:from>
    <xdr:to>
      <xdr:col>107</xdr:col>
      <xdr:colOff>50800</xdr:colOff>
      <xdr:row>86</xdr:row>
      <xdr:rowOff>113636</xdr:rowOff>
    </xdr:to>
    <xdr:cxnSp macro="">
      <xdr:nvCxnSpPr>
        <xdr:cNvPr id="828" name="直線コネクタ 827"/>
        <xdr:cNvCxnSpPr/>
      </xdr:nvCxnSpPr>
      <xdr:spPr>
        <a:xfrm flipV="1">
          <a:off x="18573750" y="14858276"/>
          <a:ext cx="841375"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62826</xdr:rowOff>
    </xdr:from>
    <xdr:to>
      <xdr:col>98</xdr:col>
      <xdr:colOff>38100</xdr:colOff>
      <xdr:row>86</xdr:row>
      <xdr:rowOff>164426</xdr:rowOff>
    </xdr:to>
    <xdr:sp macro="" textlink="">
      <xdr:nvSpPr>
        <xdr:cNvPr id="829" name="楕円 828"/>
        <xdr:cNvSpPr/>
      </xdr:nvSpPr>
      <xdr:spPr>
        <a:xfrm>
          <a:off x="17681575" y="148075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113626</xdr:rowOff>
    </xdr:from>
    <xdr:to>
      <xdr:col>102</xdr:col>
      <xdr:colOff>114300</xdr:colOff>
      <xdr:row>86</xdr:row>
      <xdr:rowOff>113636</xdr:rowOff>
    </xdr:to>
    <xdr:cxnSp macro="">
      <xdr:nvCxnSpPr>
        <xdr:cNvPr id="830" name="直線コネクタ 829"/>
        <xdr:cNvCxnSpPr/>
      </xdr:nvCxnSpPr>
      <xdr:spPr>
        <a:xfrm>
          <a:off x="17732375" y="14858326"/>
          <a:ext cx="841375"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002797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xdr:cNvSpPr txBox="1"/>
      </xdr:nvSpPr>
      <xdr:spPr>
        <a:xfrm>
          <a:off x="1918977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xdr:cNvSpPr txBox="1"/>
      </xdr:nvSpPr>
      <xdr:spPr>
        <a:xfrm>
          <a:off x="18348402"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xdr:cNvSpPr txBox="1"/>
      </xdr:nvSpPr>
      <xdr:spPr>
        <a:xfrm>
          <a:off x="175070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155511</xdr:rowOff>
    </xdr:from>
    <xdr:ext cx="469744" cy="259045"/>
    <xdr:sp macro="" textlink="">
      <xdr:nvSpPr>
        <xdr:cNvPr id="835" name="n_1mainValue【消防施設】&#10;一人当たり面積"/>
        <xdr:cNvSpPr txBox="1"/>
      </xdr:nvSpPr>
      <xdr:spPr>
        <a:xfrm>
          <a:off x="20027977" y="1490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9453</xdr:rowOff>
    </xdr:from>
    <xdr:ext cx="469744" cy="259045"/>
    <xdr:sp macro="" textlink="">
      <xdr:nvSpPr>
        <xdr:cNvPr id="836" name="n_2mainValue【消防施設】&#10;一人当たり面積"/>
        <xdr:cNvSpPr txBox="1"/>
      </xdr:nvSpPr>
      <xdr:spPr>
        <a:xfrm>
          <a:off x="19189777" y="145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9513</xdr:rowOff>
    </xdr:from>
    <xdr:ext cx="469744" cy="259045"/>
    <xdr:sp macro="" textlink="">
      <xdr:nvSpPr>
        <xdr:cNvPr id="837" name="n_3mainValue【消防施設】&#10;一人当たり面積"/>
        <xdr:cNvSpPr txBox="1"/>
      </xdr:nvSpPr>
      <xdr:spPr>
        <a:xfrm>
          <a:off x="18348402" y="1458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9503</xdr:rowOff>
    </xdr:from>
    <xdr:ext cx="469744" cy="259045"/>
    <xdr:sp macro="" textlink="">
      <xdr:nvSpPr>
        <xdr:cNvPr id="838" name="n_4mainValue【消防施設】&#10;一人当たり面積"/>
        <xdr:cNvSpPr txBox="1"/>
      </xdr:nvSpPr>
      <xdr:spPr>
        <a:xfrm>
          <a:off x="17507027" y="1458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3882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3882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150698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5509239"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554797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5420975" y="1872342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5547975"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5420975" y="1714772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5547975"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5459075"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4658975"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38176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2976225" y="179215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125325"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72752</xdr:rowOff>
    </xdr:from>
    <xdr:to>
      <xdr:col>85</xdr:col>
      <xdr:colOff>177800</xdr:colOff>
      <xdr:row>107</xdr:row>
      <xdr:rowOff>2902</xdr:rowOff>
    </xdr:to>
    <xdr:sp macro="" textlink="">
      <xdr:nvSpPr>
        <xdr:cNvPr id="880" name="楕円 879"/>
        <xdr:cNvSpPr/>
      </xdr:nvSpPr>
      <xdr:spPr>
        <a:xfrm>
          <a:off x="15459075"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51179</xdr:rowOff>
    </xdr:from>
    <xdr:ext cx="405111" cy="259045"/>
    <xdr:sp macro="" textlink="">
      <xdr:nvSpPr>
        <xdr:cNvPr id="881" name="【庁舎】&#10;有形固定資産減価償却率該当値テキスト"/>
        <xdr:cNvSpPr txBox="1"/>
      </xdr:nvSpPr>
      <xdr:spPr>
        <a:xfrm>
          <a:off x="15547975"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38463</xdr:rowOff>
    </xdr:from>
    <xdr:to>
      <xdr:col>81</xdr:col>
      <xdr:colOff>101600</xdr:colOff>
      <xdr:row>106</xdr:row>
      <xdr:rowOff>140063</xdr:rowOff>
    </xdr:to>
    <xdr:sp macro="" textlink="">
      <xdr:nvSpPr>
        <xdr:cNvPr id="882" name="楕円 881"/>
        <xdr:cNvSpPr/>
      </xdr:nvSpPr>
      <xdr:spPr>
        <a:xfrm>
          <a:off x="14658975"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89263</xdr:rowOff>
    </xdr:from>
    <xdr:to>
      <xdr:col>85</xdr:col>
      <xdr:colOff>127000</xdr:colOff>
      <xdr:row>106</xdr:row>
      <xdr:rowOff>123552</xdr:rowOff>
    </xdr:to>
    <xdr:cxnSp macro="">
      <xdr:nvCxnSpPr>
        <xdr:cNvPr id="883" name="直線コネクタ 882"/>
        <xdr:cNvCxnSpPr/>
      </xdr:nvCxnSpPr>
      <xdr:spPr>
        <a:xfrm>
          <a:off x="14709775" y="18262963"/>
          <a:ext cx="8001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884" name="楕円 883"/>
        <xdr:cNvSpPr/>
      </xdr:nvSpPr>
      <xdr:spPr>
        <a:xfrm>
          <a:off x="138176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89263</xdr:rowOff>
    </xdr:to>
    <xdr:cxnSp macro="">
      <xdr:nvCxnSpPr>
        <xdr:cNvPr id="885" name="直線コネクタ 884"/>
        <xdr:cNvCxnSpPr/>
      </xdr:nvCxnSpPr>
      <xdr:spPr>
        <a:xfrm>
          <a:off x="13868400" y="18245001"/>
          <a:ext cx="841375"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886" name="楕円 885"/>
        <xdr:cNvSpPr/>
      </xdr:nvSpPr>
      <xdr:spPr>
        <a:xfrm>
          <a:off x="12976225" y="1814684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71301</xdr:rowOff>
    </xdr:to>
    <xdr:cxnSp macro="">
      <xdr:nvCxnSpPr>
        <xdr:cNvPr id="887" name="直線コネクタ 886"/>
        <xdr:cNvCxnSpPr/>
      </xdr:nvCxnSpPr>
      <xdr:spPr>
        <a:xfrm>
          <a:off x="13027025" y="18197649"/>
          <a:ext cx="84137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888" name="楕円 887"/>
        <xdr:cNvSpPr/>
      </xdr:nvSpPr>
      <xdr:spPr>
        <a:xfrm>
          <a:off x="12125325"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167639</xdr:rowOff>
    </xdr:from>
    <xdr:to>
      <xdr:col>71</xdr:col>
      <xdr:colOff>177800</xdr:colOff>
      <xdr:row>106</xdr:row>
      <xdr:rowOff>23949</xdr:rowOff>
    </xdr:to>
    <xdr:cxnSp macro="">
      <xdr:nvCxnSpPr>
        <xdr:cNvPr id="889" name="直線コネクタ 888"/>
        <xdr:cNvCxnSpPr/>
      </xdr:nvCxnSpPr>
      <xdr:spPr>
        <a:xfrm>
          <a:off x="12176125" y="18169889"/>
          <a:ext cx="8509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xdr:cNvSpPr txBox="1"/>
      </xdr:nvSpPr>
      <xdr:spPr>
        <a:xfrm>
          <a:off x="14504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xdr:cNvSpPr txBox="1"/>
      </xdr:nvSpPr>
      <xdr:spPr>
        <a:xfrm>
          <a:off x="13675369"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92" name="n_3aveValue【庁舎】&#10;有形固定資産減価償却率"/>
        <xdr:cNvSpPr txBox="1"/>
      </xdr:nvSpPr>
      <xdr:spPr>
        <a:xfrm>
          <a:off x="1283399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55353</xdr:rowOff>
    </xdr:from>
    <xdr:ext cx="405111" cy="259045"/>
    <xdr:sp macro="" textlink="">
      <xdr:nvSpPr>
        <xdr:cNvPr id="893" name="n_4aveValue【庁舎】&#10;有形固定資産減価償却率"/>
        <xdr:cNvSpPr txBox="1"/>
      </xdr:nvSpPr>
      <xdr:spPr>
        <a:xfrm>
          <a:off x="1198309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131190</xdr:rowOff>
    </xdr:from>
    <xdr:ext cx="405111" cy="259045"/>
    <xdr:sp macro="" textlink="">
      <xdr:nvSpPr>
        <xdr:cNvPr id="894" name="n_1mainValue【庁舎】&#10;有形固定資産減価償却率"/>
        <xdr:cNvSpPr txBox="1"/>
      </xdr:nvSpPr>
      <xdr:spPr>
        <a:xfrm>
          <a:off x="145040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895" name="n_2mainValue【庁舎】&#10;有形固定資産減価償却率"/>
        <xdr:cNvSpPr txBox="1"/>
      </xdr:nvSpPr>
      <xdr:spPr>
        <a:xfrm>
          <a:off x="13675369"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896" name="n_3mainValue【庁舎】&#10;有形固定資産減価償却率"/>
        <xdr:cNvSpPr txBox="1"/>
      </xdr:nvSpPr>
      <xdr:spPr>
        <a:xfrm>
          <a:off x="1283399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897" name="n_4mainValue【庁舎】&#10;有形固定資産減価償却率"/>
        <xdr:cNvSpPr txBox="1"/>
      </xdr:nvSpPr>
      <xdr:spPr>
        <a:xfrm>
          <a:off x="1198309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10559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10947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0977225" y="185944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10947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0977225" y="170187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10947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10058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0215225" y="180635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19364325"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852295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7681575" y="180929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72752</xdr:rowOff>
    </xdr:from>
    <xdr:to>
      <xdr:col>116</xdr:col>
      <xdr:colOff>114300</xdr:colOff>
      <xdr:row>105</xdr:row>
      <xdr:rowOff>2902</xdr:rowOff>
    </xdr:to>
    <xdr:sp macro="" textlink="">
      <xdr:nvSpPr>
        <xdr:cNvPr id="939" name="楕円 938"/>
        <xdr:cNvSpPr/>
      </xdr:nvSpPr>
      <xdr:spPr>
        <a:xfrm>
          <a:off x="210058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95629</xdr:rowOff>
    </xdr:from>
    <xdr:ext cx="469744" cy="259045"/>
    <xdr:sp macro="" textlink="">
      <xdr:nvSpPr>
        <xdr:cNvPr id="940" name="【庁舎】&#10;一人当たり面積該当値テキスト"/>
        <xdr:cNvSpPr txBox="1"/>
      </xdr:nvSpPr>
      <xdr:spPr>
        <a:xfrm>
          <a:off x="21094700" y="177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85816</xdr:rowOff>
    </xdr:from>
    <xdr:to>
      <xdr:col>112</xdr:col>
      <xdr:colOff>38100</xdr:colOff>
      <xdr:row>105</xdr:row>
      <xdr:rowOff>15966</xdr:rowOff>
    </xdr:to>
    <xdr:sp macro="" textlink="">
      <xdr:nvSpPr>
        <xdr:cNvPr id="941" name="楕円 940"/>
        <xdr:cNvSpPr/>
      </xdr:nvSpPr>
      <xdr:spPr>
        <a:xfrm>
          <a:off x="20215225" y="1791661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123552</xdr:rowOff>
    </xdr:from>
    <xdr:to>
      <xdr:col>116</xdr:col>
      <xdr:colOff>63500</xdr:colOff>
      <xdr:row>104</xdr:row>
      <xdr:rowOff>136616</xdr:rowOff>
    </xdr:to>
    <xdr:cxnSp macro="">
      <xdr:nvCxnSpPr>
        <xdr:cNvPr id="942" name="直線コネクタ 941"/>
        <xdr:cNvCxnSpPr/>
      </xdr:nvCxnSpPr>
      <xdr:spPr>
        <a:xfrm flipV="1">
          <a:off x="20266025" y="17954352"/>
          <a:ext cx="790575"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115207</xdr:rowOff>
    </xdr:from>
    <xdr:to>
      <xdr:col>107</xdr:col>
      <xdr:colOff>101600</xdr:colOff>
      <xdr:row>105</xdr:row>
      <xdr:rowOff>45357</xdr:rowOff>
    </xdr:to>
    <xdr:sp macro="" textlink="">
      <xdr:nvSpPr>
        <xdr:cNvPr id="943" name="楕円 942"/>
        <xdr:cNvSpPr/>
      </xdr:nvSpPr>
      <xdr:spPr>
        <a:xfrm>
          <a:off x="19364325"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136616</xdr:rowOff>
    </xdr:from>
    <xdr:to>
      <xdr:col>111</xdr:col>
      <xdr:colOff>177800</xdr:colOff>
      <xdr:row>104</xdr:row>
      <xdr:rowOff>166007</xdr:rowOff>
    </xdr:to>
    <xdr:cxnSp macro="">
      <xdr:nvCxnSpPr>
        <xdr:cNvPr id="944" name="直線コネクタ 943"/>
        <xdr:cNvCxnSpPr/>
      </xdr:nvCxnSpPr>
      <xdr:spPr>
        <a:xfrm flipV="1">
          <a:off x="19415125" y="17967416"/>
          <a:ext cx="8509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945" name="楕円 944"/>
        <xdr:cNvSpPr/>
      </xdr:nvSpPr>
      <xdr:spPr>
        <a:xfrm>
          <a:off x="1852295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166007</xdr:rowOff>
    </xdr:from>
    <xdr:to>
      <xdr:col>107</xdr:col>
      <xdr:colOff>50800</xdr:colOff>
      <xdr:row>104</xdr:row>
      <xdr:rowOff>170906</xdr:rowOff>
    </xdr:to>
    <xdr:cxnSp macro="">
      <xdr:nvCxnSpPr>
        <xdr:cNvPr id="946" name="直線コネクタ 945"/>
        <xdr:cNvCxnSpPr/>
      </xdr:nvCxnSpPr>
      <xdr:spPr>
        <a:xfrm flipV="1">
          <a:off x="18573750" y="17996807"/>
          <a:ext cx="841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133169</xdr:rowOff>
    </xdr:from>
    <xdr:to>
      <xdr:col>98</xdr:col>
      <xdr:colOff>38100</xdr:colOff>
      <xdr:row>105</xdr:row>
      <xdr:rowOff>63319</xdr:rowOff>
    </xdr:to>
    <xdr:sp macro="" textlink="">
      <xdr:nvSpPr>
        <xdr:cNvPr id="947" name="楕円 946"/>
        <xdr:cNvSpPr/>
      </xdr:nvSpPr>
      <xdr:spPr>
        <a:xfrm>
          <a:off x="17681575" y="1796396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170906</xdr:rowOff>
    </xdr:from>
    <xdr:to>
      <xdr:col>102</xdr:col>
      <xdr:colOff>114300</xdr:colOff>
      <xdr:row>105</xdr:row>
      <xdr:rowOff>12519</xdr:rowOff>
    </xdr:to>
    <xdr:cxnSp macro="">
      <xdr:nvCxnSpPr>
        <xdr:cNvPr id="948" name="直線コネクタ 947"/>
        <xdr:cNvCxnSpPr/>
      </xdr:nvCxnSpPr>
      <xdr:spPr>
        <a:xfrm flipV="1">
          <a:off x="17732375" y="18001706"/>
          <a:ext cx="841375"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002797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1918977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8348402"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75070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32493</xdr:rowOff>
    </xdr:from>
    <xdr:ext cx="469744" cy="259045"/>
    <xdr:sp macro="" textlink="">
      <xdr:nvSpPr>
        <xdr:cNvPr id="953" name="n_1mainValue【庁舎】&#10;一人当たり面積"/>
        <xdr:cNvSpPr txBox="1"/>
      </xdr:nvSpPr>
      <xdr:spPr>
        <a:xfrm>
          <a:off x="2002797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61884</xdr:rowOff>
    </xdr:from>
    <xdr:ext cx="469744" cy="259045"/>
    <xdr:sp macro="" textlink="">
      <xdr:nvSpPr>
        <xdr:cNvPr id="954" name="n_2mainValue【庁舎】&#10;一人当たり面積"/>
        <xdr:cNvSpPr txBox="1"/>
      </xdr:nvSpPr>
      <xdr:spPr>
        <a:xfrm>
          <a:off x="1918977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955" name="n_3mainValue【庁舎】&#10;一人当たり面積"/>
        <xdr:cNvSpPr txBox="1"/>
      </xdr:nvSpPr>
      <xdr:spPr>
        <a:xfrm>
          <a:off x="18348402"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79846</xdr:rowOff>
    </xdr:from>
    <xdr:ext cx="469744" cy="259045"/>
    <xdr:sp macro="" textlink="">
      <xdr:nvSpPr>
        <xdr:cNvPr id="956" name="n_4mainValue【庁舎】&#10;一人当たり面積"/>
        <xdr:cNvSpPr txBox="1"/>
      </xdr:nvSpPr>
      <xdr:spPr>
        <a:xfrm>
          <a:off x="17507027"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消防施設は、主に消防団詰所と防火水槽で、有形固定資産減価償却率は</a:t>
          </a:r>
          <a:r>
            <a:rPr kumimoji="1" lang="en-US" altLang="ja-JP" sz="1300">
              <a:latin typeface="ＭＳ Ｐゴシック" panose="020B0600070205080204" pitchFamily="50" charset="-128"/>
              <a:ea typeface="ＭＳ Ｐゴシック" panose="020B0600070205080204" pitchFamily="50" charset="-128"/>
            </a:rPr>
            <a:t>77.2</a:t>
          </a:r>
          <a:r>
            <a:rPr kumimoji="1" lang="ja-JP" altLang="en-US" sz="1300">
              <a:latin typeface="ＭＳ Ｐゴシック" panose="020B0600070205080204" pitchFamily="50" charset="-128"/>
              <a:ea typeface="ＭＳ Ｐゴシック" panose="020B0600070205080204" pitchFamily="50" charset="-128"/>
            </a:rPr>
            <a:t>％と高い状況である。特に防火水槽の当該比率は</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％（取得価額：</a:t>
          </a:r>
          <a:r>
            <a:rPr kumimoji="1" lang="en-US" altLang="ja-JP" sz="1300">
              <a:latin typeface="ＭＳ Ｐゴシック" panose="020B0600070205080204" pitchFamily="50" charset="-128"/>
              <a:ea typeface="ＭＳ Ｐゴシック" panose="020B0600070205080204" pitchFamily="50" charset="-128"/>
            </a:rPr>
            <a:t>1,619</a:t>
          </a:r>
          <a:r>
            <a:rPr kumimoji="1" lang="ja-JP" altLang="en-US" sz="1300">
              <a:latin typeface="ＭＳ Ｐゴシック" panose="020B0600070205080204" pitchFamily="50" charset="-128"/>
              <a:ea typeface="ＭＳ Ｐゴシック" panose="020B0600070205080204" pitchFamily="50" charset="-128"/>
            </a:rPr>
            <a:t>百万円、減価償却累計額：</a:t>
          </a:r>
          <a:r>
            <a:rPr kumimoji="1" lang="en-US" altLang="ja-JP" sz="1300">
              <a:latin typeface="ＭＳ Ｐゴシック" panose="020B0600070205080204" pitchFamily="50" charset="-128"/>
              <a:ea typeface="ＭＳ Ｐゴシック" panose="020B0600070205080204" pitchFamily="50" charset="-128"/>
            </a:rPr>
            <a:t>1,527</a:t>
          </a:r>
          <a:r>
            <a:rPr kumimoji="1" lang="ja-JP" altLang="en-US" sz="1300">
              <a:latin typeface="ＭＳ Ｐゴシック" panose="020B0600070205080204" pitchFamily="50" charset="-128"/>
              <a:ea typeface="ＭＳ Ｐゴシック" panose="020B0600070205080204" pitchFamily="50" charset="-128"/>
            </a:rPr>
            <a:t>百万円）となっている。現時点では、防火水槽の漏水修繕等によりコストの増嵩はない。</a:t>
          </a:r>
        </a:p>
        <a:p>
          <a:r>
            <a:rPr kumimoji="1" lang="ja-JP" altLang="en-US" sz="1300">
              <a:latin typeface="ＭＳ Ｐゴシック" panose="020B0600070205080204" pitchFamily="50" charset="-128"/>
              <a:ea typeface="ＭＳ Ｐゴシック" panose="020B0600070205080204" pitchFamily="50" charset="-128"/>
            </a:rPr>
            <a:t>　庁舎は有形固定資産減価償却費が、類似団体平均が減少傾向にあるのに対し、当市は増加傾向にある。本庁の第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別館や立体駐車場の償却が進んでいることが要因となっている。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人口減少による過疎化、高齢化に加え市において中心となる産業がないことなどから、財政基盤が弱く自主財源が乏しいため、財政力指数は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と類似団体平均を下回っている状態が続いている。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今後も市税等の大幅な増収は見込まれないため、経費全般の更なる削減を図りながら、市税の徴収率向上や企業誘致の促進などにより自主財源の確保に努める。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121920</xdr:rowOff>
    </xdr:from>
    <xdr:to>
      <xdr:col>23</xdr:col>
      <xdr:colOff>133350</xdr:colOff>
      <xdr:row>42</xdr:row>
      <xdr:rowOff>146050</xdr:rowOff>
    </xdr:to>
    <xdr:cxnSp macro="">
      <xdr:nvCxnSpPr>
        <xdr:cNvPr id="67" name="直線コネクタ 66"/>
        <xdr:cNvCxnSpPr/>
      </xdr:nvCxnSpPr>
      <xdr:spPr>
        <a:xfrm>
          <a:off x="4114800" y="73228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121920</xdr:rowOff>
    </xdr:from>
    <xdr:to>
      <xdr:col>19</xdr:col>
      <xdr:colOff>133350</xdr:colOff>
      <xdr:row>42</xdr:row>
      <xdr:rowOff>121920</xdr:rowOff>
    </xdr:to>
    <xdr:cxnSp macro="">
      <xdr:nvCxnSpPr>
        <xdr:cNvPr id="70" name="直線コネクタ 69"/>
        <xdr:cNvCxnSpPr/>
      </xdr:nvCxnSpPr>
      <xdr:spPr>
        <a:xfrm>
          <a:off x="3225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公債費の抑制や人件費、補助金・負担金、委託料などの経常的な支出の見直しなどにより、類似団体平均を下回っていたが、平成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を受けて市税の減免、普通交付税の合併算定替えなどの影響により年々増加し、昨年度は類似団体平均を上回る数値となった。今年度は普通交付税の再算定による追加交付、コロナ禍による歳出の減少により大きく改善し、類似団体を下回る結果となった。</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168698</xdr:rowOff>
    </xdr:from>
    <xdr:to>
      <xdr:col>23</xdr:col>
      <xdr:colOff>133350</xdr:colOff>
      <xdr:row>61</xdr:row>
      <xdr:rowOff>71120</xdr:rowOff>
    </xdr:to>
    <xdr:cxnSp macro="">
      <xdr:nvCxnSpPr>
        <xdr:cNvPr id="130" name="直線コネクタ 129"/>
        <xdr:cNvCxnSpPr/>
      </xdr:nvCxnSpPr>
      <xdr:spPr>
        <a:xfrm flipV="1">
          <a:off x="4114800" y="10284248"/>
          <a:ext cx="838200" cy="24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51012</xdr:rowOff>
    </xdr:from>
    <xdr:to>
      <xdr:col>19</xdr:col>
      <xdr:colOff>133350</xdr:colOff>
      <xdr:row>61</xdr:row>
      <xdr:rowOff>71120</xdr:rowOff>
    </xdr:to>
    <xdr:cxnSp macro="">
      <xdr:nvCxnSpPr>
        <xdr:cNvPr id="133" name="直線コネクタ 132"/>
        <xdr:cNvCxnSpPr/>
      </xdr:nvCxnSpPr>
      <xdr:spPr>
        <a:xfrm>
          <a:off x="3225800" y="1050946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154094</xdr:rowOff>
    </xdr:from>
    <xdr:to>
      <xdr:col>15</xdr:col>
      <xdr:colOff>82550</xdr:colOff>
      <xdr:row>61</xdr:row>
      <xdr:rowOff>51012</xdr:rowOff>
    </xdr:to>
    <xdr:cxnSp macro="">
      <xdr:nvCxnSpPr>
        <xdr:cNvPr id="136" name="直線コネクタ 135"/>
        <xdr:cNvCxnSpPr/>
      </xdr:nvCxnSpPr>
      <xdr:spPr>
        <a:xfrm>
          <a:off x="2336800" y="10441094"/>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93769</xdr:rowOff>
    </xdr:from>
    <xdr:to>
      <xdr:col>11</xdr:col>
      <xdr:colOff>31750</xdr:colOff>
      <xdr:row>60</xdr:row>
      <xdr:rowOff>154094</xdr:rowOff>
    </xdr:to>
    <xdr:cxnSp macro="">
      <xdr:nvCxnSpPr>
        <xdr:cNvPr id="139" name="直線コネクタ 138"/>
        <xdr:cNvCxnSpPr/>
      </xdr:nvCxnSpPr>
      <xdr:spPr>
        <a:xfrm>
          <a:off x="1447800" y="1038076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117898</xdr:rowOff>
    </xdr:from>
    <xdr:to>
      <xdr:col>23</xdr:col>
      <xdr:colOff>184150</xdr:colOff>
      <xdr:row>60</xdr:row>
      <xdr:rowOff>48048</xdr:rowOff>
    </xdr:to>
    <xdr:sp macro="" textlink="">
      <xdr:nvSpPr>
        <xdr:cNvPr id="149" name="楕円 148"/>
        <xdr:cNvSpPr/>
      </xdr:nvSpPr>
      <xdr:spPr>
        <a:xfrm>
          <a:off x="4902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134425</xdr:rowOff>
    </xdr:from>
    <xdr:ext cx="762000" cy="259045"/>
    <xdr:sp macro="" textlink="">
      <xdr:nvSpPr>
        <xdr:cNvPr id="150" name="財政構造の弾力性該当値テキスト"/>
        <xdr:cNvSpPr txBox="1"/>
      </xdr:nvSpPr>
      <xdr:spPr>
        <a:xfrm>
          <a:off x="5041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1" name="楕円 150"/>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52" name="テキスト ボックス 151"/>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212</xdr:rowOff>
    </xdr:from>
    <xdr:to>
      <xdr:col>15</xdr:col>
      <xdr:colOff>133350</xdr:colOff>
      <xdr:row>61</xdr:row>
      <xdr:rowOff>101812</xdr:rowOff>
    </xdr:to>
    <xdr:sp macro="" textlink="">
      <xdr:nvSpPr>
        <xdr:cNvPr id="153" name="楕円 152"/>
        <xdr:cNvSpPr/>
      </xdr:nvSpPr>
      <xdr:spPr>
        <a:xfrm>
          <a:off x="3175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111989</xdr:rowOff>
    </xdr:from>
    <xdr:ext cx="762000" cy="259045"/>
    <xdr:sp macro="" textlink="">
      <xdr:nvSpPr>
        <xdr:cNvPr id="154" name="テキスト ボックス 153"/>
        <xdr:cNvSpPr txBox="1"/>
      </xdr:nvSpPr>
      <xdr:spPr>
        <a:xfrm>
          <a:off x="2844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103294</xdr:rowOff>
    </xdr:from>
    <xdr:to>
      <xdr:col>11</xdr:col>
      <xdr:colOff>82550</xdr:colOff>
      <xdr:row>61</xdr:row>
      <xdr:rowOff>33444</xdr:rowOff>
    </xdr:to>
    <xdr:sp macro="" textlink="">
      <xdr:nvSpPr>
        <xdr:cNvPr id="155" name="楕円 154"/>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43621</xdr:rowOff>
    </xdr:from>
    <xdr:ext cx="762000" cy="259045"/>
    <xdr:sp macro="" textlink="">
      <xdr:nvSpPr>
        <xdr:cNvPr id="156" name="テキスト ボックス 155"/>
        <xdr:cNvSpPr txBox="1"/>
      </xdr:nvSpPr>
      <xdr:spPr>
        <a:xfrm>
          <a:off x="1955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42969</xdr:rowOff>
    </xdr:from>
    <xdr:to>
      <xdr:col>7</xdr:col>
      <xdr:colOff>31750</xdr:colOff>
      <xdr:row>60</xdr:row>
      <xdr:rowOff>144569</xdr:rowOff>
    </xdr:to>
    <xdr:sp macro="" textlink="">
      <xdr:nvSpPr>
        <xdr:cNvPr id="157" name="楕円 156"/>
        <xdr:cNvSpPr/>
      </xdr:nvSpPr>
      <xdr:spPr>
        <a:xfrm>
          <a:off x="1397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154746</xdr:rowOff>
    </xdr:from>
    <xdr:ext cx="762000" cy="259045"/>
    <xdr:sp macro="" textlink="">
      <xdr:nvSpPr>
        <xdr:cNvPr id="158" name="テキスト ボックス 157"/>
        <xdr:cNvSpPr txBox="1"/>
      </xdr:nvSpPr>
      <xdr:spPr>
        <a:xfrm>
          <a:off x="1066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類似団体と比較して公共施設が多いため、維持管理に多くの費用が掛かっている。人件費については、昨年度から会計年度任用職員制度が導入されたことにより増加している。当市は類似団体平均を上回る数値で推移していたが、今年度は下回る結果となった。</a:t>
          </a:r>
        </a:p>
        <a:p>
          <a:r>
            <a:rPr kumimoji="1" lang="ja-JP" altLang="en-US" sz="1300">
              <a:latin typeface="ＭＳ Ｐゴシック" panose="020B0600070205080204" pitchFamily="50" charset="-128"/>
              <a:ea typeface="ＭＳ Ｐゴシック" panose="020B0600070205080204" pitchFamily="50" charset="-128"/>
            </a:rPr>
            <a:t>　今後、様々な施策による人口減少の抑制を行ったうえで、職員数の適正管理や公共施設の整理・統廃合、複合化を進めることにより経費削減に努める。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143636</xdr:rowOff>
    </xdr:from>
    <xdr:to>
      <xdr:col>23</xdr:col>
      <xdr:colOff>133350</xdr:colOff>
      <xdr:row>82</xdr:row>
      <xdr:rowOff>147921</xdr:rowOff>
    </xdr:to>
    <xdr:cxnSp macro="">
      <xdr:nvCxnSpPr>
        <xdr:cNvPr id="192" name="直線コネクタ 191"/>
        <xdr:cNvCxnSpPr/>
      </xdr:nvCxnSpPr>
      <xdr:spPr>
        <a:xfrm>
          <a:off x="4114800" y="14202536"/>
          <a:ext cx="8382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133925</xdr:rowOff>
    </xdr:from>
    <xdr:to>
      <xdr:col>19</xdr:col>
      <xdr:colOff>133350</xdr:colOff>
      <xdr:row>82</xdr:row>
      <xdr:rowOff>143636</xdr:rowOff>
    </xdr:to>
    <xdr:cxnSp macro="">
      <xdr:nvCxnSpPr>
        <xdr:cNvPr id="195" name="直線コネクタ 194"/>
        <xdr:cNvCxnSpPr/>
      </xdr:nvCxnSpPr>
      <xdr:spPr>
        <a:xfrm>
          <a:off x="3225800" y="14192825"/>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133925</xdr:rowOff>
    </xdr:from>
    <xdr:to>
      <xdr:col>15</xdr:col>
      <xdr:colOff>82550</xdr:colOff>
      <xdr:row>83</xdr:row>
      <xdr:rowOff>77147</xdr:rowOff>
    </xdr:to>
    <xdr:cxnSp macro="">
      <xdr:nvCxnSpPr>
        <xdr:cNvPr id="198" name="直線コネクタ 197"/>
        <xdr:cNvCxnSpPr/>
      </xdr:nvCxnSpPr>
      <xdr:spPr>
        <a:xfrm flipV="1">
          <a:off x="2336800" y="14192825"/>
          <a:ext cx="889000" cy="11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90988</xdr:rowOff>
    </xdr:from>
    <xdr:to>
      <xdr:col>11</xdr:col>
      <xdr:colOff>31750</xdr:colOff>
      <xdr:row>83</xdr:row>
      <xdr:rowOff>77147</xdr:rowOff>
    </xdr:to>
    <xdr:cxnSp macro="">
      <xdr:nvCxnSpPr>
        <xdr:cNvPr id="201" name="直線コネクタ 200"/>
        <xdr:cNvCxnSpPr/>
      </xdr:nvCxnSpPr>
      <xdr:spPr>
        <a:xfrm>
          <a:off x="1447800" y="14149888"/>
          <a:ext cx="889000" cy="15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97121</xdr:rowOff>
    </xdr:from>
    <xdr:to>
      <xdr:col>23</xdr:col>
      <xdr:colOff>184150</xdr:colOff>
      <xdr:row>83</xdr:row>
      <xdr:rowOff>27271</xdr:rowOff>
    </xdr:to>
    <xdr:sp macro="" textlink="">
      <xdr:nvSpPr>
        <xdr:cNvPr id="211" name="楕円 210"/>
        <xdr:cNvSpPr/>
      </xdr:nvSpPr>
      <xdr:spPr>
        <a:xfrm>
          <a:off x="4902200" y="141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113648</xdr:rowOff>
    </xdr:from>
    <xdr:ext cx="762000" cy="259045"/>
    <xdr:sp macro="" textlink="">
      <xdr:nvSpPr>
        <xdr:cNvPr id="212" name="人件費・物件費等の状況該当値テキスト"/>
        <xdr:cNvSpPr txBox="1"/>
      </xdr:nvSpPr>
      <xdr:spPr>
        <a:xfrm>
          <a:off x="5041900" y="1400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92836</xdr:rowOff>
    </xdr:from>
    <xdr:to>
      <xdr:col>19</xdr:col>
      <xdr:colOff>184150</xdr:colOff>
      <xdr:row>83</xdr:row>
      <xdr:rowOff>22986</xdr:rowOff>
    </xdr:to>
    <xdr:sp macro="" textlink="">
      <xdr:nvSpPr>
        <xdr:cNvPr id="213" name="楕円 212"/>
        <xdr:cNvSpPr/>
      </xdr:nvSpPr>
      <xdr:spPr>
        <a:xfrm>
          <a:off x="4064000" y="1415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7763</xdr:rowOff>
    </xdr:from>
    <xdr:ext cx="736600" cy="259045"/>
    <xdr:sp macro="" textlink="">
      <xdr:nvSpPr>
        <xdr:cNvPr id="214" name="テキスト ボックス 213"/>
        <xdr:cNvSpPr txBox="1"/>
      </xdr:nvSpPr>
      <xdr:spPr>
        <a:xfrm>
          <a:off x="3733800" y="1423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83125</xdr:rowOff>
    </xdr:from>
    <xdr:to>
      <xdr:col>15</xdr:col>
      <xdr:colOff>133350</xdr:colOff>
      <xdr:row>83</xdr:row>
      <xdr:rowOff>13275</xdr:rowOff>
    </xdr:to>
    <xdr:sp macro="" textlink="">
      <xdr:nvSpPr>
        <xdr:cNvPr id="215" name="楕円 214"/>
        <xdr:cNvSpPr/>
      </xdr:nvSpPr>
      <xdr:spPr>
        <a:xfrm>
          <a:off x="3175000" y="141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169502</xdr:rowOff>
    </xdr:from>
    <xdr:ext cx="762000" cy="259045"/>
    <xdr:sp macro="" textlink="">
      <xdr:nvSpPr>
        <xdr:cNvPr id="216" name="テキスト ボックス 215"/>
        <xdr:cNvSpPr txBox="1"/>
      </xdr:nvSpPr>
      <xdr:spPr>
        <a:xfrm>
          <a:off x="2844800" y="1422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26347</xdr:rowOff>
    </xdr:from>
    <xdr:to>
      <xdr:col>11</xdr:col>
      <xdr:colOff>82550</xdr:colOff>
      <xdr:row>83</xdr:row>
      <xdr:rowOff>127947</xdr:rowOff>
    </xdr:to>
    <xdr:sp macro="" textlink="">
      <xdr:nvSpPr>
        <xdr:cNvPr id="217" name="楕円 216"/>
        <xdr:cNvSpPr/>
      </xdr:nvSpPr>
      <xdr:spPr>
        <a:xfrm>
          <a:off x="2286000" y="142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112724</xdr:rowOff>
    </xdr:from>
    <xdr:ext cx="762000" cy="259045"/>
    <xdr:sp macro="" textlink="">
      <xdr:nvSpPr>
        <xdr:cNvPr id="218" name="テキスト ボックス 217"/>
        <xdr:cNvSpPr txBox="1"/>
      </xdr:nvSpPr>
      <xdr:spPr>
        <a:xfrm>
          <a:off x="1955800" y="14343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40188</xdr:rowOff>
    </xdr:from>
    <xdr:to>
      <xdr:col>7</xdr:col>
      <xdr:colOff>31750</xdr:colOff>
      <xdr:row>82</xdr:row>
      <xdr:rowOff>141788</xdr:rowOff>
    </xdr:to>
    <xdr:sp macro="" textlink="">
      <xdr:nvSpPr>
        <xdr:cNvPr id="219" name="楕円 218"/>
        <xdr:cNvSpPr/>
      </xdr:nvSpPr>
      <xdr:spPr>
        <a:xfrm>
          <a:off x="1397000" y="140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126565</xdr:rowOff>
    </xdr:from>
    <xdr:ext cx="762000" cy="259045"/>
    <xdr:sp macro="" textlink="">
      <xdr:nvSpPr>
        <xdr:cNvPr id="220" name="テキスト ボックス 219"/>
        <xdr:cNvSpPr txBox="1"/>
      </xdr:nvSpPr>
      <xdr:spPr>
        <a:xfrm>
          <a:off x="1066800" y="141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類似団体平均及び全国市平均と比較して低い水準で推移している。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今後も引き続き、人事評価制度や業績評価制度の運用により、給与水準の適正化に努める。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4" name="直線コネクタ 253"/>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133350</xdr:rowOff>
    </xdr:to>
    <xdr:cxnSp macro="">
      <xdr:nvCxnSpPr>
        <xdr:cNvPr id="257" name="直線コネクタ 256"/>
        <xdr:cNvCxnSpPr/>
      </xdr:nvCxnSpPr>
      <xdr:spPr>
        <a:xfrm>
          <a:off x="15290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83</xdr:row>
      <xdr:rowOff>93134</xdr:rowOff>
    </xdr:to>
    <xdr:cxnSp macro="">
      <xdr:nvCxnSpPr>
        <xdr:cNvPr id="260" name="直線コネクタ 259"/>
        <xdr:cNvCxnSpPr/>
      </xdr:nvCxnSpPr>
      <xdr:spPr>
        <a:xfrm>
          <a:off x="14401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79728</xdr:rowOff>
    </xdr:from>
    <xdr:to>
      <xdr:col>68</xdr:col>
      <xdr:colOff>152400</xdr:colOff>
      <xdr:row>83</xdr:row>
      <xdr:rowOff>146755</xdr:rowOff>
    </xdr:to>
    <xdr:cxnSp macro="">
      <xdr:nvCxnSpPr>
        <xdr:cNvPr id="263" name="直線コネクタ 262"/>
        <xdr:cNvCxnSpPr/>
      </xdr:nvCxnSpPr>
      <xdr:spPr>
        <a:xfrm flipV="1">
          <a:off x="13512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3" name="楕円 272"/>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4"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5" name="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6" name="テキスト ボックス 27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7" name="楕円 276"/>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8" name="テキスト ボックス 277"/>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28928</xdr:rowOff>
    </xdr:from>
    <xdr:to>
      <xdr:col>68</xdr:col>
      <xdr:colOff>203200</xdr:colOff>
      <xdr:row>83</xdr:row>
      <xdr:rowOff>130528</xdr:rowOff>
    </xdr:to>
    <xdr:sp macro="" textlink="">
      <xdr:nvSpPr>
        <xdr:cNvPr id="279" name="楕円 278"/>
        <xdr:cNvSpPr/>
      </xdr:nvSpPr>
      <xdr:spPr>
        <a:xfrm>
          <a:off x="14351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140705</xdr:rowOff>
    </xdr:from>
    <xdr:ext cx="762000" cy="259045"/>
    <xdr:sp macro="" textlink="">
      <xdr:nvSpPr>
        <xdr:cNvPr id="280" name="テキスト ボックス 279"/>
        <xdr:cNvSpPr txBox="1"/>
      </xdr:nvSpPr>
      <xdr:spPr>
        <a:xfrm>
          <a:off x="14020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1" name="楕円 280"/>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2" name="テキスト ボックス 281"/>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などにより適正な定員管理に努めているが、それを上回る人口減少により、類似団体平均と比較すると依然、高い数値となっている。住民サービスの低下を招かないように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171329</xdr:rowOff>
    </xdr:from>
    <xdr:to>
      <xdr:col>81</xdr:col>
      <xdr:colOff>44450</xdr:colOff>
      <xdr:row>61</xdr:row>
      <xdr:rowOff>20562</xdr:rowOff>
    </xdr:to>
    <xdr:cxnSp macro="">
      <xdr:nvCxnSpPr>
        <xdr:cNvPr id="319" name="直線コネクタ 318"/>
        <xdr:cNvCxnSpPr/>
      </xdr:nvCxnSpPr>
      <xdr:spPr>
        <a:xfrm>
          <a:off x="16179800" y="10458329"/>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171329</xdr:rowOff>
    </xdr:from>
    <xdr:to>
      <xdr:col>77</xdr:col>
      <xdr:colOff>44450</xdr:colOff>
      <xdr:row>61</xdr:row>
      <xdr:rowOff>36649</xdr:rowOff>
    </xdr:to>
    <xdr:cxnSp macro="">
      <xdr:nvCxnSpPr>
        <xdr:cNvPr id="322" name="直線コネクタ 321"/>
        <xdr:cNvCxnSpPr/>
      </xdr:nvCxnSpPr>
      <xdr:spPr>
        <a:xfrm flipV="1">
          <a:off x="15290800" y="10458329"/>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32052</xdr:rowOff>
    </xdr:from>
    <xdr:to>
      <xdr:col>72</xdr:col>
      <xdr:colOff>203200</xdr:colOff>
      <xdr:row>61</xdr:row>
      <xdr:rowOff>36649</xdr:rowOff>
    </xdr:to>
    <xdr:cxnSp macro="">
      <xdr:nvCxnSpPr>
        <xdr:cNvPr id="325" name="直線コネクタ 324"/>
        <xdr:cNvCxnSpPr/>
      </xdr:nvCxnSpPr>
      <xdr:spPr>
        <a:xfrm>
          <a:off x="14401800" y="10490502"/>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20562</xdr:rowOff>
    </xdr:from>
    <xdr:to>
      <xdr:col>68</xdr:col>
      <xdr:colOff>152400</xdr:colOff>
      <xdr:row>61</xdr:row>
      <xdr:rowOff>32052</xdr:rowOff>
    </xdr:to>
    <xdr:cxnSp macro="">
      <xdr:nvCxnSpPr>
        <xdr:cNvPr id="328" name="直線コネクタ 327"/>
        <xdr:cNvCxnSpPr/>
      </xdr:nvCxnSpPr>
      <xdr:spPr>
        <a:xfrm>
          <a:off x="13512800" y="104790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141212</xdr:rowOff>
    </xdr:from>
    <xdr:to>
      <xdr:col>81</xdr:col>
      <xdr:colOff>95250</xdr:colOff>
      <xdr:row>61</xdr:row>
      <xdr:rowOff>71362</xdr:rowOff>
    </xdr:to>
    <xdr:sp macro="" textlink="">
      <xdr:nvSpPr>
        <xdr:cNvPr id="338" name="楕円 337"/>
        <xdr:cNvSpPr/>
      </xdr:nvSpPr>
      <xdr:spPr>
        <a:xfrm>
          <a:off x="169672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113289</xdr:rowOff>
    </xdr:from>
    <xdr:ext cx="762000" cy="259045"/>
    <xdr:sp macro="" textlink="">
      <xdr:nvSpPr>
        <xdr:cNvPr id="339" name="定員管理の状況該当値テキスト"/>
        <xdr:cNvSpPr txBox="1"/>
      </xdr:nvSpPr>
      <xdr:spPr>
        <a:xfrm>
          <a:off x="17106900" y="1040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120529</xdr:rowOff>
    </xdr:from>
    <xdr:to>
      <xdr:col>77</xdr:col>
      <xdr:colOff>95250</xdr:colOff>
      <xdr:row>61</xdr:row>
      <xdr:rowOff>50679</xdr:rowOff>
    </xdr:to>
    <xdr:sp macro="" textlink="">
      <xdr:nvSpPr>
        <xdr:cNvPr id="340" name="楕円 339"/>
        <xdr:cNvSpPr/>
      </xdr:nvSpPr>
      <xdr:spPr>
        <a:xfrm>
          <a:off x="16129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35456</xdr:rowOff>
    </xdr:from>
    <xdr:ext cx="736600" cy="259045"/>
    <xdr:sp macro="" textlink="">
      <xdr:nvSpPr>
        <xdr:cNvPr id="341" name="テキスト ボックス 340"/>
        <xdr:cNvSpPr txBox="1"/>
      </xdr:nvSpPr>
      <xdr:spPr>
        <a:xfrm>
          <a:off x="15798800" y="1049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157299</xdr:rowOff>
    </xdr:from>
    <xdr:to>
      <xdr:col>73</xdr:col>
      <xdr:colOff>44450</xdr:colOff>
      <xdr:row>61</xdr:row>
      <xdr:rowOff>87449</xdr:rowOff>
    </xdr:to>
    <xdr:sp macro="" textlink="">
      <xdr:nvSpPr>
        <xdr:cNvPr id="342" name="楕円 341"/>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43" name="テキスト ボックス 342"/>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152702</xdr:rowOff>
    </xdr:from>
    <xdr:to>
      <xdr:col>68</xdr:col>
      <xdr:colOff>203200</xdr:colOff>
      <xdr:row>61</xdr:row>
      <xdr:rowOff>82852</xdr:rowOff>
    </xdr:to>
    <xdr:sp macro="" textlink="">
      <xdr:nvSpPr>
        <xdr:cNvPr id="344" name="楕円 343"/>
        <xdr:cNvSpPr/>
      </xdr:nvSpPr>
      <xdr:spPr>
        <a:xfrm>
          <a:off x="14351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67629</xdr:rowOff>
    </xdr:from>
    <xdr:ext cx="762000" cy="259045"/>
    <xdr:sp macro="" textlink="">
      <xdr:nvSpPr>
        <xdr:cNvPr id="345" name="テキスト ボックス 344"/>
        <xdr:cNvSpPr txBox="1"/>
      </xdr:nvSpPr>
      <xdr:spPr>
        <a:xfrm>
          <a:off x="140208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141212</xdr:rowOff>
    </xdr:from>
    <xdr:to>
      <xdr:col>64</xdr:col>
      <xdr:colOff>152400</xdr:colOff>
      <xdr:row>61</xdr:row>
      <xdr:rowOff>71362</xdr:rowOff>
    </xdr:to>
    <xdr:sp macro="" textlink="">
      <xdr:nvSpPr>
        <xdr:cNvPr id="346" name="楕円 345"/>
        <xdr:cNvSpPr/>
      </xdr:nvSpPr>
      <xdr:spPr>
        <a:xfrm>
          <a:off x="13462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56139</xdr:rowOff>
    </xdr:from>
    <xdr:ext cx="762000" cy="259045"/>
    <xdr:sp macro="" textlink="">
      <xdr:nvSpPr>
        <xdr:cNvPr id="347" name="テキスト ボックス 346"/>
        <xdr:cNvSpPr txBox="1"/>
      </xdr:nvSpPr>
      <xdr:spPr>
        <a:xfrm>
          <a:off x="13131800" y="105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％を超えていたが、公債費負担適正化計画に基づき市債発行を抑制したことで比率は改善し、今年度は昨年度と同率となった。</a:t>
          </a:r>
        </a:p>
        <a:p>
          <a:r>
            <a:rPr kumimoji="1" lang="ja-JP" altLang="en-US" sz="1300">
              <a:latin typeface="ＭＳ Ｐゴシック" panose="020B0600070205080204" pitchFamily="50" charset="-128"/>
              <a:ea typeface="ＭＳ Ｐゴシック" panose="020B0600070205080204" pitchFamily="50" charset="-128"/>
            </a:rPr>
            <a:t>　しかしながら、近年行った学校施設耐震化・改築事業や豪雨災害復旧事業に伴う市債発行などにより、来年度以降、悪化に転じる見込みとなっている。</a:t>
          </a:r>
        </a:p>
        <a:p>
          <a:r>
            <a:rPr kumimoji="1" lang="ja-JP" altLang="en-US" sz="1300">
              <a:latin typeface="ＭＳ Ｐゴシック" panose="020B0600070205080204" pitchFamily="50" charset="-128"/>
              <a:ea typeface="ＭＳ Ｐゴシック" panose="020B0600070205080204" pitchFamily="50" charset="-128"/>
            </a:rPr>
            <a:t>　今後も市民文化会館建設事業などの大型事業が予定されているため、計画的な事業実施と地方債の発行を抑制し、急激な比率の上昇を抑える。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151236</xdr:rowOff>
    </xdr:to>
    <xdr:cxnSp macro="">
      <xdr:nvCxnSpPr>
        <xdr:cNvPr id="381" name="直線コネクタ 380"/>
        <xdr:cNvCxnSpPr/>
      </xdr:nvCxnSpPr>
      <xdr:spPr>
        <a:xfrm>
          <a:off x="16179800" y="63234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157268</xdr:rowOff>
    </xdr:to>
    <xdr:cxnSp macro="">
      <xdr:nvCxnSpPr>
        <xdr:cNvPr id="384" name="直線コネクタ 383"/>
        <xdr:cNvCxnSpPr/>
      </xdr:nvCxnSpPr>
      <xdr:spPr>
        <a:xfrm flipV="1">
          <a:off x="15290800" y="63234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157268</xdr:rowOff>
    </xdr:from>
    <xdr:to>
      <xdr:col>72</xdr:col>
      <xdr:colOff>203200</xdr:colOff>
      <xdr:row>37</xdr:row>
      <xdr:rowOff>1905</xdr:rowOff>
    </xdr:to>
    <xdr:cxnSp macro="">
      <xdr:nvCxnSpPr>
        <xdr:cNvPr id="387" name="直線コネクタ 386"/>
        <xdr:cNvCxnSpPr/>
      </xdr:nvCxnSpPr>
      <xdr:spPr>
        <a:xfrm flipV="1">
          <a:off x="14401800" y="632946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1905</xdr:rowOff>
    </xdr:from>
    <xdr:to>
      <xdr:col>68</xdr:col>
      <xdr:colOff>152400</xdr:colOff>
      <xdr:row>37</xdr:row>
      <xdr:rowOff>7938</xdr:rowOff>
    </xdr:to>
    <xdr:cxnSp macro="">
      <xdr:nvCxnSpPr>
        <xdr:cNvPr id="390" name="直線コネクタ 389"/>
        <xdr:cNvCxnSpPr/>
      </xdr:nvCxnSpPr>
      <xdr:spPr>
        <a:xfrm flipV="1">
          <a:off x="13512800" y="634555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0" name="楕円 399"/>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1" name="公債費負担の状況該当値テキスト"/>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2" name="楕円 401"/>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3" name="テキスト ボックス 402"/>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106468</xdr:rowOff>
    </xdr:from>
    <xdr:to>
      <xdr:col>73</xdr:col>
      <xdr:colOff>44450</xdr:colOff>
      <xdr:row>37</xdr:row>
      <xdr:rowOff>36618</xdr:rowOff>
    </xdr:to>
    <xdr:sp macro="" textlink="">
      <xdr:nvSpPr>
        <xdr:cNvPr id="404" name="楕円 403"/>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46795</xdr:rowOff>
    </xdr:from>
    <xdr:ext cx="762000" cy="259045"/>
    <xdr:sp macro="" textlink="">
      <xdr:nvSpPr>
        <xdr:cNvPr id="405" name="テキスト ボックス 404"/>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122555</xdr:rowOff>
    </xdr:from>
    <xdr:to>
      <xdr:col>68</xdr:col>
      <xdr:colOff>203200</xdr:colOff>
      <xdr:row>37</xdr:row>
      <xdr:rowOff>52705</xdr:rowOff>
    </xdr:to>
    <xdr:sp macro="" textlink="">
      <xdr:nvSpPr>
        <xdr:cNvPr id="406" name="楕円 405"/>
        <xdr:cNvSpPr/>
      </xdr:nvSpPr>
      <xdr:spPr>
        <a:xfrm>
          <a:off x="14351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62882</xdr:rowOff>
    </xdr:from>
    <xdr:ext cx="762000" cy="259045"/>
    <xdr:sp macro="" textlink="">
      <xdr:nvSpPr>
        <xdr:cNvPr id="407" name="テキスト ボックス 406"/>
        <xdr:cNvSpPr txBox="1"/>
      </xdr:nvSpPr>
      <xdr:spPr>
        <a:xfrm>
          <a:off x="14020800" y="606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408" name="楕円 407"/>
        <xdr:cNvSpPr/>
      </xdr:nvSpPr>
      <xdr:spPr>
        <a:xfrm>
          <a:off x="13462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409" name="テキスト ボックス 408"/>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に基づき市債発行を抑制し、残高の減少に努めたこと、財政調整基金など基金の積み増しを行い、充当可能財源が増加したことにより改善傾向にあったものの、近年行った学校施設耐震化・改築事業や災害公営住宅整備事業などに伴う市債発行により、類似団体平均より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今後も市民文化会館建設事業など大型事業が予定されており、多額の市債発行が見込まれるため、市全体の事業計画の内容や時期の見直しを行うことにより、財政負担の平準化に努める。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79629</xdr:rowOff>
    </xdr:from>
    <xdr:to>
      <xdr:col>81</xdr:col>
      <xdr:colOff>44450</xdr:colOff>
      <xdr:row>15</xdr:row>
      <xdr:rowOff>80594</xdr:rowOff>
    </xdr:to>
    <xdr:cxnSp macro="">
      <xdr:nvCxnSpPr>
        <xdr:cNvPr id="441" name="直線コネクタ 440"/>
        <xdr:cNvCxnSpPr/>
      </xdr:nvCxnSpPr>
      <xdr:spPr>
        <a:xfrm flipV="1">
          <a:off x="16179800" y="2651379"/>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80594</xdr:rowOff>
    </xdr:from>
    <xdr:to>
      <xdr:col>77</xdr:col>
      <xdr:colOff>44450</xdr:colOff>
      <xdr:row>15</xdr:row>
      <xdr:rowOff>86385</xdr:rowOff>
    </xdr:to>
    <xdr:cxnSp macro="">
      <xdr:nvCxnSpPr>
        <xdr:cNvPr id="444" name="直線コネクタ 443"/>
        <xdr:cNvCxnSpPr/>
      </xdr:nvCxnSpPr>
      <xdr:spPr>
        <a:xfrm flipV="1">
          <a:off x="15290800" y="265234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55499</xdr:rowOff>
    </xdr:from>
    <xdr:to>
      <xdr:col>72</xdr:col>
      <xdr:colOff>203200</xdr:colOff>
      <xdr:row>15</xdr:row>
      <xdr:rowOff>86385</xdr:rowOff>
    </xdr:to>
    <xdr:cxnSp macro="">
      <xdr:nvCxnSpPr>
        <xdr:cNvPr id="447" name="直線コネクタ 446"/>
        <xdr:cNvCxnSpPr/>
      </xdr:nvCxnSpPr>
      <xdr:spPr>
        <a:xfrm>
          <a:off x="14401800" y="2627249"/>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55499</xdr:rowOff>
    </xdr:from>
    <xdr:to>
      <xdr:col>68</xdr:col>
      <xdr:colOff>152400</xdr:colOff>
      <xdr:row>15</xdr:row>
      <xdr:rowOff>69977</xdr:rowOff>
    </xdr:to>
    <xdr:cxnSp macro="">
      <xdr:nvCxnSpPr>
        <xdr:cNvPr id="450" name="直線コネクタ 449"/>
        <xdr:cNvCxnSpPr/>
      </xdr:nvCxnSpPr>
      <xdr:spPr>
        <a:xfrm flipV="1">
          <a:off x="13512800" y="262724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28829</xdr:rowOff>
    </xdr:from>
    <xdr:to>
      <xdr:col>81</xdr:col>
      <xdr:colOff>95250</xdr:colOff>
      <xdr:row>15</xdr:row>
      <xdr:rowOff>130429</xdr:rowOff>
    </xdr:to>
    <xdr:sp macro="" textlink="">
      <xdr:nvSpPr>
        <xdr:cNvPr id="460" name="楕円 459"/>
        <xdr:cNvSpPr/>
      </xdr:nvSpPr>
      <xdr:spPr>
        <a:xfrm>
          <a:off x="169672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906</xdr:rowOff>
    </xdr:from>
    <xdr:ext cx="762000" cy="259045"/>
    <xdr:sp macro="" textlink="">
      <xdr:nvSpPr>
        <xdr:cNvPr id="461" name="将来負担の状況該当値テキスト"/>
        <xdr:cNvSpPr txBox="1"/>
      </xdr:nvSpPr>
      <xdr:spPr>
        <a:xfrm>
          <a:off x="17106900" y="257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29794</xdr:rowOff>
    </xdr:from>
    <xdr:to>
      <xdr:col>77</xdr:col>
      <xdr:colOff>95250</xdr:colOff>
      <xdr:row>15</xdr:row>
      <xdr:rowOff>131394</xdr:rowOff>
    </xdr:to>
    <xdr:sp macro="" textlink="">
      <xdr:nvSpPr>
        <xdr:cNvPr id="462" name="楕円 461"/>
        <xdr:cNvSpPr/>
      </xdr:nvSpPr>
      <xdr:spPr>
        <a:xfrm>
          <a:off x="16129000" y="260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116171</xdr:rowOff>
    </xdr:from>
    <xdr:ext cx="736600" cy="259045"/>
    <xdr:sp macro="" textlink="">
      <xdr:nvSpPr>
        <xdr:cNvPr id="463" name="テキスト ボックス 462"/>
        <xdr:cNvSpPr txBox="1"/>
      </xdr:nvSpPr>
      <xdr:spPr>
        <a:xfrm>
          <a:off x="15798800" y="268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35585</xdr:rowOff>
    </xdr:from>
    <xdr:to>
      <xdr:col>73</xdr:col>
      <xdr:colOff>44450</xdr:colOff>
      <xdr:row>15</xdr:row>
      <xdr:rowOff>137185</xdr:rowOff>
    </xdr:to>
    <xdr:sp macro="" textlink="">
      <xdr:nvSpPr>
        <xdr:cNvPr id="464" name="楕円 463"/>
        <xdr:cNvSpPr/>
      </xdr:nvSpPr>
      <xdr:spPr>
        <a:xfrm>
          <a:off x="15240000" y="26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147362</xdr:rowOff>
    </xdr:from>
    <xdr:ext cx="762000" cy="259045"/>
    <xdr:sp macro="" textlink="">
      <xdr:nvSpPr>
        <xdr:cNvPr id="465" name="テキスト ボックス 464"/>
        <xdr:cNvSpPr txBox="1"/>
      </xdr:nvSpPr>
      <xdr:spPr>
        <a:xfrm>
          <a:off x="14909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66" name="楕円 465"/>
        <xdr:cNvSpPr/>
      </xdr:nvSpPr>
      <xdr:spPr>
        <a:xfrm>
          <a:off x="143510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67" name="テキスト ボックス 466"/>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19177</xdr:rowOff>
    </xdr:from>
    <xdr:to>
      <xdr:col>64</xdr:col>
      <xdr:colOff>152400</xdr:colOff>
      <xdr:row>15</xdr:row>
      <xdr:rowOff>120777</xdr:rowOff>
    </xdr:to>
    <xdr:sp macro="" textlink="">
      <xdr:nvSpPr>
        <xdr:cNvPr id="468" name="楕円 467"/>
        <xdr:cNvSpPr/>
      </xdr:nvSpPr>
      <xdr:spPr>
        <a:xfrm>
          <a:off x="13462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130954</xdr:rowOff>
    </xdr:from>
    <xdr:ext cx="762000" cy="259045"/>
    <xdr:sp macro="" textlink="">
      <xdr:nvSpPr>
        <xdr:cNvPr id="469" name="テキスト ボックス 468"/>
        <xdr:cNvSpPr txBox="1"/>
      </xdr:nvSpPr>
      <xdr:spPr>
        <a:xfrm>
          <a:off x="13131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を上回っているが、ラスパイレス指数が低いことなどから、経常収支比率における人件費の割合は、類似団体平均と同程度であった。昨年度は会計年度任用職員制度が導入されたことにより、比率が上昇したが、今年度は正職員の早期退職等により低下した。</a:t>
          </a:r>
        </a:p>
        <a:p>
          <a:r>
            <a:rPr kumimoji="1" lang="ja-JP" altLang="en-US" sz="1300">
              <a:latin typeface="ＭＳ Ｐゴシック" panose="020B0600070205080204" pitchFamily="50" charset="-128"/>
              <a:ea typeface="ＭＳ Ｐゴシック" panose="020B0600070205080204" pitchFamily="50" charset="-128"/>
            </a:rPr>
            <a:t>　今後も給与水準や職員数の適正な管理に取り組み、人件費の抑制に努める。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38</xdr:row>
      <xdr:rowOff>88900</xdr:rowOff>
    </xdr:to>
    <xdr:cxnSp macro="">
      <xdr:nvCxnSpPr>
        <xdr:cNvPr id="66" name="直線コネクタ 65"/>
        <xdr:cNvCxnSpPr/>
      </xdr:nvCxnSpPr>
      <xdr:spPr>
        <a:xfrm flipV="1">
          <a:off x="3987800" y="639064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38</xdr:row>
      <xdr:rowOff>88900</xdr:rowOff>
    </xdr:to>
    <xdr:cxnSp macro="">
      <xdr:nvCxnSpPr>
        <xdr:cNvPr id="69" name="直線コネクタ 68"/>
        <xdr:cNvCxnSpPr/>
      </xdr:nvCxnSpPr>
      <xdr:spPr>
        <a:xfrm>
          <a:off x="3098800" y="63220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149860</xdr:rowOff>
    </xdr:to>
    <xdr:cxnSp macro="">
      <xdr:nvCxnSpPr>
        <xdr:cNvPr id="72" name="直線コネクタ 71"/>
        <xdr:cNvCxnSpPr/>
      </xdr:nvCxnSpPr>
      <xdr:spPr>
        <a:xfrm>
          <a:off x="2209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142240</xdr:rowOff>
    </xdr:to>
    <xdr:cxnSp macro="">
      <xdr:nvCxnSpPr>
        <xdr:cNvPr id="75" name="直線コネクタ 74"/>
        <xdr:cNvCxnSpPr/>
      </xdr:nvCxnSpPr>
      <xdr:spPr>
        <a:xfrm flipV="1">
          <a:off x="1320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臨時職員の雇用や業務の民間委託等が多かったことから物件費は年々上昇し、類似団体と比較し、高い比率で推移していた。昨年度から会計年度任用職員制度が導入されたことにより物件費が減少したことで比率は減少した。今年度の支出額は昨年度と比較して横ばいだったが、経常一般財源が前年度より増加したことにより、結果、物件費の比率は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139700</xdr:rowOff>
    </xdr:from>
    <xdr:to>
      <xdr:col>82</xdr:col>
      <xdr:colOff>107950</xdr:colOff>
      <xdr:row>20</xdr:row>
      <xdr:rowOff>0</xdr:rowOff>
    </xdr:to>
    <xdr:cxnSp macro="">
      <xdr:nvCxnSpPr>
        <xdr:cNvPr id="127" name="直線コネクタ 126"/>
        <xdr:cNvCxnSpPr/>
      </xdr:nvCxnSpPr>
      <xdr:spPr>
        <a:xfrm flipV="1">
          <a:off x="15671800" y="32258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0</xdr:rowOff>
    </xdr:from>
    <xdr:to>
      <xdr:col>78</xdr:col>
      <xdr:colOff>69850</xdr:colOff>
      <xdr:row>21</xdr:row>
      <xdr:rowOff>133350</xdr:rowOff>
    </xdr:to>
    <xdr:cxnSp macro="">
      <xdr:nvCxnSpPr>
        <xdr:cNvPr id="130" name="直線コネクタ 129"/>
        <xdr:cNvCxnSpPr/>
      </xdr:nvCxnSpPr>
      <xdr:spPr>
        <a:xfrm flipV="1">
          <a:off x="14782800" y="3429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152400</xdr:rowOff>
    </xdr:from>
    <xdr:to>
      <xdr:col>73</xdr:col>
      <xdr:colOff>180975</xdr:colOff>
      <xdr:row>21</xdr:row>
      <xdr:rowOff>133350</xdr:rowOff>
    </xdr:to>
    <xdr:cxnSp macro="">
      <xdr:nvCxnSpPr>
        <xdr:cNvPr id="133" name="直線コネクタ 132"/>
        <xdr:cNvCxnSpPr/>
      </xdr:nvCxnSpPr>
      <xdr:spPr>
        <a:xfrm>
          <a:off x="13893800" y="3581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152400</xdr:rowOff>
    </xdr:to>
    <xdr:cxnSp macro="">
      <xdr:nvCxnSpPr>
        <xdr:cNvPr id="136" name="直線コネクタ 135"/>
        <xdr:cNvCxnSpPr/>
      </xdr:nvCxnSpPr>
      <xdr:spPr>
        <a:xfrm>
          <a:off x="13004800" y="349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88900</xdr:rowOff>
    </xdr:from>
    <xdr:to>
      <xdr:col>82</xdr:col>
      <xdr:colOff>158750</xdr:colOff>
      <xdr:row>19</xdr:row>
      <xdr:rowOff>19050</xdr:rowOff>
    </xdr:to>
    <xdr:sp macro="" textlink="">
      <xdr:nvSpPr>
        <xdr:cNvPr id="146" name="楕円 145"/>
        <xdr:cNvSpPr/>
      </xdr:nvSpPr>
      <xdr:spPr>
        <a:xfrm>
          <a:off x="164592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60977</xdr:rowOff>
    </xdr:from>
    <xdr:ext cx="762000" cy="259045"/>
    <xdr:sp macro="" textlink="">
      <xdr:nvSpPr>
        <xdr:cNvPr id="147" name="物件費該当値テキスト"/>
        <xdr:cNvSpPr txBox="1"/>
      </xdr:nvSpPr>
      <xdr:spPr>
        <a:xfrm>
          <a:off x="165989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120650</xdr:rowOff>
    </xdr:from>
    <xdr:to>
      <xdr:col>78</xdr:col>
      <xdr:colOff>120650</xdr:colOff>
      <xdr:row>20</xdr:row>
      <xdr:rowOff>50800</xdr:rowOff>
    </xdr:to>
    <xdr:sp macro="" textlink="">
      <xdr:nvSpPr>
        <xdr:cNvPr id="148" name="楕円 147"/>
        <xdr:cNvSpPr/>
      </xdr:nvSpPr>
      <xdr:spPr>
        <a:xfrm>
          <a:off x="15621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35577</xdr:rowOff>
    </xdr:from>
    <xdr:ext cx="736600" cy="259045"/>
    <xdr:sp macro="" textlink="">
      <xdr:nvSpPr>
        <xdr:cNvPr id="149" name="テキスト ボックス 148"/>
        <xdr:cNvSpPr txBox="1"/>
      </xdr:nvSpPr>
      <xdr:spPr>
        <a:xfrm>
          <a:off x="15290800" y="346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82550</xdr:rowOff>
    </xdr:from>
    <xdr:to>
      <xdr:col>74</xdr:col>
      <xdr:colOff>31750</xdr:colOff>
      <xdr:row>22</xdr:row>
      <xdr:rowOff>12700</xdr:rowOff>
    </xdr:to>
    <xdr:sp macro="" textlink="">
      <xdr:nvSpPr>
        <xdr:cNvPr id="150" name="楕円 149"/>
        <xdr:cNvSpPr/>
      </xdr:nvSpPr>
      <xdr:spPr>
        <a:xfrm>
          <a:off x="14732000" y="36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168927</xdr:rowOff>
    </xdr:from>
    <xdr:ext cx="762000" cy="259045"/>
    <xdr:sp macro="" textlink="">
      <xdr:nvSpPr>
        <xdr:cNvPr id="151" name="テキスト ボックス 150"/>
        <xdr:cNvSpPr txBox="1"/>
      </xdr:nvSpPr>
      <xdr:spPr>
        <a:xfrm>
          <a:off x="144018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101600</xdr:rowOff>
    </xdr:from>
    <xdr:to>
      <xdr:col>69</xdr:col>
      <xdr:colOff>142875</xdr:colOff>
      <xdr:row>21</xdr:row>
      <xdr:rowOff>31750</xdr:rowOff>
    </xdr:to>
    <xdr:sp macro="" textlink="">
      <xdr:nvSpPr>
        <xdr:cNvPr id="152" name="楕円 151"/>
        <xdr:cNvSpPr/>
      </xdr:nvSpPr>
      <xdr:spPr>
        <a:xfrm>
          <a:off x="13843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16527</xdr:rowOff>
    </xdr:from>
    <xdr:ext cx="762000" cy="259045"/>
    <xdr:sp macro="" textlink="">
      <xdr:nvSpPr>
        <xdr:cNvPr id="153" name="テキスト ボックス 152"/>
        <xdr:cNvSpPr txBox="1"/>
      </xdr:nvSpPr>
      <xdr:spPr>
        <a:xfrm>
          <a:off x="13512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xdr:rowOff>
    </xdr:from>
    <xdr:to>
      <xdr:col>65</xdr:col>
      <xdr:colOff>53975</xdr:colOff>
      <xdr:row>20</xdr:row>
      <xdr:rowOff>114300</xdr:rowOff>
    </xdr:to>
    <xdr:sp macro="" textlink="">
      <xdr:nvSpPr>
        <xdr:cNvPr id="154" name="楕円 153"/>
        <xdr:cNvSpPr/>
      </xdr:nvSpPr>
      <xdr:spPr>
        <a:xfrm>
          <a:off x="12954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99077</xdr:rowOff>
    </xdr:from>
    <xdr:ext cx="762000" cy="259045"/>
    <xdr:sp macro="" textlink="">
      <xdr:nvSpPr>
        <xdr:cNvPr id="155" name="テキスト ボックス 154"/>
        <xdr:cNvSpPr txBox="1"/>
      </xdr:nvSpPr>
      <xdr:spPr>
        <a:xfrm>
          <a:off x="12623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今年度も前年度と比較して扶助費の支出額は増加したが、経常一般財源も前年度より増加したことにより、結果、扶助費の比率は減少した。</a:t>
          </a:r>
        </a:p>
        <a:p>
          <a:r>
            <a:rPr kumimoji="1" lang="ja-JP" altLang="en-US" sz="1300">
              <a:latin typeface="ＭＳ Ｐゴシック" panose="020B0600070205080204" pitchFamily="50" charset="-128"/>
              <a:ea typeface="ＭＳ Ｐゴシック" panose="020B0600070205080204" pitchFamily="50" charset="-128"/>
            </a:rPr>
            <a:t>　今後、新型コロナウイルス感染症関連の支出は減少する見込みではあるが、高齢化の進行により医療や介護、福祉分野での支出増加が見込まれるため、限られた財源の適正な執行に努める。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165100</xdr:rowOff>
    </xdr:to>
    <xdr:cxnSp macro="">
      <xdr:nvCxnSpPr>
        <xdr:cNvPr id="188" name="直線コネクタ 187"/>
        <xdr:cNvCxnSpPr/>
      </xdr:nvCxnSpPr>
      <xdr:spPr>
        <a:xfrm flipV="1">
          <a:off x="3987800" y="9677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91" name="直線コネクタ 190"/>
        <xdr:cNvCxnSpPr/>
      </xdr:nvCxnSpPr>
      <xdr:spPr>
        <a:xfrm flipV="1">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69850</xdr:rowOff>
    </xdr:to>
    <xdr:cxnSp macro="">
      <xdr:nvCxnSpPr>
        <xdr:cNvPr id="194" name="直線コネクタ 193"/>
        <xdr:cNvCxnSpPr/>
      </xdr:nvCxnSpPr>
      <xdr:spPr>
        <a:xfrm>
          <a:off x="2209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31750</xdr:rowOff>
    </xdr:to>
    <xdr:cxnSp macro="">
      <xdr:nvCxnSpPr>
        <xdr:cNvPr id="197" name="直線コネクタ 196"/>
        <xdr:cNvCxnSpPr/>
      </xdr:nvCxnSpPr>
      <xdr:spPr>
        <a:xfrm>
          <a:off x="1320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7" name="楕円 206"/>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8"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2" name="テキスト ボックス 21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6" name="テキスト ボックス 215"/>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主に特別会計への繰出金となっているが、類似団体平均と比較して低い水準で推移している。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今後も特別会計における経費削減、料金等の適正化を図るなど普通会計の負担が増加しないように努める。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127000</xdr:rowOff>
    </xdr:to>
    <xdr:cxnSp macro="">
      <xdr:nvCxnSpPr>
        <xdr:cNvPr id="251" name="直線コネクタ 250"/>
        <xdr:cNvCxnSpPr/>
      </xdr:nvCxnSpPr>
      <xdr:spPr>
        <a:xfrm flipV="1">
          <a:off x="15671800" y="93199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99241</xdr:rowOff>
    </xdr:to>
    <xdr:cxnSp macro="">
      <xdr:nvCxnSpPr>
        <xdr:cNvPr id="254" name="直線コネクタ 253"/>
        <xdr:cNvCxnSpPr/>
      </xdr:nvCxnSpPr>
      <xdr:spPr>
        <a:xfrm flipV="1">
          <a:off x="14782800" y="938530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99241</xdr:rowOff>
    </xdr:to>
    <xdr:cxnSp macro="">
      <xdr:nvCxnSpPr>
        <xdr:cNvPr id="257" name="直線コネクタ 256"/>
        <xdr:cNvCxnSpPr/>
      </xdr:nvCxnSpPr>
      <xdr:spPr>
        <a:xfrm>
          <a:off x="13893800" y="951592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86178</xdr:rowOff>
    </xdr:to>
    <xdr:cxnSp macro="">
      <xdr:nvCxnSpPr>
        <xdr:cNvPr id="260" name="直線コネクタ 259"/>
        <xdr:cNvCxnSpPr/>
      </xdr:nvCxnSpPr>
      <xdr:spPr>
        <a:xfrm>
          <a:off x="13004800" y="94767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70" name="楕円 269"/>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71" name="その他該当値テキスト"/>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2" name="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48441</xdr:rowOff>
    </xdr:from>
    <xdr:to>
      <xdr:col>74</xdr:col>
      <xdr:colOff>31750</xdr:colOff>
      <xdr:row>55</xdr:row>
      <xdr:rowOff>150041</xdr:rowOff>
    </xdr:to>
    <xdr:sp macro="" textlink="">
      <xdr:nvSpPr>
        <xdr:cNvPr id="274" name="楕円 273"/>
        <xdr:cNvSpPr/>
      </xdr:nvSpPr>
      <xdr:spPr>
        <a:xfrm>
          <a:off x="14732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160218</xdr:rowOff>
    </xdr:from>
    <xdr:ext cx="762000" cy="259045"/>
    <xdr:sp macro="" textlink="">
      <xdr:nvSpPr>
        <xdr:cNvPr id="275" name="テキスト ボックス 274"/>
        <xdr:cNvSpPr txBox="1"/>
      </xdr:nvSpPr>
      <xdr:spPr>
        <a:xfrm>
          <a:off x="14401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6" name="楕円 275"/>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7" name="テキスト ボックス 276"/>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8" name="楕円 277"/>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9" name="テキスト ボックス 278"/>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及び市立病院に対する負担金が大きいため、類似団体平均と比較し、高い比率で推移している。今年度の支出額は昨年度と比較して横ばいだったが、経常一般財源が前年度より増加したことにより、結果、補助費等の比率は減少した。</a:t>
          </a:r>
        </a:p>
        <a:p>
          <a:r>
            <a:rPr kumimoji="1" lang="ja-JP" altLang="en-US" sz="1300">
              <a:latin typeface="ＭＳ Ｐゴシック" panose="020B0600070205080204" pitchFamily="50" charset="-128"/>
              <a:ea typeface="ＭＳ Ｐゴシック" panose="020B0600070205080204" pitchFamily="50" charset="-128"/>
            </a:rPr>
            <a:t>　各種団体に対する補助金については、団体の活動・運営状況等を的確に把握し、縮小・廃止などの見直しを図る。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92710</xdr:rowOff>
    </xdr:to>
    <xdr:cxnSp macro="">
      <xdr:nvCxnSpPr>
        <xdr:cNvPr id="309" name="直線コネクタ 308"/>
        <xdr:cNvCxnSpPr/>
      </xdr:nvCxnSpPr>
      <xdr:spPr>
        <a:xfrm flipV="1">
          <a:off x="15671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92710</xdr:rowOff>
    </xdr:to>
    <xdr:cxnSp macro="">
      <xdr:nvCxnSpPr>
        <xdr:cNvPr id="312" name="直線コネクタ 311"/>
        <xdr:cNvCxnSpPr/>
      </xdr:nvCxnSpPr>
      <xdr:spPr>
        <a:xfrm>
          <a:off x="14782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19558</xdr:rowOff>
    </xdr:to>
    <xdr:cxnSp macro="">
      <xdr:nvCxnSpPr>
        <xdr:cNvPr id="315" name="直線コネクタ 314"/>
        <xdr:cNvCxnSpPr/>
      </xdr:nvCxnSpPr>
      <xdr:spPr>
        <a:xfrm>
          <a:off x="13893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14986</xdr:rowOff>
    </xdr:to>
    <xdr:cxnSp macro="">
      <xdr:nvCxnSpPr>
        <xdr:cNvPr id="318" name="直線コネクタ 317"/>
        <xdr:cNvCxnSpPr/>
      </xdr:nvCxnSpPr>
      <xdr:spPr>
        <a:xfrm>
          <a:off x="13004800" y="63083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0" name="楕円 329"/>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1" name="テキスト ボックス 330"/>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3" name="テキスト ボックス 332"/>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4" name="楕円 33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5" name="テキスト ボックス 33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7" name="テキスト ボックス 336"/>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負担適正化計画に基づき市債発行額を抑制したことで改善し、類似団体平均を下回っている。しかしながら、学校施設耐震化・改築事業や豪雨災害復旧事業に伴う市債の元金償還の開始、市民文化会館建設事業などの大型事業による市債の発行が予定されているため、比率の上昇が見込まれる。今年度定めた基本指針に基づき市債の発行を抑制し、公債費の適正な管理に努め、財政運営の健全化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104140</xdr:rowOff>
    </xdr:to>
    <xdr:cxnSp macro="">
      <xdr:nvCxnSpPr>
        <xdr:cNvPr id="367" name="直線コネクタ 366"/>
        <xdr:cNvCxnSpPr/>
      </xdr:nvCxnSpPr>
      <xdr:spPr>
        <a:xfrm>
          <a:off x="3987800" y="129514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83566</xdr:rowOff>
    </xdr:from>
    <xdr:to>
      <xdr:col>19</xdr:col>
      <xdr:colOff>187325</xdr:colOff>
      <xdr:row>75</xdr:row>
      <xdr:rowOff>92710</xdr:rowOff>
    </xdr:to>
    <xdr:cxnSp macro="">
      <xdr:nvCxnSpPr>
        <xdr:cNvPr id="370" name="直線コネクタ 369"/>
        <xdr:cNvCxnSpPr/>
      </xdr:nvCxnSpPr>
      <xdr:spPr>
        <a:xfrm>
          <a:off x="3098800" y="129423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83566</xdr:rowOff>
    </xdr:from>
    <xdr:to>
      <xdr:col>15</xdr:col>
      <xdr:colOff>98425</xdr:colOff>
      <xdr:row>75</xdr:row>
      <xdr:rowOff>90424</xdr:rowOff>
    </xdr:to>
    <xdr:cxnSp macro="">
      <xdr:nvCxnSpPr>
        <xdr:cNvPr id="373" name="直線コネクタ 372"/>
        <xdr:cNvCxnSpPr/>
      </xdr:nvCxnSpPr>
      <xdr:spPr>
        <a:xfrm flipV="1">
          <a:off x="2209800" y="129423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90424</xdr:rowOff>
    </xdr:from>
    <xdr:to>
      <xdr:col>11</xdr:col>
      <xdr:colOff>9525</xdr:colOff>
      <xdr:row>75</xdr:row>
      <xdr:rowOff>115570</xdr:rowOff>
    </xdr:to>
    <xdr:cxnSp macro="">
      <xdr:nvCxnSpPr>
        <xdr:cNvPr id="376" name="直線コネクタ 375"/>
        <xdr:cNvCxnSpPr/>
      </xdr:nvCxnSpPr>
      <xdr:spPr>
        <a:xfrm flipV="1">
          <a:off x="1320800" y="129491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6" name="楕円 385"/>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7" name="公債費該当値テキスト"/>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8" name="楕円 387"/>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9" name="テキスト ボックス 388"/>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32766</xdr:rowOff>
    </xdr:from>
    <xdr:to>
      <xdr:col>15</xdr:col>
      <xdr:colOff>149225</xdr:colOff>
      <xdr:row>75</xdr:row>
      <xdr:rowOff>134366</xdr:rowOff>
    </xdr:to>
    <xdr:sp macro="" textlink="">
      <xdr:nvSpPr>
        <xdr:cNvPr id="390" name="楕円 389"/>
        <xdr:cNvSpPr/>
      </xdr:nvSpPr>
      <xdr:spPr>
        <a:xfrm>
          <a:off x="3048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144543</xdr:rowOff>
    </xdr:from>
    <xdr:ext cx="762000" cy="259045"/>
    <xdr:sp macro="" textlink="">
      <xdr:nvSpPr>
        <xdr:cNvPr id="391" name="テキスト ボックス 390"/>
        <xdr:cNvSpPr txBox="1"/>
      </xdr:nvSpPr>
      <xdr:spPr>
        <a:xfrm>
          <a:off x="2717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39624</xdr:rowOff>
    </xdr:from>
    <xdr:to>
      <xdr:col>11</xdr:col>
      <xdr:colOff>60325</xdr:colOff>
      <xdr:row>75</xdr:row>
      <xdr:rowOff>141224</xdr:rowOff>
    </xdr:to>
    <xdr:sp macro="" textlink="">
      <xdr:nvSpPr>
        <xdr:cNvPr id="392" name="楕円 391"/>
        <xdr:cNvSpPr/>
      </xdr:nvSpPr>
      <xdr:spPr>
        <a:xfrm>
          <a:off x="2159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151401</xdr:rowOff>
    </xdr:from>
    <xdr:ext cx="762000" cy="259045"/>
    <xdr:sp macro="" textlink="">
      <xdr:nvSpPr>
        <xdr:cNvPr id="393" name="テキスト ボックス 392"/>
        <xdr:cNvSpPr txBox="1"/>
      </xdr:nvSpPr>
      <xdr:spPr>
        <a:xfrm>
          <a:off x="1828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4" name="楕円 393"/>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5" name="テキスト ボックス 394"/>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公債費以外の経常経費については、類似団体平均との乖離が解消された。</a:t>
          </a:r>
        </a:p>
        <a:p>
          <a:r>
            <a:rPr kumimoji="1" lang="ja-JP" altLang="en-US" sz="1300">
              <a:latin typeface="ＭＳ Ｐゴシック" panose="020B0600070205080204" pitchFamily="50" charset="-128"/>
              <a:ea typeface="ＭＳ Ｐゴシック" panose="020B0600070205080204" pitchFamily="50" charset="-128"/>
            </a:rPr>
            <a:t>　公債費以外の経常経費について分析を行い、今後も膠着化した財政状況を招かないよう努める。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80</xdr:row>
      <xdr:rowOff>122428</xdr:rowOff>
    </xdr:to>
    <xdr:cxnSp macro="">
      <xdr:nvCxnSpPr>
        <xdr:cNvPr id="426" name="直線コネクタ 425"/>
        <xdr:cNvCxnSpPr/>
      </xdr:nvCxnSpPr>
      <xdr:spPr>
        <a:xfrm flipV="1">
          <a:off x="15671800" y="13536676"/>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117856</xdr:rowOff>
    </xdr:from>
    <xdr:to>
      <xdr:col>78</xdr:col>
      <xdr:colOff>69850</xdr:colOff>
      <xdr:row>80</xdr:row>
      <xdr:rowOff>122428</xdr:rowOff>
    </xdr:to>
    <xdr:cxnSp macro="">
      <xdr:nvCxnSpPr>
        <xdr:cNvPr id="429" name="直線コネクタ 428"/>
        <xdr:cNvCxnSpPr/>
      </xdr:nvCxnSpPr>
      <xdr:spPr>
        <a:xfrm>
          <a:off x="14782800" y="138338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26415</xdr:rowOff>
    </xdr:from>
    <xdr:to>
      <xdr:col>73</xdr:col>
      <xdr:colOff>180975</xdr:colOff>
      <xdr:row>80</xdr:row>
      <xdr:rowOff>117856</xdr:rowOff>
    </xdr:to>
    <xdr:cxnSp macro="">
      <xdr:nvCxnSpPr>
        <xdr:cNvPr id="432" name="直線コネクタ 431"/>
        <xdr:cNvCxnSpPr/>
      </xdr:nvCxnSpPr>
      <xdr:spPr>
        <a:xfrm>
          <a:off x="13893800" y="137424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80</xdr:row>
      <xdr:rowOff>26415</xdr:rowOff>
    </xdr:to>
    <xdr:cxnSp macro="">
      <xdr:nvCxnSpPr>
        <xdr:cNvPr id="435" name="直線コネクタ 434"/>
        <xdr:cNvCxnSpPr/>
      </xdr:nvCxnSpPr>
      <xdr:spPr>
        <a:xfrm>
          <a:off x="13004800" y="136235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5" name="楕円 444"/>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6"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71628</xdr:rowOff>
    </xdr:from>
    <xdr:to>
      <xdr:col>78</xdr:col>
      <xdr:colOff>120650</xdr:colOff>
      <xdr:row>81</xdr:row>
      <xdr:rowOff>1778</xdr:rowOff>
    </xdr:to>
    <xdr:sp macro="" textlink="">
      <xdr:nvSpPr>
        <xdr:cNvPr id="447" name="楕円 446"/>
        <xdr:cNvSpPr/>
      </xdr:nvSpPr>
      <xdr:spPr>
        <a:xfrm>
          <a:off x="15621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158005</xdr:rowOff>
    </xdr:from>
    <xdr:ext cx="736600" cy="259045"/>
    <xdr:sp macro="" textlink="">
      <xdr:nvSpPr>
        <xdr:cNvPr id="448" name="テキスト ボックス 447"/>
        <xdr:cNvSpPr txBox="1"/>
      </xdr:nvSpPr>
      <xdr:spPr>
        <a:xfrm>
          <a:off x="15290800" y="1387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49" name="楕円 448"/>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50" name="テキスト ボックス 449"/>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147065</xdr:rowOff>
    </xdr:from>
    <xdr:to>
      <xdr:col>69</xdr:col>
      <xdr:colOff>142875</xdr:colOff>
      <xdr:row>80</xdr:row>
      <xdr:rowOff>77215</xdr:rowOff>
    </xdr:to>
    <xdr:sp macro="" textlink="">
      <xdr:nvSpPr>
        <xdr:cNvPr id="451" name="楕円 450"/>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61992</xdr:rowOff>
    </xdr:from>
    <xdr:ext cx="762000" cy="259045"/>
    <xdr:sp macro="" textlink="">
      <xdr:nvSpPr>
        <xdr:cNvPr id="452" name="テキスト ボックス 451"/>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3" name="楕円 452"/>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139971</xdr:rowOff>
    </xdr:from>
    <xdr:ext cx="762000" cy="259045"/>
    <xdr:sp macro="" textlink="">
      <xdr:nvSpPr>
        <xdr:cNvPr id="454" name="テキスト ボックス 453"/>
        <xdr:cNvSpPr txBox="1"/>
      </xdr:nvSpPr>
      <xdr:spPr>
        <a:xfrm>
          <a:off x="12623800" y="133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4623</xdr:rowOff>
    </xdr:from>
    <xdr:to>
      <xdr:col>29</xdr:col>
      <xdr:colOff>127000</xdr:colOff>
      <xdr:row>15</xdr:row>
      <xdr:rowOff>24778</xdr:rowOff>
    </xdr:to>
    <xdr:cxnSp macro="">
      <xdr:nvCxnSpPr>
        <xdr:cNvPr id="50" name="直線コネクタ 49"/>
        <xdr:cNvCxnSpPr/>
      </xdr:nvCxnSpPr>
      <xdr:spPr bwMode="auto">
        <a:xfrm>
          <a:off x="5003800" y="2623998"/>
          <a:ext cx="647700" cy="2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4623</xdr:rowOff>
    </xdr:from>
    <xdr:to>
      <xdr:col>26</xdr:col>
      <xdr:colOff>50800</xdr:colOff>
      <xdr:row>15</xdr:row>
      <xdr:rowOff>96368</xdr:rowOff>
    </xdr:to>
    <xdr:cxnSp macro="">
      <xdr:nvCxnSpPr>
        <xdr:cNvPr id="53" name="直線コネクタ 52"/>
        <xdr:cNvCxnSpPr/>
      </xdr:nvCxnSpPr>
      <xdr:spPr bwMode="auto">
        <a:xfrm flipV="1">
          <a:off x="4305300" y="2623998"/>
          <a:ext cx="698500" cy="91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92189</xdr:rowOff>
    </xdr:from>
    <xdr:to>
      <xdr:col>22</xdr:col>
      <xdr:colOff>114300</xdr:colOff>
      <xdr:row>15</xdr:row>
      <xdr:rowOff>96368</xdr:rowOff>
    </xdr:to>
    <xdr:cxnSp macro="">
      <xdr:nvCxnSpPr>
        <xdr:cNvPr id="56" name="直線コネクタ 55"/>
        <xdr:cNvCxnSpPr/>
      </xdr:nvCxnSpPr>
      <xdr:spPr bwMode="auto">
        <a:xfrm>
          <a:off x="3606800" y="2711564"/>
          <a:ext cx="698500" cy="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92189</xdr:rowOff>
    </xdr:from>
    <xdr:to>
      <xdr:col>18</xdr:col>
      <xdr:colOff>177800</xdr:colOff>
      <xdr:row>15</xdr:row>
      <xdr:rowOff>150876</xdr:rowOff>
    </xdr:to>
    <xdr:cxnSp macro="">
      <xdr:nvCxnSpPr>
        <xdr:cNvPr id="59" name="直線コネクタ 58"/>
        <xdr:cNvCxnSpPr/>
      </xdr:nvCxnSpPr>
      <xdr:spPr bwMode="auto">
        <a:xfrm flipV="1">
          <a:off x="2908300" y="2711564"/>
          <a:ext cx="698500" cy="5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145428</xdr:rowOff>
    </xdr:from>
    <xdr:to>
      <xdr:col>29</xdr:col>
      <xdr:colOff>177800</xdr:colOff>
      <xdr:row>15</xdr:row>
      <xdr:rowOff>75578</xdr:rowOff>
    </xdr:to>
    <xdr:sp macro="" textlink="">
      <xdr:nvSpPr>
        <xdr:cNvPr id="69" name="楕円 68"/>
        <xdr:cNvSpPr/>
      </xdr:nvSpPr>
      <xdr:spPr bwMode="auto">
        <a:xfrm>
          <a:off x="5600700" y="259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161955</xdr:rowOff>
    </xdr:from>
    <xdr:ext cx="762000" cy="259045"/>
    <xdr:sp macro="" textlink="">
      <xdr:nvSpPr>
        <xdr:cNvPr id="70" name="人口1人当たり決算額の推移該当値テキスト130"/>
        <xdr:cNvSpPr txBox="1"/>
      </xdr:nvSpPr>
      <xdr:spPr>
        <a:xfrm>
          <a:off x="5740400" y="243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125273</xdr:rowOff>
    </xdr:from>
    <xdr:to>
      <xdr:col>26</xdr:col>
      <xdr:colOff>101600</xdr:colOff>
      <xdr:row>15</xdr:row>
      <xdr:rowOff>55423</xdr:rowOff>
    </xdr:to>
    <xdr:sp macro="" textlink="">
      <xdr:nvSpPr>
        <xdr:cNvPr id="71" name="楕円 70"/>
        <xdr:cNvSpPr/>
      </xdr:nvSpPr>
      <xdr:spPr bwMode="auto">
        <a:xfrm>
          <a:off x="4953000" y="257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65600</xdr:rowOff>
    </xdr:from>
    <xdr:ext cx="736600" cy="259045"/>
    <xdr:sp macro="" textlink="">
      <xdr:nvSpPr>
        <xdr:cNvPr id="72" name="テキスト ボックス 71"/>
        <xdr:cNvSpPr txBox="1"/>
      </xdr:nvSpPr>
      <xdr:spPr>
        <a:xfrm>
          <a:off x="4622800" y="2342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45568</xdr:rowOff>
    </xdr:from>
    <xdr:to>
      <xdr:col>22</xdr:col>
      <xdr:colOff>165100</xdr:colOff>
      <xdr:row>15</xdr:row>
      <xdr:rowOff>147168</xdr:rowOff>
    </xdr:to>
    <xdr:sp macro="" textlink="">
      <xdr:nvSpPr>
        <xdr:cNvPr id="73" name="楕円 72"/>
        <xdr:cNvSpPr/>
      </xdr:nvSpPr>
      <xdr:spPr bwMode="auto">
        <a:xfrm>
          <a:off x="4254500" y="266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157345</xdr:rowOff>
    </xdr:from>
    <xdr:ext cx="762000" cy="259045"/>
    <xdr:sp macro="" textlink="">
      <xdr:nvSpPr>
        <xdr:cNvPr id="74" name="テキスト ボックス 73"/>
        <xdr:cNvSpPr txBox="1"/>
      </xdr:nvSpPr>
      <xdr:spPr>
        <a:xfrm>
          <a:off x="3924300" y="243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41389</xdr:rowOff>
    </xdr:from>
    <xdr:to>
      <xdr:col>19</xdr:col>
      <xdr:colOff>38100</xdr:colOff>
      <xdr:row>15</xdr:row>
      <xdr:rowOff>142989</xdr:rowOff>
    </xdr:to>
    <xdr:sp macro="" textlink="">
      <xdr:nvSpPr>
        <xdr:cNvPr id="75" name="楕円 74"/>
        <xdr:cNvSpPr/>
      </xdr:nvSpPr>
      <xdr:spPr bwMode="auto">
        <a:xfrm>
          <a:off x="3556000" y="2660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153166</xdr:rowOff>
    </xdr:from>
    <xdr:ext cx="762000" cy="259045"/>
    <xdr:sp macro="" textlink="">
      <xdr:nvSpPr>
        <xdr:cNvPr id="76" name="テキスト ボックス 75"/>
        <xdr:cNvSpPr txBox="1"/>
      </xdr:nvSpPr>
      <xdr:spPr>
        <a:xfrm>
          <a:off x="3225800" y="242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100076</xdr:rowOff>
    </xdr:from>
    <xdr:to>
      <xdr:col>15</xdr:col>
      <xdr:colOff>101600</xdr:colOff>
      <xdr:row>16</xdr:row>
      <xdr:rowOff>30226</xdr:rowOff>
    </xdr:to>
    <xdr:sp macro="" textlink="">
      <xdr:nvSpPr>
        <xdr:cNvPr id="77" name="楕円 76"/>
        <xdr:cNvSpPr/>
      </xdr:nvSpPr>
      <xdr:spPr bwMode="auto">
        <a:xfrm>
          <a:off x="2857500" y="271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40403</xdr:rowOff>
    </xdr:from>
    <xdr:ext cx="762000" cy="259045"/>
    <xdr:sp macro="" textlink="">
      <xdr:nvSpPr>
        <xdr:cNvPr id="78" name="テキスト ボックス 77"/>
        <xdr:cNvSpPr txBox="1"/>
      </xdr:nvSpPr>
      <xdr:spPr>
        <a:xfrm>
          <a:off x="2527300" y="248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341244</xdr:rowOff>
    </xdr:from>
    <xdr:to>
      <xdr:col>29</xdr:col>
      <xdr:colOff>127000</xdr:colOff>
      <xdr:row>38</xdr:row>
      <xdr:rowOff>8284</xdr:rowOff>
    </xdr:to>
    <xdr:cxnSp macro="">
      <xdr:nvCxnSpPr>
        <xdr:cNvPr id="112" name="直線コネクタ 111"/>
        <xdr:cNvCxnSpPr/>
      </xdr:nvCxnSpPr>
      <xdr:spPr bwMode="auto">
        <a:xfrm flipV="1">
          <a:off x="5003800" y="7465944"/>
          <a:ext cx="647700" cy="9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8284</xdr:rowOff>
    </xdr:from>
    <xdr:to>
      <xdr:col>26</xdr:col>
      <xdr:colOff>50800</xdr:colOff>
      <xdr:row>38</xdr:row>
      <xdr:rowOff>14723</xdr:rowOff>
    </xdr:to>
    <xdr:cxnSp macro="">
      <xdr:nvCxnSpPr>
        <xdr:cNvPr id="115" name="直線コネクタ 114"/>
        <xdr:cNvCxnSpPr/>
      </xdr:nvCxnSpPr>
      <xdr:spPr bwMode="auto">
        <a:xfrm flipV="1">
          <a:off x="4305300" y="7475884"/>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7469</xdr:rowOff>
    </xdr:from>
    <xdr:to>
      <xdr:col>22</xdr:col>
      <xdr:colOff>114300</xdr:colOff>
      <xdr:row>38</xdr:row>
      <xdr:rowOff>14723</xdr:rowOff>
    </xdr:to>
    <xdr:cxnSp macro="">
      <xdr:nvCxnSpPr>
        <xdr:cNvPr id="118" name="直線コネクタ 117"/>
        <xdr:cNvCxnSpPr/>
      </xdr:nvCxnSpPr>
      <xdr:spPr bwMode="auto">
        <a:xfrm>
          <a:off x="3606800" y="7475069"/>
          <a:ext cx="698500" cy="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3945</xdr:rowOff>
    </xdr:from>
    <xdr:to>
      <xdr:col>18</xdr:col>
      <xdr:colOff>177800</xdr:colOff>
      <xdr:row>38</xdr:row>
      <xdr:rowOff>7469</xdr:rowOff>
    </xdr:to>
    <xdr:cxnSp macro="">
      <xdr:nvCxnSpPr>
        <xdr:cNvPr id="121" name="直線コネクタ 120"/>
        <xdr:cNvCxnSpPr/>
      </xdr:nvCxnSpPr>
      <xdr:spPr bwMode="auto">
        <a:xfrm>
          <a:off x="2908300" y="7471545"/>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290444</xdr:rowOff>
    </xdr:from>
    <xdr:to>
      <xdr:col>29</xdr:col>
      <xdr:colOff>177800</xdr:colOff>
      <xdr:row>38</xdr:row>
      <xdr:rowOff>49144</xdr:rowOff>
    </xdr:to>
    <xdr:sp macro="" textlink="">
      <xdr:nvSpPr>
        <xdr:cNvPr id="131" name="楕円 130"/>
        <xdr:cNvSpPr/>
      </xdr:nvSpPr>
      <xdr:spPr bwMode="auto">
        <a:xfrm>
          <a:off x="5600700" y="741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262521</xdr:rowOff>
    </xdr:from>
    <xdr:ext cx="762000" cy="259045"/>
    <xdr:sp macro="" textlink="">
      <xdr:nvSpPr>
        <xdr:cNvPr id="132" name="人口1人当たり決算額の推移該当値テキスト445"/>
        <xdr:cNvSpPr txBox="1"/>
      </xdr:nvSpPr>
      <xdr:spPr>
        <a:xfrm>
          <a:off x="5740400" y="73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300384</xdr:rowOff>
    </xdr:from>
    <xdr:to>
      <xdr:col>26</xdr:col>
      <xdr:colOff>101600</xdr:colOff>
      <xdr:row>38</xdr:row>
      <xdr:rowOff>59084</xdr:rowOff>
    </xdr:to>
    <xdr:sp macro="" textlink="">
      <xdr:nvSpPr>
        <xdr:cNvPr id="133" name="楕円 132"/>
        <xdr:cNvSpPr/>
      </xdr:nvSpPr>
      <xdr:spPr bwMode="auto">
        <a:xfrm>
          <a:off x="4953000" y="7425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43861</xdr:rowOff>
    </xdr:from>
    <xdr:ext cx="736600" cy="259045"/>
    <xdr:sp macro="" textlink="">
      <xdr:nvSpPr>
        <xdr:cNvPr id="134" name="テキスト ボックス 133"/>
        <xdr:cNvSpPr txBox="1"/>
      </xdr:nvSpPr>
      <xdr:spPr>
        <a:xfrm>
          <a:off x="4622800" y="7511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306823</xdr:rowOff>
    </xdr:from>
    <xdr:to>
      <xdr:col>22</xdr:col>
      <xdr:colOff>165100</xdr:colOff>
      <xdr:row>38</xdr:row>
      <xdr:rowOff>65523</xdr:rowOff>
    </xdr:to>
    <xdr:sp macro="" textlink="">
      <xdr:nvSpPr>
        <xdr:cNvPr id="135" name="楕円 134"/>
        <xdr:cNvSpPr/>
      </xdr:nvSpPr>
      <xdr:spPr bwMode="auto">
        <a:xfrm>
          <a:off x="4254500" y="743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50300</xdr:rowOff>
    </xdr:from>
    <xdr:ext cx="762000" cy="259045"/>
    <xdr:sp macro="" textlink="">
      <xdr:nvSpPr>
        <xdr:cNvPr id="136" name="テキスト ボックス 135"/>
        <xdr:cNvSpPr txBox="1"/>
      </xdr:nvSpPr>
      <xdr:spPr>
        <a:xfrm>
          <a:off x="3924300" y="751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299569</xdr:rowOff>
    </xdr:from>
    <xdr:to>
      <xdr:col>19</xdr:col>
      <xdr:colOff>38100</xdr:colOff>
      <xdr:row>38</xdr:row>
      <xdr:rowOff>58269</xdr:rowOff>
    </xdr:to>
    <xdr:sp macro="" textlink="">
      <xdr:nvSpPr>
        <xdr:cNvPr id="137" name="楕円 136"/>
        <xdr:cNvSpPr/>
      </xdr:nvSpPr>
      <xdr:spPr bwMode="auto">
        <a:xfrm>
          <a:off x="3556000" y="742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43046</xdr:rowOff>
    </xdr:from>
    <xdr:ext cx="762000" cy="259045"/>
    <xdr:sp macro="" textlink="">
      <xdr:nvSpPr>
        <xdr:cNvPr id="138" name="テキスト ボックス 137"/>
        <xdr:cNvSpPr txBox="1"/>
      </xdr:nvSpPr>
      <xdr:spPr>
        <a:xfrm>
          <a:off x="3225800" y="751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296045</xdr:rowOff>
    </xdr:from>
    <xdr:to>
      <xdr:col>15</xdr:col>
      <xdr:colOff>101600</xdr:colOff>
      <xdr:row>38</xdr:row>
      <xdr:rowOff>54745</xdr:rowOff>
    </xdr:to>
    <xdr:sp macro="" textlink="">
      <xdr:nvSpPr>
        <xdr:cNvPr id="139" name="楕円 138"/>
        <xdr:cNvSpPr/>
      </xdr:nvSpPr>
      <xdr:spPr bwMode="auto">
        <a:xfrm>
          <a:off x="2857500" y="74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39522</xdr:rowOff>
    </xdr:from>
    <xdr:ext cx="762000" cy="259045"/>
    <xdr:sp macro="" textlink="">
      <xdr:nvSpPr>
        <xdr:cNvPr id="140" name="テキスト ボックス 139"/>
        <xdr:cNvSpPr txBox="1"/>
      </xdr:nvSpPr>
      <xdr:spPr>
        <a:xfrm>
          <a:off x="2527300" y="750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147765</xdr:rowOff>
    </xdr:from>
    <xdr:to>
      <xdr:col>24</xdr:col>
      <xdr:colOff>63500</xdr:colOff>
      <xdr:row>35</xdr:row>
      <xdr:rowOff>7836</xdr:rowOff>
    </xdr:to>
    <xdr:cxnSp macro="">
      <xdr:nvCxnSpPr>
        <xdr:cNvPr id="61" name="直線コネクタ 60"/>
        <xdr:cNvCxnSpPr/>
      </xdr:nvCxnSpPr>
      <xdr:spPr>
        <a:xfrm>
          <a:off x="3797300" y="5977065"/>
          <a:ext cx="8382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147765</xdr:rowOff>
    </xdr:from>
    <xdr:to>
      <xdr:col>19</xdr:col>
      <xdr:colOff>177800</xdr:colOff>
      <xdr:row>36</xdr:row>
      <xdr:rowOff>142430</xdr:rowOff>
    </xdr:to>
    <xdr:cxnSp macro="">
      <xdr:nvCxnSpPr>
        <xdr:cNvPr id="64" name="直線コネクタ 63"/>
        <xdr:cNvCxnSpPr/>
      </xdr:nvCxnSpPr>
      <xdr:spPr>
        <a:xfrm flipV="1">
          <a:off x="2908300" y="5977065"/>
          <a:ext cx="889000" cy="33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142430</xdr:rowOff>
    </xdr:from>
    <xdr:to>
      <xdr:col>15</xdr:col>
      <xdr:colOff>50800</xdr:colOff>
      <xdr:row>36</xdr:row>
      <xdr:rowOff>143828</xdr:rowOff>
    </xdr:to>
    <xdr:cxnSp macro="">
      <xdr:nvCxnSpPr>
        <xdr:cNvPr id="67" name="直線コネクタ 66"/>
        <xdr:cNvCxnSpPr/>
      </xdr:nvCxnSpPr>
      <xdr:spPr>
        <a:xfrm flipV="1">
          <a:off x="2019300" y="6314630"/>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143828</xdr:rowOff>
    </xdr:from>
    <xdr:to>
      <xdr:col>10</xdr:col>
      <xdr:colOff>114300</xdr:colOff>
      <xdr:row>36</xdr:row>
      <xdr:rowOff>164363</xdr:rowOff>
    </xdr:to>
    <xdr:cxnSp macro="">
      <xdr:nvCxnSpPr>
        <xdr:cNvPr id="70" name="直線コネクタ 69"/>
        <xdr:cNvCxnSpPr/>
      </xdr:nvCxnSpPr>
      <xdr:spPr>
        <a:xfrm flipV="1">
          <a:off x="1130300" y="6316028"/>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128486</xdr:rowOff>
    </xdr:from>
    <xdr:to>
      <xdr:col>24</xdr:col>
      <xdr:colOff>114300</xdr:colOff>
      <xdr:row>35</xdr:row>
      <xdr:rowOff>58636</xdr:rowOff>
    </xdr:to>
    <xdr:sp macro="" textlink="">
      <xdr:nvSpPr>
        <xdr:cNvPr id="80" name="楕円 79"/>
        <xdr:cNvSpPr/>
      </xdr:nvSpPr>
      <xdr:spPr>
        <a:xfrm>
          <a:off x="4584700" y="59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151363</xdr:rowOff>
    </xdr:from>
    <xdr:ext cx="599010" cy="259045"/>
    <xdr:sp macro="" textlink="">
      <xdr:nvSpPr>
        <xdr:cNvPr id="81" name="人件費該当値テキスト"/>
        <xdr:cNvSpPr txBox="1"/>
      </xdr:nvSpPr>
      <xdr:spPr>
        <a:xfrm>
          <a:off x="4686300" y="580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96965</xdr:rowOff>
    </xdr:from>
    <xdr:to>
      <xdr:col>20</xdr:col>
      <xdr:colOff>38100</xdr:colOff>
      <xdr:row>35</xdr:row>
      <xdr:rowOff>27115</xdr:rowOff>
    </xdr:to>
    <xdr:sp macro="" textlink="">
      <xdr:nvSpPr>
        <xdr:cNvPr id="82" name="楕円 81"/>
        <xdr:cNvSpPr/>
      </xdr:nvSpPr>
      <xdr:spPr>
        <a:xfrm>
          <a:off x="3746500" y="592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43642</xdr:rowOff>
    </xdr:from>
    <xdr:ext cx="599010" cy="259045"/>
    <xdr:sp macro="" textlink="">
      <xdr:nvSpPr>
        <xdr:cNvPr id="83" name="テキスト ボックス 82"/>
        <xdr:cNvSpPr txBox="1"/>
      </xdr:nvSpPr>
      <xdr:spPr>
        <a:xfrm>
          <a:off x="3497795" y="570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91630</xdr:rowOff>
    </xdr:from>
    <xdr:to>
      <xdr:col>15</xdr:col>
      <xdr:colOff>101600</xdr:colOff>
      <xdr:row>37</xdr:row>
      <xdr:rowOff>21780</xdr:rowOff>
    </xdr:to>
    <xdr:sp macro="" textlink="">
      <xdr:nvSpPr>
        <xdr:cNvPr id="84" name="楕円 83"/>
        <xdr:cNvSpPr/>
      </xdr:nvSpPr>
      <xdr:spPr>
        <a:xfrm>
          <a:off x="2857500" y="62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38307</xdr:rowOff>
    </xdr:from>
    <xdr:ext cx="534377" cy="259045"/>
    <xdr:sp macro="" textlink="">
      <xdr:nvSpPr>
        <xdr:cNvPr id="85" name="テキスト ボックス 84"/>
        <xdr:cNvSpPr txBox="1"/>
      </xdr:nvSpPr>
      <xdr:spPr>
        <a:xfrm>
          <a:off x="2641111" y="60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93028</xdr:rowOff>
    </xdr:from>
    <xdr:to>
      <xdr:col>10</xdr:col>
      <xdr:colOff>165100</xdr:colOff>
      <xdr:row>37</xdr:row>
      <xdr:rowOff>23178</xdr:rowOff>
    </xdr:to>
    <xdr:sp macro="" textlink="">
      <xdr:nvSpPr>
        <xdr:cNvPr id="86" name="楕円 85"/>
        <xdr:cNvSpPr/>
      </xdr:nvSpPr>
      <xdr:spPr>
        <a:xfrm>
          <a:off x="1968500" y="6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39705</xdr:rowOff>
    </xdr:from>
    <xdr:ext cx="534377" cy="259045"/>
    <xdr:sp macro="" textlink="">
      <xdr:nvSpPr>
        <xdr:cNvPr id="87" name="テキスト ボックス 86"/>
        <xdr:cNvSpPr txBox="1"/>
      </xdr:nvSpPr>
      <xdr:spPr>
        <a:xfrm>
          <a:off x="1752111" y="604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113563</xdr:rowOff>
    </xdr:from>
    <xdr:to>
      <xdr:col>6</xdr:col>
      <xdr:colOff>38100</xdr:colOff>
      <xdr:row>37</xdr:row>
      <xdr:rowOff>43713</xdr:rowOff>
    </xdr:to>
    <xdr:sp macro="" textlink="">
      <xdr:nvSpPr>
        <xdr:cNvPr id="88" name="楕円 87"/>
        <xdr:cNvSpPr/>
      </xdr:nvSpPr>
      <xdr:spPr>
        <a:xfrm>
          <a:off x="1079500" y="62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60240</xdr:rowOff>
    </xdr:from>
    <xdr:ext cx="534377" cy="259045"/>
    <xdr:sp macro="" textlink="">
      <xdr:nvSpPr>
        <xdr:cNvPr id="89" name="テキスト ボックス 88"/>
        <xdr:cNvSpPr txBox="1"/>
      </xdr:nvSpPr>
      <xdr:spPr>
        <a:xfrm>
          <a:off x="863111" y="60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110663</xdr:rowOff>
    </xdr:from>
    <xdr:to>
      <xdr:col>24</xdr:col>
      <xdr:colOff>63500</xdr:colOff>
      <xdr:row>57</xdr:row>
      <xdr:rowOff>119273</xdr:rowOff>
    </xdr:to>
    <xdr:cxnSp macro="">
      <xdr:nvCxnSpPr>
        <xdr:cNvPr id="116" name="直線コネクタ 115"/>
        <xdr:cNvCxnSpPr/>
      </xdr:nvCxnSpPr>
      <xdr:spPr>
        <a:xfrm flipV="1">
          <a:off x="3797300" y="9883313"/>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71234</xdr:rowOff>
    </xdr:from>
    <xdr:to>
      <xdr:col>19</xdr:col>
      <xdr:colOff>177800</xdr:colOff>
      <xdr:row>57</xdr:row>
      <xdr:rowOff>119273</xdr:rowOff>
    </xdr:to>
    <xdr:cxnSp macro="">
      <xdr:nvCxnSpPr>
        <xdr:cNvPr id="119" name="直線コネクタ 118"/>
        <xdr:cNvCxnSpPr/>
      </xdr:nvCxnSpPr>
      <xdr:spPr>
        <a:xfrm>
          <a:off x="2908300" y="9843884"/>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112284</xdr:rowOff>
    </xdr:from>
    <xdr:to>
      <xdr:col>15</xdr:col>
      <xdr:colOff>50800</xdr:colOff>
      <xdr:row>57</xdr:row>
      <xdr:rowOff>71234</xdr:rowOff>
    </xdr:to>
    <xdr:cxnSp macro="">
      <xdr:nvCxnSpPr>
        <xdr:cNvPr id="122" name="直線コネクタ 121"/>
        <xdr:cNvCxnSpPr/>
      </xdr:nvCxnSpPr>
      <xdr:spPr>
        <a:xfrm>
          <a:off x="2019300" y="9713484"/>
          <a:ext cx="8890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112284</xdr:rowOff>
    </xdr:from>
    <xdr:to>
      <xdr:col>10</xdr:col>
      <xdr:colOff>114300</xdr:colOff>
      <xdr:row>57</xdr:row>
      <xdr:rowOff>116922</xdr:rowOff>
    </xdr:to>
    <xdr:cxnSp macro="">
      <xdr:nvCxnSpPr>
        <xdr:cNvPr id="125" name="直線コネクタ 124"/>
        <xdr:cNvCxnSpPr/>
      </xdr:nvCxnSpPr>
      <xdr:spPr>
        <a:xfrm flipV="1">
          <a:off x="1130300" y="9713484"/>
          <a:ext cx="889000" cy="17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59863</xdr:rowOff>
    </xdr:from>
    <xdr:to>
      <xdr:col>24</xdr:col>
      <xdr:colOff>114300</xdr:colOff>
      <xdr:row>57</xdr:row>
      <xdr:rowOff>161463</xdr:rowOff>
    </xdr:to>
    <xdr:sp macro="" textlink="">
      <xdr:nvSpPr>
        <xdr:cNvPr id="135" name="楕円 134"/>
        <xdr:cNvSpPr/>
      </xdr:nvSpPr>
      <xdr:spPr>
        <a:xfrm>
          <a:off x="4584700" y="98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17245</xdr:rowOff>
    </xdr:from>
    <xdr:ext cx="534377" cy="259045"/>
    <xdr:sp macro="" textlink="">
      <xdr:nvSpPr>
        <xdr:cNvPr id="136" name="物件費該当値テキスト"/>
        <xdr:cNvSpPr txBox="1"/>
      </xdr:nvSpPr>
      <xdr:spPr>
        <a:xfrm>
          <a:off x="4686300" y="97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68473</xdr:rowOff>
    </xdr:from>
    <xdr:to>
      <xdr:col>20</xdr:col>
      <xdr:colOff>38100</xdr:colOff>
      <xdr:row>57</xdr:row>
      <xdr:rowOff>170073</xdr:rowOff>
    </xdr:to>
    <xdr:sp macro="" textlink="">
      <xdr:nvSpPr>
        <xdr:cNvPr id="137" name="楕円 136"/>
        <xdr:cNvSpPr/>
      </xdr:nvSpPr>
      <xdr:spPr>
        <a:xfrm>
          <a:off x="3746500" y="98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161200</xdr:rowOff>
    </xdr:from>
    <xdr:ext cx="534377" cy="259045"/>
    <xdr:sp macro="" textlink="">
      <xdr:nvSpPr>
        <xdr:cNvPr id="138" name="テキスト ボックス 137"/>
        <xdr:cNvSpPr txBox="1"/>
      </xdr:nvSpPr>
      <xdr:spPr>
        <a:xfrm>
          <a:off x="3530111" y="993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20434</xdr:rowOff>
    </xdr:from>
    <xdr:to>
      <xdr:col>15</xdr:col>
      <xdr:colOff>101600</xdr:colOff>
      <xdr:row>57</xdr:row>
      <xdr:rowOff>122034</xdr:rowOff>
    </xdr:to>
    <xdr:sp macro="" textlink="">
      <xdr:nvSpPr>
        <xdr:cNvPr id="139" name="楕円 138"/>
        <xdr:cNvSpPr/>
      </xdr:nvSpPr>
      <xdr:spPr>
        <a:xfrm>
          <a:off x="2857500" y="97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138561</xdr:rowOff>
    </xdr:from>
    <xdr:ext cx="599010" cy="259045"/>
    <xdr:sp macro="" textlink="">
      <xdr:nvSpPr>
        <xdr:cNvPr id="140" name="テキスト ボックス 139"/>
        <xdr:cNvSpPr txBox="1"/>
      </xdr:nvSpPr>
      <xdr:spPr>
        <a:xfrm>
          <a:off x="2608795" y="95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61484</xdr:rowOff>
    </xdr:from>
    <xdr:to>
      <xdr:col>10</xdr:col>
      <xdr:colOff>165100</xdr:colOff>
      <xdr:row>56</xdr:row>
      <xdr:rowOff>163084</xdr:rowOff>
    </xdr:to>
    <xdr:sp macro="" textlink="">
      <xdr:nvSpPr>
        <xdr:cNvPr id="141" name="楕円 140"/>
        <xdr:cNvSpPr/>
      </xdr:nvSpPr>
      <xdr:spPr>
        <a:xfrm>
          <a:off x="1968500" y="96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8161</xdr:rowOff>
    </xdr:from>
    <xdr:ext cx="599010" cy="259045"/>
    <xdr:sp macro="" textlink="">
      <xdr:nvSpPr>
        <xdr:cNvPr id="142" name="テキスト ボックス 141"/>
        <xdr:cNvSpPr txBox="1"/>
      </xdr:nvSpPr>
      <xdr:spPr>
        <a:xfrm>
          <a:off x="1719795" y="943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66122</xdr:rowOff>
    </xdr:from>
    <xdr:to>
      <xdr:col>6</xdr:col>
      <xdr:colOff>38100</xdr:colOff>
      <xdr:row>57</xdr:row>
      <xdr:rowOff>167722</xdr:rowOff>
    </xdr:to>
    <xdr:sp macro="" textlink="">
      <xdr:nvSpPr>
        <xdr:cNvPr id="143" name="楕円 142"/>
        <xdr:cNvSpPr/>
      </xdr:nvSpPr>
      <xdr:spPr>
        <a:xfrm>
          <a:off x="1079500" y="98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12799</xdr:rowOff>
    </xdr:from>
    <xdr:ext cx="534377" cy="259045"/>
    <xdr:sp macro="" textlink="">
      <xdr:nvSpPr>
        <xdr:cNvPr id="144" name="テキスト ボックス 143"/>
        <xdr:cNvSpPr txBox="1"/>
      </xdr:nvSpPr>
      <xdr:spPr>
        <a:xfrm>
          <a:off x="863111" y="961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165581</xdr:rowOff>
    </xdr:from>
    <xdr:to>
      <xdr:col>24</xdr:col>
      <xdr:colOff>63500</xdr:colOff>
      <xdr:row>79</xdr:row>
      <xdr:rowOff>4466</xdr:rowOff>
    </xdr:to>
    <xdr:cxnSp macro="">
      <xdr:nvCxnSpPr>
        <xdr:cNvPr id="175" name="直線コネクタ 174"/>
        <xdr:cNvCxnSpPr/>
      </xdr:nvCxnSpPr>
      <xdr:spPr>
        <a:xfrm flipV="1">
          <a:off x="3797300" y="13538681"/>
          <a:ext cx="8382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168650</xdr:rowOff>
    </xdr:from>
    <xdr:to>
      <xdr:col>19</xdr:col>
      <xdr:colOff>177800</xdr:colOff>
      <xdr:row>79</xdr:row>
      <xdr:rowOff>4466</xdr:rowOff>
    </xdr:to>
    <xdr:cxnSp macro="">
      <xdr:nvCxnSpPr>
        <xdr:cNvPr id="178" name="直線コネクタ 177"/>
        <xdr:cNvCxnSpPr/>
      </xdr:nvCxnSpPr>
      <xdr:spPr>
        <a:xfrm>
          <a:off x="2908300" y="13541750"/>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168650</xdr:rowOff>
    </xdr:from>
    <xdr:to>
      <xdr:col>15</xdr:col>
      <xdr:colOff>50800</xdr:colOff>
      <xdr:row>79</xdr:row>
      <xdr:rowOff>21678</xdr:rowOff>
    </xdr:to>
    <xdr:cxnSp macro="">
      <xdr:nvCxnSpPr>
        <xdr:cNvPr id="181" name="直線コネクタ 180"/>
        <xdr:cNvCxnSpPr/>
      </xdr:nvCxnSpPr>
      <xdr:spPr>
        <a:xfrm flipV="1">
          <a:off x="2019300" y="13541750"/>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170528</xdr:rowOff>
    </xdr:from>
    <xdr:to>
      <xdr:col>10</xdr:col>
      <xdr:colOff>114300</xdr:colOff>
      <xdr:row>79</xdr:row>
      <xdr:rowOff>21678</xdr:rowOff>
    </xdr:to>
    <xdr:cxnSp macro="">
      <xdr:nvCxnSpPr>
        <xdr:cNvPr id="184" name="直線コネクタ 183"/>
        <xdr:cNvCxnSpPr/>
      </xdr:nvCxnSpPr>
      <xdr:spPr>
        <a:xfrm>
          <a:off x="1130300" y="13543628"/>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114781</xdr:rowOff>
    </xdr:from>
    <xdr:to>
      <xdr:col>24</xdr:col>
      <xdr:colOff>114300</xdr:colOff>
      <xdr:row>79</xdr:row>
      <xdr:rowOff>44931</xdr:rowOff>
    </xdr:to>
    <xdr:sp macro="" textlink="">
      <xdr:nvSpPr>
        <xdr:cNvPr id="194" name="楕円 193"/>
        <xdr:cNvSpPr/>
      </xdr:nvSpPr>
      <xdr:spPr>
        <a:xfrm>
          <a:off x="4584700" y="134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29708</xdr:rowOff>
    </xdr:from>
    <xdr:ext cx="469744" cy="259045"/>
    <xdr:sp macro="" textlink="">
      <xdr:nvSpPr>
        <xdr:cNvPr id="195" name="維持補修費該当値テキスト"/>
        <xdr:cNvSpPr txBox="1"/>
      </xdr:nvSpPr>
      <xdr:spPr>
        <a:xfrm>
          <a:off x="4686300" y="1340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125116</xdr:rowOff>
    </xdr:from>
    <xdr:to>
      <xdr:col>20</xdr:col>
      <xdr:colOff>38100</xdr:colOff>
      <xdr:row>79</xdr:row>
      <xdr:rowOff>55266</xdr:rowOff>
    </xdr:to>
    <xdr:sp macro="" textlink="">
      <xdr:nvSpPr>
        <xdr:cNvPr id="196" name="楕円 195"/>
        <xdr:cNvSpPr/>
      </xdr:nvSpPr>
      <xdr:spPr>
        <a:xfrm>
          <a:off x="3746500" y="134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46393</xdr:rowOff>
    </xdr:from>
    <xdr:ext cx="469744" cy="259045"/>
    <xdr:sp macro="" textlink="">
      <xdr:nvSpPr>
        <xdr:cNvPr id="197" name="テキスト ボックス 196"/>
        <xdr:cNvSpPr txBox="1"/>
      </xdr:nvSpPr>
      <xdr:spPr>
        <a:xfrm>
          <a:off x="3562428" y="1359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117850</xdr:rowOff>
    </xdr:from>
    <xdr:to>
      <xdr:col>15</xdr:col>
      <xdr:colOff>101600</xdr:colOff>
      <xdr:row>79</xdr:row>
      <xdr:rowOff>48000</xdr:rowOff>
    </xdr:to>
    <xdr:sp macro="" textlink="">
      <xdr:nvSpPr>
        <xdr:cNvPr id="198" name="楕円 197"/>
        <xdr:cNvSpPr/>
      </xdr:nvSpPr>
      <xdr:spPr>
        <a:xfrm>
          <a:off x="2857500" y="13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39127</xdr:rowOff>
    </xdr:from>
    <xdr:ext cx="469744" cy="259045"/>
    <xdr:sp macro="" textlink="">
      <xdr:nvSpPr>
        <xdr:cNvPr id="199" name="テキスト ボックス 198"/>
        <xdr:cNvSpPr txBox="1"/>
      </xdr:nvSpPr>
      <xdr:spPr>
        <a:xfrm>
          <a:off x="2673428" y="1358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142328</xdr:rowOff>
    </xdr:from>
    <xdr:to>
      <xdr:col>10</xdr:col>
      <xdr:colOff>165100</xdr:colOff>
      <xdr:row>79</xdr:row>
      <xdr:rowOff>72478</xdr:rowOff>
    </xdr:to>
    <xdr:sp macro="" textlink="">
      <xdr:nvSpPr>
        <xdr:cNvPr id="200" name="楕円 199"/>
        <xdr:cNvSpPr/>
      </xdr:nvSpPr>
      <xdr:spPr>
        <a:xfrm>
          <a:off x="1968500" y="135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63605</xdr:rowOff>
    </xdr:from>
    <xdr:ext cx="469744" cy="259045"/>
    <xdr:sp macro="" textlink="">
      <xdr:nvSpPr>
        <xdr:cNvPr id="201" name="テキスト ボックス 200"/>
        <xdr:cNvSpPr txBox="1"/>
      </xdr:nvSpPr>
      <xdr:spPr>
        <a:xfrm>
          <a:off x="1784428" y="1360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119728</xdr:rowOff>
    </xdr:from>
    <xdr:to>
      <xdr:col>6</xdr:col>
      <xdr:colOff>38100</xdr:colOff>
      <xdr:row>79</xdr:row>
      <xdr:rowOff>49878</xdr:rowOff>
    </xdr:to>
    <xdr:sp macro="" textlink="">
      <xdr:nvSpPr>
        <xdr:cNvPr id="202" name="楕円 201"/>
        <xdr:cNvSpPr/>
      </xdr:nvSpPr>
      <xdr:spPr>
        <a:xfrm>
          <a:off x="1079500" y="1349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41005</xdr:rowOff>
    </xdr:from>
    <xdr:ext cx="469744" cy="259045"/>
    <xdr:sp macro="" textlink="">
      <xdr:nvSpPr>
        <xdr:cNvPr id="203" name="テキスト ボックス 202"/>
        <xdr:cNvSpPr txBox="1"/>
      </xdr:nvSpPr>
      <xdr:spPr>
        <a:xfrm>
          <a:off x="895428" y="1358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14900</xdr:rowOff>
    </xdr:from>
    <xdr:to>
      <xdr:col>24</xdr:col>
      <xdr:colOff>63500</xdr:colOff>
      <xdr:row>97</xdr:row>
      <xdr:rowOff>60047</xdr:rowOff>
    </xdr:to>
    <xdr:cxnSp macro="">
      <xdr:nvCxnSpPr>
        <xdr:cNvPr id="233" name="直線コネクタ 232"/>
        <xdr:cNvCxnSpPr/>
      </xdr:nvCxnSpPr>
      <xdr:spPr>
        <a:xfrm flipV="1">
          <a:off x="3797300" y="16474100"/>
          <a:ext cx="838200" cy="2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60047</xdr:rowOff>
    </xdr:from>
    <xdr:to>
      <xdr:col>19</xdr:col>
      <xdr:colOff>177800</xdr:colOff>
      <xdr:row>97</xdr:row>
      <xdr:rowOff>84547</xdr:rowOff>
    </xdr:to>
    <xdr:cxnSp macro="">
      <xdr:nvCxnSpPr>
        <xdr:cNvPr id="236" name="直線コネクタ 235"/>
        <xdr:cNvCxnSpPr/>
      </xdr:nvCxnSpPr>
      <xdr:spPr>
        <a:xfrm flipV="1">
          <a:off x="2908300" y="16690697"/>
          <a:ext cx="889000" cy="2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84547</xdr:rowOff>
    </xdr:from>
    <xdr:to>
      <xdr:col>15</xdr:col>
      <xdr:colOff>50800</xdr:colOff>
      <xdr:row>97</xdr:row>
      <xdr:rowOff>93126</xdr:rowOff>
    </xdr:to>
    <xdr:cxnSp macro="">
      <xdr:nvCxnSpPr>
        <xdr:cNvPr id="239" name="直線コネクタ 238"/>
        <xdr:cNvCxnSpPr/>
      </xdr:nvCxnSpPr>
      <xdr:spPr>
        <a:xfrm flipV="1">
          <a:off x="2019300" y="16715197"/>
          <a:ext cx="8890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93126</xdr:rowOff>
    </xdr:from>
    <xdr:to>
      <xdr:col>10</xdr:col>
      <xdr:colOff>114300</xdr:colOff>
      <xdr:row>97</xdr:row>
      <xdr:rowOff>131958</xdr:rowOff>
    </xdr:to>
    <xdr:cxnSp macro="">
      <xdr:nvCxnSpPr>
        <xdr:cNvPr id="242" name="直線コネクタ 241"/>
        <xdr:cNvCxnSpPr/>
      </xdr:nvCxnSpPr>
      <xdr:spPr>
        <a:xfrm flipV="1">
          <a:off x="1130300" y="16723776"/>
          <a:ext cx="889000" cy="3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135550</xdr:rowOff>
    </xdr:from>
    <xdr:to>
      <xdr:col>24</xdr:col>
      <xdr:colOff>114300</xdr:colOff>
      <xdr:row>96</xdr:row>
      <xdr:rowOff>65700</xdr:rowOff>
    </xdr:to>
    <xdr:sp macro="" textlink="">
      <xdr:nvSpPr>
        <xdr:cNvPr id="252" name="楕円 251"/>
        <xdr:cNvSpPr/>
      </xdr:nvSpPr>
      <xdr:spPr>
        <a:xfrm>
          <a:off x="4584700" y="1642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113977</xdr:rowOff>
    </xdr:from>
    <xdr:ext cx="599010" cy="259045"/>
    <xdr:sp macro="" textlink="">
      <xdr:nvSpPr>
        <xdr:cNvPr id="253" name="扶助費該当値テキスト"/>
        <xdr:cNvSpPr txBox="1"/>
      </xdr:nvSpPr>
      <xdr:spPr>
        <a:xfrm>
          <a:off x="4686300" y="1640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9247</xdr:rowOff>
    </xdr:from>
    <xdr:to>
      <xdr:col>20</xdr:col>
      <xdr:colOff>38100</xdr:colOff>
      <xdr:row>97</xdr:row>
      <xdr:rowOff>110847</xdr:rowOff>
    </xdr:to>
    <xdr:sp macro="" textlink="">
      <xdr:nvSpPr>
        <xdr:cNvPr id="254" name="楕円 253"/>
        <xdr:cNvSpPr/>
      </xdr:nvSpPr>
      <xdr:spPr>
        <a:xfrm>
          <a:off x="3746500" y="166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101974</xdr:rowOff>
    </xdr:from>
    <xdr:ext cx="534377" cy="259045"/>
    <xdr:sp macro="" textlink="">
      <xdr:nvSpPr>
        <xdr:cNvPr id="255" name="テキスト ボックス 254"/>
        <xdr:cNvSpPr txBox="1"/>
      </xdr:nvSpPr>
      <xdr:spPr>
        <a:xfrm>
          <a:off x="3530111" y="167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33747</xdr:rowOff>
    </xdr:from>
    <xdr:to>
      <xdr:col>15</xdr:col>
      <xdr:colOff>101600</xdr:colOff>
      <xdr:row>97</xdr:row>
      <xdr:rowOff>135347</xdr:rowOff>
    </xdr:to>
    <xdr:sp macro="" textlink="">
      <xdr:nvSpPr>
        <xdr:cNvPr id="256" name="楕円 255"/>
        <xdr:cNvSpPr/>
      </xdr:nvSpPr>
      <xdr:spPr>
        <a:xfrm>
          <a:off x="2857500" y="166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126474</xdr:rowOff>
    </xdr:from>
    <xdr:ext cx="534377" cy="259045"/>
    <xdr:sp macro="" textlink="">
      <xdr:nvSpPr>
        <xdr:cNvPr id="257" name="テキスト ボックス 256"/>
        <xdr:cNvSpPr txBox="1"/>
      </xdr:nvSpPr>
      <xdr:spPr>
        <a:xfrm>
          <a:off x="2641111" y="167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42326</xdr:rowOff>
    </xdr:from>
    <xdr:to>
      <xdr:col>10</xdr:col>
      <xdr:colOff>165100</xdr:colOff>
      <xdr:row>97</xdr:row>
      <xdr:rowOff>143926</xdr:rowOff>
    </xdr:to>
    <xdr:sp macro="" textlink="">
      <xdr:nvSpPr>
        <xdr:cNvPr id="258" name="楕円 257"/>
        <xdr:cNvSpPr/>
      </xdr:nvSpPr>
      <xdr:spPr>
        <a:xfrm>
          <a:off x="1968500" y="166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135053</xdr:rowOff>
    </xdr:from>
    <xdr:ext cx="534377" cy="259045"/>
    <xdr:sp macro="" textlink="">
      <xdr:nvSpPr>
        <xdr:cNvPr id="259" name="テキスト ボックス 258"/>
        <xdr:cNvSpPr txBox="1"/>
      </xdr:nvSpPr>
      <xdr:spPr>
        <a:xfrm>
          <a:off x="1752111" y="1676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81158</xdr:rowOff>
    </xdr:from>
    <xdr:to>
      <xdr:col>6</xdr:col>
      <xdr:colOff>38100</xdr:colOff>
      <xdr:row>98</xdr:row>
      <xdr:rowOff>11308</xdr:rowOff>
    </xdr:to>
    <xdr:sp macro="" textlink="">
      <xdr:nvSpPr>
        <xdr:cNvPr id="260" name="楕円 259"/>
        <xdr:cNvSpPr/>
      </xdr:nvSpPr>
      <xdr:spPr>
        <a:xfrm>
          <a:off x="1079500" y="1671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2435</xdr:rowOff>
    </xdr:from>
    <xdr:ext cx="534377" cy="259045"/>
    <xdr:sp macro="" textlink="">
      <xdr:nvSpPr>
        <xdr:cNvPr id="261" name="テキスト ボックス 260"/>
        <xdr:cNvSpPr txBox="1"/>
      </xdr:nvSpPr>
      <xdr:spPr>
        <a:xfrm>
          <a:off x="863111" y="168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15582</xdr:rowOff>
    </xdr:from>
    <xdr:to>
      <xdr:col>55</xdr:col>
      <xdr:colOff>0</xdr:colOff>
      <xdr:row>36</xdr:row>
      <xdr:rowOff>171376</xdr:rowOff>
    </xdr:to>
    <xdr:cxnSp macro="">
      <xdr:nvCxnSpPr>
        <xdr:cNvPr id="290" name="直線コネクタ 289"/>
        <xdr:cNvCxnSpPr/>
      </xdr:nvCxnSpPr>
      <xdr:spPr>
        <a:xfrm>
          <a:off x="9639300" y="6016332"/>
          <a:ext cx="838200" cy="3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15582</xdr:rowOff>
    </xdr:from>
    <xdr:to>
      <xdr:col>50</xdr:col>
      <xdr:colOff>114300</xdr:colOff>
      <xdr:row>37</xdr:row>
      <xdr:rowOff>97215</xdr:rowOff>
    </xdr:to>
    <xdr:cxnSp macro="">
      <xdr:nvCxnSpPr>
        <xdr:cNvPr id="293" name="直線コネクタ 292"/>
        <xdr:cNvCxnSpPr/>
      </xdr:nvCxnSpPr>
      <xdr:spPr>
        <a:xfrm flipV="1">
          <a:off x="8750300" y="6016332"/>
          <a:ext cx="889000" cy="4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169407</xdr:rowOff>
    </xdr:from>
    <xdr:to>
      <xdr:col>45</xdr:col>
      <xdr:colOff>177800</xdr:colOff>
      <xdr:row>37</xdr:row>
      <xdr:rowOff>97215</xdr:rowOff>
    </xdr:to>
    <xdr:cxnSp macro="">
      <xdr:nvCxnSpPr>
        <xdr:cNvPr id="296" name="直線コネクタ 295"/>
        <xdr:cNvCxnSpPr/>
      </xdr:nvCxnSpPr>
      <xdr:spPr>
        <a:xfrm>
          <a:off x="7861300" y="6341607"/>
          <a:ext cx="889000" cy="9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169407</xdr:rowOff>
    </xdr:from>
    <xdr:to>
      <xdr:col>41</xdr:col>
      <xdr:colOff>50800</xdr:colOff>
      <xdr:row>37</xdr:row>
      <xdr:rowOff>104419</xdr:rowOff>
    </xdr:to>
    <xdr:cxnSp macro="">
      <xdr:nvCxnSpPr>
        <xdr:cNvPr id="299" name="直線コネクタ 298"/>
        <xdr:cNvCxnSpPr/>
      </xdr:nvCxnSpPr>
      <xdr:spPr>
        <a:xfrm flipV="1">
          <a:off x="6972300" y="6341607"/>
          <a:ext cx="8890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120576</xdr:rowOff>
    </xdr:from>
    <xdr:to>
      <xdr:col>55</xdr:col>
      <xdr:colOff>50800</xdr:colOff>
      <xdr:row>37</xdr:row>
      <xdr:rowOff>50726</xdr:rowOff>
    </xdr:to>
    <xdr:sp macro="" textlink="">
      <xdr:nvSpPr>
        <xdr:cNvPr id="309" name="楕円 308"/>
        <xdr:cNvSpPr/>
      </xdr:nvSpPr>
      <xdr:spPr>
        <a:xfrm>
          <a:off x="10426700" y="62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143453</xdr:rowOff>
    </xdr:from>
    <xdr:ext cx="599010" cy="259045"/>
    <xdr:sp macro="" textlink="">
      <xdr:nvSpPr>
        <xdr:cNvPr id="310" name="補助費等該当値テキスト"/>
        <xdr:cNvSpPr txBox="1"/>
      </xdr:nvSpPr>
      <xdr:spPr>
        <a:xfrm>
          <a:off x="10528300" y="614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136232</xdr:rowOff>
    </xdr:from>
    <xdr:to>
      <xdr:col>50</xdr:col>
      <xdr:colOff>165100</xdr:colOff>
      <xdr:row>35</xdr:row>
      <xdr:rowOff>66382</xdr:rowOff>
    </xdr:to>
    <xdr:sp macro="" textlink="">
      <xdr:nvSpPr>
        <xdr:cNvPr id="311" name="楕円 310"/>
        <xdr:cNvSpPr/>
      </xdr:nvSpPr>
      <xdr:spPr>
        <a:xfrm>
          <a:off x="9588500" y="59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57509</xdr:rowOff>
    </xdr:from>
    <xdr:ext cx="599010" cy="259045"/>
    <xdr:sp macro="" textlink="">
      <xdr:nvSpPr>
        <xdr:cNvPr id="312" name="テキスト ボックス 311"/>
        <xdr:cNvSpPr txBox="1"/>
      </xdr:nvSpPr>
      <xdr:spPr>
        <a:xfrm>
          <a:off x="9339795" y="605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46415</xdr:rowOff>
    </xdr:from>
    <xdr:to>
      <xdr:col>46</xdr:col>
      <xdr:colOff>38100</xdr:colOff>
      <xdr:row>37</xdr:row>
      <xdr:rowOff>148015</xdr:rowOff>
    </xdr:to>
    <xdr:sp macro="" textlink="">
      <xdr:nvSpPr>
        <xdr:cNvPr id="313" name="楕円 312"/>
        <xdr:cNvSpPr/>
      </xdr:nvSpPr>
      <xdr:spPr>
        <a:xfrm>
          <a:off x="8699500" y="63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164542</xdr:rowOff>
    </xdr:from>
    <xdr:ext cx="534377" cy="259045"/>
    <xdr:sp macro="" textlink="">
      <xdr:nvSpPr>
        <xdr:cNvPr id="314" name="テキスト ボックス 313"/>
        <xdr:cNvSpPr txBox="1"/>
      </xdr:nvSpPr>
      <xdr:spPr>
        <a:xfrm>
          <a:off x="8483111" y="61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118607</xdr:rowOff>
    </xdr:from>
    <xdr:to>
      <xdr:col>41</xdr:col>
      <xdr:colOff>101600</xdr:colOff>
      <xdr:row>37</xdr:row>
      <xdr:rowOff>48757</xdr:rowOff>
    </xdr:to>
    <xdr:sp macro="" textlink="">
      <xdr:nvSpPr>
        <xdr:cNvPr id="315" name="楕円 314"/>
        <xdr:cNvSpPr/>
      </xdr:nvSpPr>
      <xdr:spPr>
        <a:xfrm>
          <a:off x="7810500" y="62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65284</xdr:rowOff>
    </xdr:from>
    <xdr:ext cx="599010" cy="259045"/>
    <xdr:sp macro="" textlink="">
      <xdr:nvSpPr>
        <xdr:cNvPr id="316" name="テキスト ボックス 315"/>
        <xdr:cNvSpPr txBox="1"/>
      </xdr:nvSpPr>
      <xdr:spPr>
        <a:xfrm>
          <a:off x="7561795" y="606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53619</xdr:rowOff>
    </xdr:from>
    <xdr:to>
      <xdr:col>36</xdr:col>
      <xdr:colOff>165100</xdr:colOff>
      <xdr:row>37</xdr:row>
      <xdr:rowOff>155219</xdr:rowOff>
    </xdr:to>
    <xdr:sp macro="" textlink="">
      <xdr:nvSpPr>
        <xdr:cNvPr id="317" name="楕円 316"/>
        <xdr:cNvSpPr/>
      </xdr:nvSpPr>
      <xdr:spPr>
        <a:xfrm>
          <a:off x="6921500" y="63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296</xdr:rowOff>
    </xdr:from>
    <xdr:ext cx="534377" cy="259045"/>
    <xdr:sp macro="" textlink="">
      <xdr:nvSpPr>
        <xdr:cNvPr id="318" name="テキスト ボックス 317"/>
        <xdr:cNvSpPr txBox="1"/>
      </xdr:nvSpPr>
      <xdr:spPr>
        <a:xfrm>
          <a:off x="6705111" y="61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79638</xdr:rowOff>
    </xdr:from>
    <xdr:to>
      <xdr:col>55</xdr:col>
      <xdr:colOff>0</xdr:colOff>
      <xdr:row>55</xdr:row>
      <xdr:rowOff>83158</xdr:rowOff>
    </xdr:to>
    <xdr:cxnSp macro="">
      <xdr:nvCxnSpPr>
        <xdr:cNvPr id="345" name="直線コネクタ 344"/>
        <xdr:cNvCxnSpPr/>
      </xdr:nvCxnSpPr>
      <xdr:spPr>
        <a:xfrm flipV="1">
          <a:off x="9639300" y="9337938"/>
          <a:ext cx="838200" cy="17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61894</xdr:rowOff>
    </xdr:from>
    <xdr:to>
      <xdr:col>50</xdr:col>
      <xdr:colOff>114300</xdr:colOff>
      <xdr:row>55</xdr:row>
      <xdr:rowOff>83158</xdr:rowOff>
    </xdr:to>
    <xdr:cxnSp macro="">
      <xdr:nvCxnSpPr>
        <xdr:cNvPr id="348" name="直線コネクタ 347"/>
        <xdr:cNvCxnSpPr/>
      </xdr:nvCxnSpPr>
      <xdr:spPr>
        <a:xfrm>
          <a:off x="8750300" y="9491644"/>
          <a:ext cx="8890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61894</xdr:rowOff>
    </xdr:from>
    <xdr:to>
      <xdr:col>45</xdr:col>
      <xdr:colOff>177800</xdr:colOff>
      <xdr:row>55</xdr:row>
      <xdr:rowOff>66639</xdr:rowOff>
    </xdr:to>
    <xdr:cxnSp macro="">
      <xdr:nvCxnSpPr>
        <xdr:cNvPr id="351" name="直線コネクタ 350"/>
        <xdr:cNvCxnSpPr/>
      </xdr:nvCxnSpPr>
      <xdr:spPr>
        <a:xfrm flipV="1">
          <a:off x="7861300" y="9491644"/>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66639</xdr:rowOff>
    </xdr:from>
    <xdr:to>
      <xdr:col>41</xdr:col>
      <xdr:colOff>50800</xdr:colOff>
      <xdr:row>56</xdr:row>
      <xdr:rowOff>159076</xdr:rowOff>
    </xdr:to>
    <xdr:cxnSp macro="">
      <xdr:nvCxnSpPr>
        <xdr:cNvPr id="354" name="直線コネクタ 353"/>
        <xdr:cNvCxnSpPr/>
      </xdr:nvCxnSpPr>
      <xdr:spPr>
        <a:xfrm flipV="1">
          <a:off x="6972300" y="9496389"/>
          <a:ext cx="889000" cy="26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28838</xdr:rowOff>
    </xdr:from>
    <xdr:to>
      <xdr:col>55</xdr:col>
      <xdr:colOff>50800</xdr:colOff>
      <xdr:row>54</xdr:row>
      <xdr:rowOff>130438</xdr:rowOff>
    </xdr:to>
    <xdr:sp macro="" textlink="">
      <xdr:nvSpPr>
        <xdr:cNvPr id="364" name="楕円 363"/>
        <xdr:cNvSpPr/>
      </xdr:nvSpPr>
      <xdr:spPr>
        <a:xfrm>
          <a:off x="10426700" y="92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51715</xdr:rowOff>
    </xdr:from>
    <xdr:ext cx="599010" cy="259045"/>
    <xdr:sp macro="" textlink="">
      <xdr:nvSpPr>
        <xdr:cNvPr id="365" name="普通建設事業費該当値テキスト"/>
        <xdr:cNvSpPr txBox="1"/>
      </xdr:nvSpPr>
      <xdr:spPr>
        <a:xfrm>
          <a:off x="10528300" y="913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32358</xdr:rowOff>
    </xdr:from>
    <xdr:to>
      <xdr:col>50</xdr:col>
      <xdr:colOff>165100</xdr:colOff>
      <xdr:row>55</xdr:row>
      <xdr:rowOff>133958</xdr:rowOff>
    </xdr:to>
    <xdr:sp macro="" textlink="">
      <xdr:nvSpPr>
        <xdr:cNvPr id="366" name="楕円 365"/>
        <xdr:cNvSpPr/>
      </xdr:nvSpPr>
      <xdr:spPr>
        <a:xfrm>
          <a:off x="9588500" y="94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150485</xdr:rowOff>
    </xdr:from>
    <xdr:ext cx="599010" cy="259045"/>
    <xdr:sp macro="" textlink="">
      <xdr:nvSpPr>
        <xdr:cNvPr id="367" name="テキスト ボックス 366"/>
        <xdr:cNvSpPr txBox="1"/>
      </xdr:nvSpPr>
      <xdr:spPr>
        <a:xfrm>
          <a:off x="9339795" y="923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11094</xdr:rowOff>
    </xdr:from>
    <xdr:to>
      <xdr:col>46</xdr:col>
      <xdr:colOff>38100</xdr:colOff>
      <xdr:row>55</xdr:row>
      <xdr:rowOff>112694</xdr:rowOff>
    </xdr:to>
    <xdr:sp macro="" textlink="">
      <xdr:nvSpPr>
        <xdr:cNvPr id="368" name="楕円 367"/>
        <xdr:cNvSpPr/>
      </xdr:nvSpPr>
      <xdr:spPr>
        <a:xfrm>
          <a:off x="8699500" y="94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129221</xdr:rowOff>
    </xdr:from>
    <xdr:ext cx="599010" cy="259045"/>
    <xdr:sp macro="" textlink="">
      <xdr:nvSpPr>
        <xdr:cNvPr id="369" name="テキスト ボックス 368"/>
        <xdr:cNvSpPr txBox="1"/>
      </xdr:nvSpPr>
      <xdr:spPr>
        <a:xfrm>
          <a:off x="8450795" y="921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15839</xdr:rowOff>
    </xdr:from>
    <xdr:to>
      <xdr:col>41</xdr:col>
      <xdr:colOff>101600</xdr:colOff>
      <xdr:row>55</xdr:row>
      <xdr:rowOff>117439</xdr:rowOff>
    </xdr:to>
    <xdr:sp macro="" textlink="">
      <xdr:nvSpPr>
        <xdr:cNvPr id="370" name="楕円 369"/>
        <xdr:cNvSpPr/>
      </xdr:nvSpPr>
      <xdr:spPr>
        <a:xfrm>
          <a:off x="7810500" y="94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133966</xdr:rowOff>
    </xdr:from>
    <xdr:ext cx="599010" cy="259045"/>
    <xdr:sp macro="" textlink="">
      <xdr:nvSpPr>
        <xdr:cNvPr id="371" name="テキスト ボックス 370"/>
        <xdr:cNvSpPr txBox="1"/>
      </xdr:nvSpPr>
      <xdr:spPr>
        <a:xfrm>
          <a:off x="7561795" y="922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108276</xdr:rowOff>
    </xdr:from>
    <xdr:to>
      <xdr:col>36</xdr:col>
      <xdr:colOff>165100</xdr:colOff>
      <xdr:row>57</xdr:row>
      <xdr:rowOff>38426</xdr:rowOff>
    </xdr:to>
    <xdr:sp macro="" textlink="">
      <xdr:nvSpPr>
        <xdr:cNvPr id="372" name="楕円 371"/>
        <xdr:cNvSpPr/>
      </xdr:nvSpPr>
      <xdr:spPr>
        <a:xfrm>
          <a:off x="6921500" y="97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29553</xdr:rowOff>
    </xdr:from>
    <xdr:ext cx="534377" cy="259045"/>
    <xdr:sp macro="" textlink="">
      <xdr:nvSpPr>
        <xdr:cNvPr id="373" name="テキスト ボックス 372"/>
        <xdr:cNvSpPr txBox="1"/>
      </xdr:nvSpPr>
      <xdr:spPr>
        <a:xfrm>
          <a:off x="6705111" y="9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10998</xdr:rowOff>
    </xdr:from>
    <xdr:to>
      <xdr:col>55</xdr:col>
      <xdr:colOff>0</xdr:colOff>
      <xdr:row>77</xdr:row>
      <xdr:rowOff>99403</xdr:rowOff>
    </xdr:to>
    <xdr:cxnSp macro="">
      <xdr:nvCxnSpPr>
        <xdr:cNvPr id="398" name="直線コネクタ 397"/>
        <xdr:cNvCxnSpPr/>
      </xdr:nvCxnSpPr>
      <xdr:spPr>
        <a:xfrm>
          <a:off x="9639300" y="13212648"/>
          <a:ext cx="838200" cy="8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130618</xdr:rowOff>
    </xdr:from>
    <xdr:to>
      <xdr:col>50</xdr:col>
      <xdr:colOff>114300</xdr:colOff>
      <xdr:row>77</xdr:row>
      <xdr:rowOff>10998</xdr:rowOff>
    </xdr:to>
    <xdr:cxnSp macro="">
      <xdr:nvCxnSpPr>
        <xdr:cNvPr id="401" name="直線コネクタ 400"/>
        <xdr:cNvCxnSpPr/>
      </xdr:nvCxnSpPr>
      <xdr:spPr>
        <a:xfrm>
          <a:off x="8750300" y="13160818"/>
          <a:ext cx="889000" cy="5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130618</xdr:rowOff>
    </xdr:from>
    <xdr:to>
      <xdr:col>45</xdr:col>
      <xdr:colOff>177800</xdr:colOff>
      <xdr:row>77</xdr:row>
      <xdr:rowOff>105707</xdr:rowOff>
    </xdr:to>
    <xdr:cxnSp macro="">
      <xdr:nvCxnSpPr>
        <xdr:cNvPr id="404" name="直線コネクタ 403"/>
        <xdr:cNvCxnSpPr/>
      </xdr:nvCxnSpPr>
      <xdr:spPr>
        <a:xfrm flipV="1">
          <a:off x="7861300" y="13160818"/>
          <a:ext cx="889000" cy="14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83648</xdr:rowOff>
    </xdr:from>
    <xdr:to>
      <xdr:col>41</xdr:col>
      <xdr:colOff>50800</xdr:colOff>
      <xdr:row>77</xdr:row>
      <xdr:rowOff>105707</xdr:rowOff>
    </xdr:to>
    <xdr:cxnSp macro="">
      <xdr:nvCxnSpPr>
        <xdr:cNvPr id="407" name="直線コネクタ 406"/>
        <xdr:cNvCxnSpPr/>
      </xdr:nvCxnSpPr>
      <xdr:spPr>
        <a:xfrm>
          <a:off x="6972300" y="13285298"/>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48603</xdr:rowOff>
    </xdr:from>
    <xdr:to>
      <xdr:col>55</xdr:col>
      <xdr:colOff>50800</xdr:colOff>
      <xdr:row>77</xdr:row>
      <xdr:rowOff>150203</xdr:rowOff>
    </xdr:to>
    <xdr:sp macro="" textlink="">
      <xdr:nvSpPr>
        <xdr:cNvPr id="417" name="楕円 416"/>
        <xdr:cNvSpPr/>
      </xdr:nvSpPr>
      <xdr:spPr>
        <a:xfrm>
          <a:off x="10426700" y="1325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154960</xdr:rowOff>
    </xdr:from>
    <xdr:ext cx="534377" cy="259045"/>
    <xdr:sp macro="" textlink="">
      <xdr:nvSpPr>
        <xdr:cNvPr id="418" name="普通建設事業費 （ うち新規整備　）該当値テキスト"/>
        <xdr:cNvSpPr txBox="1"/>
      </xdr:nvSpPr>
      <xdr:spPr>
        <a:xfrm>
          <a:off x="10528300" y="1318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131648</xdr:rowOff>
    </xdr:from>
    <xdr:to>
      <xdr:col>50</xdr:col>
      <xdr:colOff>165100</xdr:colOff>
      <xdr:row>77</xdr:row>
      <xdr:rowOff>61798</xdr:rowOff>
    </xdr:to>
    <xdr:sp macro="" textlink="">
      <xdr:nvSpPr>
        <xdr:cNvPr id="419" name="楕円 418"/>
        <xdr:cNvSpPr/>
      </xdr:nvSpPr>
      <xdr:spPr>
        <a:xfrm>
          <a:off x="9588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78326</xdr:rowOff>
    </xdr:from>
    <xdr:ext cx="534377" cy="259045"/>
    <xdr:sp macro="" textlink="">
      <xdr:nvSpPr>
        <xdr:cNvPr id="420" name="テキスト ボックス 419"/>
        <xdr:cNvSpPr txBox="1"/>
      </xdr:nvSpPr>
      <xdr:spPr>
        <a:xfrm>
          <a:off x="9372111" y="1293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79818</xdr:rowOff>
    </xdr:from>
    <xdr:to>
      <xdr:col>46</xdr:col>
      <xdr:colOff>38100</xdr:colOff>
      <xdr:row>77</xdr:row>
      <xdr:rowOff>9968</xdr:rowOff>
    </xdr:to>
    <xdr:sp macro="" textlink="">
      <xdr:nvSpPr>
        <xdr:cNvPr id="421" name="楕円 420"/>
        <xdr:cNvSpPr/>
      </xdr:nvSpPr>
      <xdr:spPr>
        <a:xfrm>
          <a:off x="8699500" y="131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26496</xdr:rowOff>
    </xdr:from>
    <xdr:ext cx="534377" cy="259045"/>
    <xdr:sp macro="" textlink="">
      <xdr:nvSpPr>
        <xdr:cNvPr id="422" name="テキスト ボックス 421"/>
        <xdr:cNvSpPr txBox="1"/>
      </xdr:nvSpPr>
      <xdr:spPr>
        <a:xfrm>
          <a:off x="8483111" y="128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54907</xdr:rowOff>
    </xdr:from>
    <xdr:to>
      <xdr:col>41</xdr:col>
      <xdr:colOff>101600</xdr:colOff>
      <xdr:row>77</xdr:row>
      <xdr:rowOff>156507</xdr:rowOff>
    </xdr:to>
    <xdr:sp macro="" textlink="">
      <xdr:nvSpPr>
        <xdr:cNvPr id="423" name="楕円 422"/>
        <xdr:cNvSpPr/>
      </xdr:nvSpPr>
      <xdr:spPr>
        <a:xfrm>
          <a:off x="7810500" y="132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147634</xdr:rowOff>
    </xdr:from>
    <xdr:ext cx="534377" cy="259045"/>
    <xdr:sp macro="" textlink="">
      <xdr:nvSpPr>
        <xdr:cNvPr id="424" name="テキスト ボックス 423"/>
        <xdr:cNvSpPr txBox="1"/>
      </xdr:nvSpPr>
      <xdr:spPr>
        <a:xfrm>
          <a:off x="7594111" y="133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32848</xdr:rowOff>
    </xdr:from>
    <xdr:to>
      <xdr:col>36</xdr:col>
      <xdr:colOff>165100</xdr:colOff>
      <xdr:row>77</xdr:row>
      <xdr:rowOff>134448</xdr:rowOff>
    </xdr:to>
    <xdr:sp macro="" textlink="">
      <xdr:nvSpPr>
        <xdr:cNvPr id="425" name="楕円 424"/>
        <xdr:cNvSpPr/>
      </xdr:nvSpPr>
      <xdr:spPr>
        <a:xfrm>
          <a:off x="6921500" y="132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125575</xdr:rowOff>
    </xdr:from>
    <xdr:ext cx="534377" cy="259045"/>
    <xdr:sp macro="" textlink="">
      <xdr:nvSpPr>
        <xdr:cNvPr id="426" name="テキスト ボックス 425"/>
        <xdr:cNvSpPr txBox="1"/>
      </xdr:nvSpPr>
      <xdr:spPr>
        <a:xfrm>
          <a:off x="6705111" y="133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66904</xdr:rowOff>
    </xdr:from>
    <xdr:to>
      <xdr:col>55</xdr:col>
      <xdr:colOff>0</xdr:colOff>
      <xdr:row>96</xdr:row>
      <xdr:rowOff>105158</xdr:rowOff>
    </xdr:to>
    <xdr:cxnSp macro="">
      <xdr:nvCxnSpPr>
        <xdr:cNvPr id="453" name="直線コネクタ 452"/>
        <xdr:cNvCxnSpPr/>
      </xdr:nvCxnSpPr>
      <xdr:spPr>
        <a:xfrm flipV="1">
          <a:off x="9639300" y="16526104"/>
          <a:ext cx="838200" cy="3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105158</xdr:rowOff>
    </xdr:from>
    <xdr:to>
      <xdr:col>50</xdr:col>
      <xdr:colOff>114300</xdr:colOff>
      <xdr:row>96</xdr:row>
      <xdr:rowOff>159415</xdr:rowOff>
    </xdr:to>
    <xdr:cxnSp macro="">
      <xdr:nvCxnSpPr>
        <xdr:cNvPr id="456" name="直線コネクタ 455"/>
        <xdr:cNvCxnSpPr/>
      </xdr:nvCxnSpPr>
      <xdr:spPr>
        <a:xfrm flipV="1">
          <a:off x="8750300" y="16564358"/>
          <a:ext cx="889000" cy="5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159415</xdr:rowOff>
    </xdr:from>
    <xdr:to>
      <xdr:col>45</xdr:col>
      <xdr:colOff>177800</xdr:colOff>
      <xdr:row>97</xdr:row>
      <xdr:rowOff>28477</xdr:rowOff>
    </xdr:to>
    <xdr:cxnSp macro="">
      <xdr:nvCxnSpPr>
        <xdr:cNvPr id="459" name="直線コネクタ 458"/>
        <xdr:cNvCxnSpPr/>
      </xdr:nvCxnSpPr>
      <xdr:spPr>
        <a:xfrm flipV="1">
          <a:off x="7861300" y="16618615"/>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28477</xdr:rowOff>
    </xdr:from>
    <xdr:to>
      <xdr:col>41</xdr:col>
      <xdr:colOff>50800</xdr:colOff>
      <xdr:row>97</xdr:row>
      <xdr:rowOff>124535</xdr:rowOff>
    </xdr:to>
    <xdr:cxnSp macro="">
      <xdr:nvCxnSpPr>
        <xdr:cNvPr id="462" name="直線コネクタ 461"/>
        <xdr:cNvCxnSpPr/>
      </xdr:nvCxnSpPr>
      <xdr:spPr>
        <a:xfrm flipV="1">
          <a:off x="6972300" y="16659127"/>
          <a:ext cx="889000" cy="9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16104</xdr:rowOff>
    </xdr:from>
    <xdr:to>
      <xdr:col>55</xdr:col>
      <xdr:colOff>50800</xdr:colOff>
      <xdr:row>96</xdr:row>
      <xdr:rowOff>117704</xdr:rowOff>
    </xdr:to>
    <xdr:sp macro="" textlink="">
      <xdr:nvSpPr>
        <xdr:cNvPr id="472" name="楕円 471"/>
        <xdr:cNvSpPr/>
      </xdr:nvSpPr>
      <xdr:spPr>
        <a:xfrm>
          <a:off x="10426700" y="164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38981</xdr:rowOff>
    </xdr:from>
    <xdr:ext cx="534377" cy="259045"/>
    <xdr:sp macro="" textlink="">
      <xdr:nvSpPr>
        <xdr:cNvPr id="473" name="普通建設事業費 （ うち更新整備　）該当値テキスト"/>
        <xdr:cNvSpPr txBox="1"/>
      </xdr:nvSpPr>
      <xdr:spPr>
        <a:xfrm>
          <a:off x="10528300" y="163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54358</xdr:rowOff>
    </xdr:from>
    <xdr:to>
      <xdr:col>50</xdr:col>
      <xdr:colOff>165100</xdr:colOff>
      <xdr:row>96</xdr:row>
      <xdr:rowOff>155958</xdr:rowOff>
    </xdr:to>
    <xdr:sp macro="" textlink="">
      <xdr:nvSpPr>
        <xdr:cNvPr id="474" name="楕円 473"/>
        <xdr:cNvSpPr/>
      </xdr:nvSpPr>
      <xdr:spPr>
        <a:xfrm>
          <a:off x="9588500" y="165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1035</xdr:rowOff>
    </xdr:from>
    <xdr:ext cx="534377" cy="259045"/>
    <xdr:sp macro="" textlink="">
      <xdr:nvSpPr>
        <xdr:cNvPr id="475" name="テキスト ボックス 474"/>
        <xdr:cNvSpPr txBox="1"/>
      </xdr:nvSpPr>
      <xdr:spPr>
        <a:xfrm>
          <a:off x="9372111" y="16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108615</xdr:rowOff>
    </xdr:from>
    <xdr:to>
      <xdr:col>46</xdr:col>
      <xdr:colOff>38100</xdr:colOff>
      <xdr:row>97</xdr:row>
      <xdr:rowOff>38765</xdr:rowOff>
    </xdr:to>
    <xdr:sp macro="" textlink="">
      <xdr:nvSpPr>
        <xdr:cNvPr id="476" name="楕円 475"/>
        <xdr:cNvSpPr/>
      </xdr:nvSpPr>
      <xdr:spPr>
        <a:xfrm>
          <a:off x="8699500" y="165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55292</xdr:rowOff>
    </xdr:from>
    <xdr:ext cx="534377" cy="259045"/>
    <xdr:sp macro="" textlink="">
      <xdr:nvSpPr>
        <xdr:cNvPr id="477" name="テキスト ボックス 476"/>
        <xdr:cNvSpPr txBox="1"/>
      </xdr:nvSpPr>
      <xdr:spPr>
        <a:xfrm>
          <a:off x="8483111" y="163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149127</xdr:rowOff>
    </xdr:from>
    <xdr:to>
      <xdr:col>41</xdr:col>
      <xdr:colOff>101600</xdr:colOff>
      <xdr:row>97</xdr:row>
      <xdr:rowOff>79277</xdr:rowOff>
    </xdr:to>
    <xdr:sp macro="" textlink="">
      <xdr:nvSpPr>
        <xdr:cNvPr id="478" name="楕円 477"/>
        <xdr:cNvSpPr/>
      </xdr:nvSpPr>
      <xdr:spPr>
        <a:xfrm>
          <a:off x="7810500" y="166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95804</xdr:rowOff>
    </xdr:from>
    <xdr:ext cx="534377" cy="259045"/>
    <xdr:sp macro="" textlink="">
      <xdr:nvSpPr>
        <xdr:cNvPr id="479" name="テキスト ボックス 478"/>
        <xdr:cNvSpPr txBox="1"/>
      </xdr:nvSpPr>
      <xdr:spPr>
        <a:xfrm>
          <a:off x="7594111" y="1638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73735</xdr:rowOff>
    </xdr:from>
    <xdr:to>
      <xdr:col>36</xdr:col>
      <xdr:colOff>165100</xdr:colOff>
      <xdr:row>98</xdr:row>
      <xdr:rowOff>3885</xdr:rowOff>
    </xdr:to>
    <xdr:sp macro="" textlink="">
      <xdr:nvSpPr>
        <xdr:cNvPr id="480" name="楕円 479"/>
        <xdr:cNvSpPr/>
      </xdr:nvSpPr>
      <xdr:spPr>
        <a:xfrm>
          <a:off x="6921500" y="167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166462</xdr:rowOff>
    </xdr:from>
    <xdr:ext cx="534377" cy="259045"/>
    <xdr:sp macro="" textlink="">
      <xdr:nvSpPr>
        <xdr:cNvPr id="481" name="テキスト ボックス 480"/>
        <xdr:cNvSpPr txBox="1"/>
      </xdr:nvSpPr>
      <xdr:spPr>
        <a:xfrm>
          <a:off x="6705111" y="1679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81561</xdr:rowOff>
    </xdr:from>
    <xdr:to>
      <xdr:col>85</xdr:col>
      <xdr:colOff>127000</xdr:colOff>
      <xdr:row>37</xdr:row>
      <xdr:rowOff>132476</xdr:rowOff>
    </xdr:to>
    <xdr:cxnSp macro="">
      <xdr:nvCxnSpPr>
        <xdr:cNvPr id="506" name="直線コネクタ 505"/>
        <xdr:cNvCxnSpPr/>
      </xdr:nvCxnSpPr>
      <xdr:spPr>
        <a:xfrm>
          <a:off x="15481300" y="6425211"/>
          <a:ext cx="8382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168018</xdr:rowOff>
    </xdr:from>
    <xdr:to>
      <xdr:col>81</xdr:col>
      <xdr:colOff>50800</xdr:colOff>
      <xdr:row>37</xdr:row>
      <xdr:rowOff>81561</xdr:rowOff>
    </xdr:to>
    <xdr:cxnSp macro="">
      <xdr:nvCxnSpPr>
        <xdr:cNvPr id="509" name="直線コネクタ 508"/>
        <xdr:cNvCxnSpPr/>
      </xdr:nvCxnSpPr>
      <xdr:spPr>
        <a:xfrm>
          <a:off x="14592300" y="6340218"/>
          <a:ext cx="889000" cy="8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132019</xdr:rowOff>
    </xdr:from>
    <xdr:to>
      <xdr:col>76</xdr:col>
      <xdr:colOff>114300</xdr:colOff>
      <xdr:row>36</xdr:row>
      <xdr:rowOff>168018</xdr:rowOff>
    </xdr:to>
    <xdr:cxnSp macro="">
      <xdr:nvCxnSpPr>
        <xdr:cNvPr id="512" name="直線コネクタ 511"/>
        <xdr:cNvCxnSpPr/>
      </xdr:nvCxnSpPr>
      <xdr:spPr>
        <a:xfrm>
          <a:off x="13703300" y="6304219"/>
          <a:ext cx="889000" cy="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132019</xdr:rowOff>
    </xdr:from>
    <xdr:to>
      <xdr:col>71</xdr:col>
      <xdr:colOff>177800</xdr:colOff>
      <xdr:row>38</xdr:row>
      <xdr:rowOff>1163</xdr:rowOff>
    </xdr:to>
    <xdr:cxnSp macro="">
      <xdr:nvCxnSpPr>
        <xdr:cNvPr id="515" name="直線コネクタ 514"/>
        <xdr:cNvCxnSpPr/>
      </xdr:nvCxnSpPr>
      <xdr:spPr>
        <a:xfrm flipV="1">
          <a:off x="12814300" y="6304219"/>
          <a:ext cx="889000" cy="2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81676</xdr:rowOff>
    </xdr:from>
    <xdr:to>
      <xdr:col>85</xdr:col>
      <xdr:colOff>177800</xdr:colOff>
      <xdr:row>38</xdr:row>
      <xdr:rowOff>11826</xdr:rowOff>
    </xdr:to>
    <xdr:sp macro="" textlink="">
      <xdr:nvSpPr>
        <xdr:cNvPr id="525" name="楕円 524"/>
        <xdr:cNvSpPr/>
      </xdr:nvSpPr>
      <xdr:spPr>
        <a:xfrm>
          <a:off x="16268700" y="6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41053</xdr:rowOff>
    </xdr:from>
    <xdr:ext cx="534377" cy="259045"/>
    <xdr:sp macro="" textlink="">
      <xdr:nvSpPr>
        <xdr:cNvPr id="526" name="災害復旧事業費該当値テキスト"/>
        <xdr:cNvSpPr txBox="1"/>
      </xdr:nvSpPr>
      <xdr:spPr>
        <a:xfrm>
          <a:off x="16370300" y="62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30761</xdr:rowOff>
    </xdr:from>
    <xdr:to>
      <xdr:col>81</xdr:col>
      <xdr:colOff>101600</xdr:colOff>
      <xdr:row>37</xdr:row>
      <xdr:rowOff>132361</xdr:rowOff>
    </xdr:to>
    <xdr:sp macro="" textlink="">
      <xdr:nvSpPr>
        <xdr:cNvPr id="527" name="楕円 526"/>
        <xdr:cNvSpPr/>
      </xdr:nvSpPr>
      <xdr:spPr>
        <a:xfrm>
          <a:off x="15430500" y="63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148888</xdr:rowOff>
    </xdr:from>
    <xdr:ext cx="534377" cy="259045"/>
    <xdr:sp macro="" textlink="">
      <xdr:nvSpPr>
        <xdr:cNvPr id="528" name="テキスト ボックス 527"/>
        <xdr:cNvSpPr txBox="1"/>
      </xdr:nvSpPr>
      <xdr:spPr>
        <a:xfrm>
          <a:off x="15214111" y="614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117218</xdr:rowOff>
    </xdr:from>
    <xdr:to>
      <xdr:col>76</xdr:col>
      <xdr:colOff>165100</xdr:colOff>
      <xdr:row>37</xdr:row>
      <xdr:rowOff>47368</xdr:rowOff>
    </xdr:to>
    <xdr:sp macro="" textlink="">
      <xdr:nvSpPr>
        <xdr:cNvPr id="529" name="楕円 528"/>
        <xdr:cNvSpPr/>
      </xdr:nvSpPr>
      <xdr:spPr>
        <a:xfrm>
          <a:off x="14541500" y="62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63895</xdr:rowOff>
    </xdr:from>
    <xdr:ext cx="534377" cy="259045"/>
    <xdr:sp macro="" textlink="">
      <xdr:nvSpPr>
        <xdr:cNvPr id="530" name="テキスト ボックス 529"/>
        <xdr:cNvSpPr txBox="1"/>
      </xdr:nvSpPr>
      <xdr:spPr>
        <a:xfrm>
          <a:off x="14325111" y="60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81219</xdr:rowOff>
    </xdr:from>
    <xdr:to>
      <xdr:col>72</xdr:col>
      <xdr:colOff>38100</xdr:colOff>
      <xdr:row>37</xdr:row>
      <xdr:rowOff>11369</xdr:rowOff>
    </xdr:to>
    <xdr:sp macro="" textlink="">
      <xdr:nvSpPr>
        <xdr:cNvPr id="531" name="楕円 530"/>
        <xdr:cNvSpPr/>
      </xdr:nvSpPr>
      <xdr:spPr>
        <a:xfrm>
          <a:off x="13652500" y="62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27896</xdr:rowOff>
    </xdr:from>
    <xdr:ext cx="534377" cy="259045"/>
    <xdr:sp macro="" textlink="">
      <xdr:nvSpPr>
        <xdr:cNvPr id="532" name="テキスト ボックス 531"/>
        <xdr:cNvSpPr txBox="1"/>
      </xdr:nvSpPr>
      <xdr:spPr>
        <a:xfrm>
          <a:off x="13436111" y="6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121813</xdr:rowOff>
    </xdr:from>
    <xdr:to>
      <xdr:col>67</xdr:col>
      <xdr:colOff>101600</xdr:colOff>
      <xdr:row>38</xdr:row>
      <xdr:rowOff>51963</xdr:rowOff>
    </xdr:to>
    <xdr:sp macro="" textlink="">
      <xdr:nvSpPr>
        <xdr:cNvPr id="533" name="楕円 532"/>
        <xdr:cNvSpPr/>
      </xdr:nvSpPr>
      <xdr:spPr>
        <a:xfrm>
          <a:off x="12763500" y="64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43090</xdr:rowOff>
    </xdr:from>
    <xdr:ext cx="469744" cy="259045"/>
    <xdr:sp macro="" textlink="">
      <xdr:nvSpPr>
        <xdr:cNvPr id="534" name="テキスト ボックス 533"/>
        <xdr:cNvSpPr txBox="1"/>
      </xdr:nvSpPr>
      <xdr:spPr>
        <a:xfrm>
          <a:off x="12579428" y="655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52277</xdr:rowOff>
    </xdr:from>
    <xdr:to>
      <xdr:col>85</xdr:col>
      <xdr:colOff>127000</xdr:colOff>
      <xdr:row>78</xdr:row>
      <xdr:rowOff>80387</xdr:rowOff>
    </xdr:to>
    <xdr:cxnSp macro="">
      <xdr:nvCxnSpPr>
        <xdr:cNvPr id="616" name="直線コネクタ 615"/>
        <xdr:cNvCxnSpPr/>
      </xdr:nvCxnSpPr>
      <xdr:spPr>
        <a:xfrm flipV="1">
          <a:off x="15481300" y="13425377"/>
          <a:ext cx="8382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80387</xdr:rowOff>
    </xdr:from>
    <xdr:to>
      <xdr:col>81</xdr:col>
      <xdr:colOff>50800</xdr:colOff>
      <xdr:row>78</xdr:row>
      <xdr:rowOff>94382</xdr:rowOff>
    </xdr:to>
    <xdr:cxnSp macro="">
      <xdr:nvCxnSpPr>
        <xdr:cNvPr id="619" name="直線コネクタ 618"/>
        <xdr:cNvCxnSpPr/>
      </xdr:nvCxnSpPr>
      <xdr:spPr>
        <a:xfrm flipV="1">
          <a:off x="14592300" y="13453487"/>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90394</xdr:rowOff>
    </xdr:from>
    <xdr:to>
      <xdr:col>76</xdr:col>
      <xdr:colOff>114300</xdr:colOff>
      <xdr:row>78</xdr:row>
      <xdr:rowOff>94382</xdr:rowOff>
    </xdr:to>
    <xdr:cxnSp macro="">
      <xdr:nvCxnSpPr>
        <xdr:cNvPr id="622" name="直線コネクタ 621"/>
        <xdr:cNvCxnSpPr/>
      </xdr:nvCxnSpPr>
      <xdr:spPr>
        <a:xfrm>
          <a:off x="13703300" y="13463494"/>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78422</xdr:rowOff>
    </xdr:from>
    <xdr:to>
      <xdr:col>71</xdr:col>
      <xdr:colOff>177800</xdr:colOff>
      <xdr:row>78</xdr:row>
      <xdr:rowOff>90394</xdr:rowOff>
    </xdr:to>
    <xdr:cxnSp macro="">
      <xdr:nvCxnSpPr>
        <xdr:cNvPr id="625" name="直線コネクタ 624"/>
        <xdr:cNvCxnSpPr/>
      </xdr:nvCxnSpPr>
      <xdr:spPr>
        <a:xfrm>
          <a:off x="12814300" y="13451522"/>
          <a:ext cx="889000" cy="1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1477</xdr:rowOff>
    </xdr:from>
    <xdr:to>
      <xdr:col>85</xdr:col>
      <xdr:colOff>177800</xdr:colOff>
      <xdr:row>78</xdr:row>
      <xdr:rowOff>103077</xdr:rowOff>
    </xdr:to>
    <xdr:sp macro="" textlink="">
      <xdr:nvSpPr>
        <xdr:cNvPr id="635" name="楕円 634"/>
        <xdr:cNvSpPr/>
      </xdr:nvSpPr>
      <xdr:spPr>
        <a:xfrm>
          <a:off x="16268700" y="133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124379</xdr:rowOff>
    </xdr:from>
    <xdr:ext cx="534377" cy="259045"/>
    <xdr:sp macro="" textlink="">
      <xdr:nvSpPr>
        <xdr:cNvPr id="636" name="公債費該当値テキスト"/>
        <xdr:cNvSpPr txBox="1"/>
      </xdr:nvSpPr>
      <xdr:spPr>
        <a:xfrm>
          <a:off x="16370300" y="133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29587</xdr:rowOff>
    </xdr:from>
    <xdr:to>
      <xdr:col>81</xdr:col>
      <xdr:colOff>101600</xdr:colOff>
      <xdr:row>78</xdr:row>
      <xdr:rowOff>131187</xdr:rowOff>
    </xdr:to>
    <xdr:sp macro="" textlink="">
      <xdr:nvSpPr>
        <xdr:cNvPr id="637" name="楕円 636"/>
        <xdr:cNvSpPr/>
      </xdr:nvSpPr>
      <xdr:spPr>
        <a:xfrm>
          <a:off x="15430500" y="134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122314</xdr:rowOff>
    </xdr:from>
    <xdr:ext cx="534377" cy="259045"/>
    <xdr:sp macro="" textlink="">
      <xdr:nvSpPr>
        <xdr:cNvPr id="638" name="テキスト ボックス 637"/>
        <xdr:cNvSpPr txBox="1"/>
      </xdr:nvSpPr>
      <xdr:spPr>
        <a:xfrm>
          <a:off x="15214111" y="134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43582</xdr:rowOff>
    </xdr:from>
    <xdr:to>
      <xdr:col>76</xdr:col>
      <xdr:colOff>165100</xdr:colOff>
      <xdr:row>78</xdr:row>
      <xdr:rowOff>145182</xdr:rowOff>
    </xdr:to>
    <xdr:sp macro="" textlink="">
      <xdr:nvSpPr>
        <xdr:cNvPr id="639" name="楕円 638"/>
        <xdr:cNvSpPr/>
      </xdr:nvSpPr>
      <xdr:spPr>
        <a:xfrm>
          <a:off x="14541500" y="134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136309</xdr:rowOff>
    </xdr:from>
    <xdr:ext cx="534377" cy="259045"/>
    <xdr:sp macro="" textlink="">
      <xdr:nvSpPr>
        <xdr:cNvPr id="640" name="テキスト ボックス 639"/>
        <xdr:cNvSpPr txBox="1"/>
      </xdr:nvSpPr>
      <xdr:spPr>
        <a:xfrm>
          <a:off x="14325111" y="135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39594</xdr:rowOff>
    </xdr:from>
    <xdr:to>
      <xdr:col>72</xdr:col>
      <xdr:colOff>38100</xdr:colOff>
      <xdr:row>78</xdr:row>
      <xdr:rowOff>141194</xdr:rowOff>
    </xdr:to>
    <xdr:sp macro="" textlink="">
      <xdr:nvSpPr>
        <xdr:cNvPr id="641" name="楕円 640"/>
        <xdr:cNvSpPr/>
      </xdr:nvSpPr>
      <xdr:spPr>
        <a:xfrm>
          <a:off x="13652500" y="134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132321</xdr:rowOff>
    </xdr:from>
    <xdr:ext cx="534377" cy="259045"/>
    <xdr:sp macro="" textlink="">
      <xdr:nvSpPr>
        <xdr:cNvPr id="642" name="テキスト ボックス 641"/>
        <xdr:cNvSpPr txBox="1"/>
      </xdr:nvSpPr>
      <xdr:spPr>
        <a:xfrm>
          <a:off x="13436111" y="135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27622</xdr:rowOff>
    </xdr:from>
    <xdr:to>
      <xdr:col>67</xdr:col>
      <xdr:colOff>101600</xdr:colOff>
      <xdr:row>78</xdr:row>
      <xdr:rowOff>129222</xdr:rowOff>
    </xdr:to>
    <xdr:sp macro="" textlink="">
      <xdr:nvSpPr>
        <xdr:cNvPr id="643" name="楕円 642"/>
        <xdr:cNvSpPr/>
      </xdr:nvSpPr>
      <xdr:spPr>
        <a:xfrm>
          <a:off x="12763500" y="1340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120349</xdr:rowOff>
    </xdr:from>
    <xdr:ext cx="534377" cy="259045"/>
    <xdr:sp macro="" textlink="">
      <xdr:nvSpPr>
        <xdr:cNvPr id="644" name="テキスト ボックス 643"/>
        <xdr:cNvSpPr txBox="1"/>
      </xdr:nvSpPr>
      <xdr:spPr>
        <a:xfrm>
          <a:off x="12547111" y="1349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74529</xdr:rowOff>
    </xdr:from>
    <xdr:to>
      <xdr:col>85</xdr:col>
      <xdr:colOff>127000</xdr:colOff>
      <xdr:row>98</xdr:row>
      <xdr:rowOff>83748</xdr:rowOff>
    </xdr:to>
    <xdr:cxnSp macro="">
      <xdr:nvCxnSpPr>
        <xdr:cNvPr id="671" name="直線コネクタ 670"/>
        <xdr:cNvCxnSpPr/>
      </xdr:nvCxnSpPr>
      <xdr:spPr>
        <a:xfrm flipV="1">
          <a:off x="15481300" y="16876629"/>
          <a:ext cx="8382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83748</xdr:rowOff>
    </xdr:from>
    <xdr:to>
      <xdr:col>81</xdr:col>
      <xdr:colOff>50800</xdr:colOff>
      <xdr:row>98</xdr:row>
      <xdr:rowOff>132113</xdr:rowOff>
    </xdr:to>
    <xdr:cxnSp macro="">
      <xdr:nvCxnSpPr>
        <xdr:cNvPr id="674" name="直線コネクタ 673"/>
        <xdr:cNvCxnSpPr/>
      </xdr:nvCxnSpPr>
      <xdr:spPr>
        <a:xfrm flipV="1">
          <a:off x="14592300" y="16885848"/>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132113</xdr:rowOff>
    </xdr:from>
    <xdr:to>
      <xdr:col>76</xdr:col>
      <xdr:colOff>114300</xdr:colOff>
      <xdr:row>98</xdr:row>
      <xdr:rowOff>133148</xdr:rowOff>
    </xdr:to>
    <xdr:cxnSp macro="">
      <xdr:nvCxnSpPr>
        <xdr:cNvPr id="677" name="直線コネクタ 676"/>
        <xdr:cNvCxnSpPr/>
      </xdr:nvCxnSpPr>
      <xdr:spPr>
        <a:xfrm flipV="1">
          <a:off x="13703300" y="16934213"/>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133148</xdr:rowOff>
    </xdr:from>
    <xdr:to>
      <xdr:col>71</xdr:col>
      <xdr:colOff>177800</xdr:colOff>
      <xdr:row>98</xdr:row>
      <xdr:rowOff>135206</xdr:rowOff>
    </xdr:to>
    <xdr:cxnSp macro="">
      <xdr:nvCxnSpPr>
        <xdr:cNvPr id="680" name="直線コネクタ 679"/>
        <xdr:cNvCxnSpPr/>
      </xdr:nvCxnSpPr>
      <xdr:spPr>
        <a:xfrm flipV="1">
          <a:off x="12814300" y="16935248"/>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23729</xdr:rowOff>
    </xdr:from>
    <xdr:to>
      <xdr:col>85</xdr:col>
      <xdr:colOff>177800</xdr:colOff>
      <xdr:row>98</xdr:row>
      <xdr:rowOff>125329</xdr:rowOff>
    </xdr:to>
    <xdr:sp macro="" textlink="">
      <xdr:nvSpPr>
        <xdr:cNvPr id="690" name="楕円 689"/>
        <xdr:cNvSpPr/>
      </xdr:nvSpPr>
      <xdr:spPr>
        <a:xfrm>
          <a:off x="16268700" y="168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32948</xdr:rowOff>
    </xdr:from>
    <xdr:to>
      <xdr:col>81</xdr:col>
      <xdr:colOff>101600</xdr:colOff>
      <xdr:row>98</xdr:row>
      <xdr:rowOff>134548</xdr:rowOff>
    </xdr:to>
    <xdr:sp macro="" textlink="">
      <xdr:nvSpPr>
        <xdr:cNvPr id="692" name="楕円 691"/>
        <xdr:cNvSpPr/>
      </xdr:nvSpPr>
      <xdr:spPr>
        <a:xfrm>
          <a:off x="15430500" y="168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125675</xdr:rowOff>
    </xdr:from>
    <xdr:ext cx="534377" cy="259045"/>
    <xdr:sp macro="" textlink="">
      <xdr:nvSpPr>
        <xdr:cNvPr id="693" name="テキスト ボックス 692"/>
        <xdr:cNvSpPr txBox="1"/>
      </xdr:nvSpPr>
      <xdr:spPr>
        <a:xfrm>
          <a:off x="15214111" y="169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81313</xdr:rowOff>
    </xdr:from>
    <xdr:to>
      <xdr:col>76</xdr:col>
      <xdr:colOff>165100</xdr:colOff>
      <xdr:row>99</xdr:row>
      <xdr:rowOff>11463</xdr:rowOff>
    </xdr:to>
    <xdr:sp macro="" textlink="">
      <xdr:nvSpPr>
        <xdr:cNvPr id="694" name="楕円 693"/>
        <xdr:cNvSpPr/>
      </xdr:nvSpPr>
      <xdr:spPr>
        <a:xfrm>
          <a:off x="14541500" y="168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2590</xdr:rowOff>
    </xdr:from>
    <xdr:ext cx="469744" cy="259045"/>
    <xdr:sp macro="" textlink="">
      <xdr:nvSpPr>
        <xdr:cNvPr id="695" name="テキスト ボックス 694"/>
        <xdr:cNvSpPr txBox="1"/>
      </xdr:nvSpPr>
      <xdr:spPr>
        <a:xfrm>
          <a:off x="14357428" y="1697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82348</xdr:rowOff>
    </xdr:from>
    <xdr:to>
      <xdr:col>72</xdr:col>
      <xdr:colOff>38100</xdr:colOff>
      <xdr:row>99</xdr:row>
      <xdr:rowOff>12498</xdr:rowOff>
    </xdr:to>
    <xdr:sp macro="" textlink="">
      <xdr:nvSpPr>
        <xdr:cNvPr id="696" name="楕円 695"/>
        <xdr:cNvSpPr/>
      </xdr:nvSpPr>
      <xdr:spPr>
        <a:xfrm>
          <a:off x="13652500" y="168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3625</xdr:rowOff>
    </xdr:from>
    <xdr:ext cx="469744" cy="259045"/>
    <xdr:sp macro="" textlink="">
      <xdr:nvSpPr>
        <xdr:cNvPr id="697" name="テキスト ボックス 696"/>
        <xdr:cNvSpPr txBox="1"/>
      </xdr:nvSpPr>
      <xdr:spPr>
        <a:xfrm>
          <a:off x="13468428" y="1697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84406</xdr:rowOff>
    </xdr:from>
    <xdr:to>
      <xdr:col>67</xdr:col>
      <xdr:colOff>101600</xdr:colOff>
      <xdr:row>99</xdr:row>
      <xdr:rowOff>14556</xdr:rowOff>
    </xdr:to>
    <xdr:sp macro="" textlink="">
      <xdr:nvSpPr>
        <xdr:cNvPr id="698" name="楕円 697"/>
        <xdr:cNvSpPr/>
      </xdr:nvSpPr>
      <xdr:spPr>
        <a:xfrm>
          <a:off x="12763500" y="1688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5683</xdr:rowOff>
    </xdr:from>
    <xdr:ext cx="469744" cy="259045"/>
    <xdr:sp macro="" textlink="">
      <xdr:nvSpPr>
        <xdr:cNvPr id="699" name="テキスト ボックス 698"/>
        <xdr:cNvSpPr txBox="1"/>
      </xdr:nvSpPr>
      <xdr:spPr>
        <a:xfrm>
          <a:off x="12579428" y="1697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71463</xdr:rowOff>
    </xdr:from>
    <xdr:to>
      <xdr:col>116</xdr:col>
      <xdr:colOff>63500</xdr:colOff>
      <xdr:row>38</xdr:row>
      <xdr:rowOff>72263</xdr:rowOff>
    </xdr:to>
    <xdr:cxnSp macro="">
      <xdr:nvCxnSpPr>
        <xdr:cNvPr id="728" name="直線コネクタ 727"/>
        <xdr:cNvCxnSpPr/>
      </xdr:nvCxnSpPr>
      <xdr:spPr>
        <a:xfrm>
          <a:off x="21323300" y="658656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71463</xdr:rowOff>
    </xdr:from>
    <xdr:to>
      <xdr:col>111</xdr:col>
      <xdr:colOff>177800</xdr:colOff>
      <xdr:row>39</xdr:row>
      <xdr:rowOff>35534</xdr:rowOff>
    </xdr:to>
    <xdr:cxnSp macro="">
      <xdr:nvCxnSpPr>
        <xdr:cNvPr id="731" name="直線コネクタ 730"/>
        <xdr:cNvCxnSpPr/>
      </xdr:nvCxnSpPr>
      <xdr:spPr>
        <a:xfrm flipV="1">
          <a:off x="20434300" y="6586563"/>
          <a:ext cx="889000" cy="1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35534</xdr:rowOff>
    </xdr:from>
    <xdr:to>
      <xdr:col>107</xdr:col>
      <xdr:colOff>50800</xdr:colOff>
      <xdr:row>39</xdr:row>
      <xdr:rowOff>35687</xdr:rowOff>
    </xdr:to>
    <xdr:cxnSp macro="">
      <xdr:nvCxnSpPr>
        <xdr:cNvPr id="734" name="直線コネクタ 733"/>
        <xdr:cNvCxnSpPr/>
      </xdr:nvCxnSpPr>
      <xdr:spPr>
        <a:xfrm flipV="1">
          <a:off x="19545300" y="672208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35687</xdr:rowOff>
    </xdr:from>
    <xdr:to>
      <xdr:col>102</xdr:col>
      <xdr:colOff>114300</xdr:colOff>
      <xdr:row>39</xdr:row>
      <xdr:rowOff>44450</xdr:rowOff>
    </xdr:to>
    <xdr:cxnSp macro="">
      <xdr:nvCxnSpPr>
        <xdr:cNvPr id="737" name="直線コネクタ 736"/>
        <xdr:cNvCxnSpPr/>
      </xdr:nvCxnSpPr>
      <xdr:spPr>
        <a:xfrm flipV="1">
          <a:off x="18656300" y="67222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21463</xdr:rowOff>
    </xdr:from>
    <xdr:to>
      <xdr:col>116</xdr:col>
      <xdr:colOff>114300</xdr:colOff>
      <xdr:row>38</xdr:row>
      <xdr:rowOff>123063</xdr:rowOff>
    </xdr:to>
    <xdr:sp macro="" textlink="">
      <xdr:nvSpPr>
        <xdr:cNvPr id="747" name="楕円 746"/>
        <xdr:cNvSpPr/>
      </xdr:nvSpPr>
      <xdr:spPr>
        <a:xfrm>
          <a:off x="22110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44340</xdr:rowOff>
    </xdr:from>
    <xdr:ext cx="469744" cy="259045"/>
    <xdr:sp macro="" textlink="">
      <xdr:nvSpPr>
        <xdr:cNvPr id="748" name="投資及び出資金該当値テキスト"/>
        <xdr:cNvSpPr txBox="1"/>
      </xdr:nvSpPr>
      <xdr:spPr>
        <a:xfrm>
          <a:off x="22212300" y="638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20663</xdr:rowOff>
    </xdr:from>
    <xdr:to>
      <xdr:col>112</xdr:col>
      <xdr:colOff>38100</xdr:colOff>
      <xdr:row>38</xdr:row>
      <xdr:rowOff>122263</xdr:rowOff>
    </xdr:to>
    <xdr:sp macro="" textlink="">
      <xdr:nvSpPr>
        <xdr:cNvPr id="749" name="楕円 748"/>
        <xdr:cNvSpPr/>
      </xdr:nvSpPr>
      <xdr:spPr>
        <a:xfrm>
          <a:off x="21272500" y="65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113390</xdr:rowOff>
    </xdr:from>
    <xdr:ext cx="469744" cy="259045"/>
    <xdr:sp macro="" textlink="">
      <xdr:nvSpPr>
        <xdr:cNvPr id="750" name="テキスト ボックス 749"/>
        <xdr:cNvSpPr txBox="1"/>
      </xdr:nvSpPr>
      <xdr:spPr>
        <a:xfrm>
          <a:off x="21088428" y="66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156184</xdr:rowOff>
    </xdr:from>
    <xdr:to>
      <xdr:col>107</xdr:col>
      <xdr:colOff>101600</xdr:colOff>
      <xdr:row>39</xdr:row>
      <xdr:rowOff>86334</xdr:rowOff>
    </xdr:to>
    <xdr:sp macro="" textlink="">
      <xdr:nvSpPr>
        <xdr:cNvPr id="751" name="楕円 750"/>
        <xdr:cNvSpPr/>
      </xdr:nvSpPr>
      <xdr:spPr>
        <a:xfrm>
          <a:off x="20383500" y="6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77461</xdr:rowOff>
    </xdr:from>
    <xdr:ext cx="378565" cy="259045"/>
    <xdr:sp macro="" textlink="">
      <xdr:nvSpPr>
        <xdr:cNvPr id="752" name="テキスト ボックス 751"/>
        <xdr:cNvSpPr txBox="1"/>
      </xdr:nvSpPr>
      <xdr:spPr>
        <a:xfrm>
          <a:off x="20245017" y="676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156337</xdr:rowOff>
    </xdr:from>
    <xdr:to>
      <xdr:col>102</xdr:col>
      <xdr:colOff>165100</xdr:colOff>
      <xdr:row>39</xdr:row>
      <xdr:rowOff>86487</xdr:rowOff>
    </xdr:to>
    <xdr:sp macro="" textlink="">
      <xdr:nvSpPr>
        <xdr:cNvPr id="753" name="楕円 752"/>
        <xdr:cNvSpPr/>
      </xdr:nvSpPr>
      <xdr:spPr>
        <a:xfrm>
          <a:off x="19494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77614</xdr:rowOff>
    </xdr:from>
    <xdr:ext cx="378565" cy="259045"/>
    <xdr:sp macro="" textlink="">
      <xdr:nvSpPr>
        <xdr:cNvPr id="754" name="テキスト ボックス 753"/>
        <xdr:cNvSpPr txBox="1"/>
      </xdr:nvSpPr>
      <xdr:spPr>
        <a:xfrm>
          <a:off x="19356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151320</xdr:rowOff>
    </xdr:from>
    <xdr:to>
      <xdr:col>116</xdr:col>
      <xdr:colOff>63500</xdr:colOff>
      <xdr:row>58</xdr:row>
      <xdr:rowOff>152406</xdr:rowOff>
    </xdr:to>
    <xdr:cxnSp macro="">
      <xdr:nvCxnSpPr>
        <xdr:cNvPr id="785" name="直線コネクタ 784"/>
        <xdr:cNvCxnSpPr/>
      </xdr:nvCxnSpPr>
      <xdr:spPr>
        <a:xfrm flipV="1">
          <a:off x="21323300" y="10095420"/>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152406</xdr:rowOff>
    </xdr:from>
    <xdr:to>
      <xdr:col>111</xdr:col>
      <xdr:colOff>177800</xdr:colOff>
      <xdr:row>58</xdr:row>
      <xdr:rowOff>153454</xdr:rowOff>
    </xdr:to>
    <xdr:cxnSp macro="">
      <xdr:nvCxnSpPr>
        <xdr:cNvPr id="788" name="直線コネクタ 787"/>
        <xdr:cNvCxnSpPr/>
      </xdr:nvCxnSpPr>
      <xdr:spPr>
        <a:xfrm flipV="1">
          <a:off x="20434300" y="10096506"/>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144862</xdr:rowOff>
    </xdr:from>
    <xdr:to>
      <xdr:col>107</xdr:col>
      <xdr:colOff>50800</xdr:colOff>
      <xdr:row>58</xdr:row>
      <xdr:rowOff>153454</xdr:rowOff>
    </xdr:to>
    <xdr:cxnSp macro="">
      <xdr:nvCxnSpPr>
        <xdr:cNvPr id="791" name="直線コネクタ 790"/>
        <xdr:cNvCxnSpPr/>
      </xdr:nvCxnSpPr>
      <xdr:spPr>
        <a:xfrm>
          <a:off x="19545300" y="10088962"/>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144862</xdr:rowOff>
    </xdr:from>
    <xdr:to>
      <xdr:col>102</xdr:col>
      <xdr:colOff>114300</xdr:colOff>
      <xdr:row>58</xdr:row>
      <xdr:rowOff>155531</xdr:rowOff>
    </xdr:to>
    <xdr:cxnSp macro="">
      <xdr:nvCxnSpPr>
        <xdr:cNvPr id="794" name="直線コネクタ 793"/>
        <xdr:cNvCxnSpPr/>
      </xdr:nvCxnSpPr>
      <xdr:spPr>
        <a:xfrm flipV="1">
          <a:off x="18656300" y="10088962"/>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100520</xdr:rowOff>
    </xdr:from>
    <xdr:to>
      <xdr:col>116</xdr:col>
      <xdr:colOff>114300</xdr:colOff>
      <xdr:row>59</xdr:row>
      <xdr:rowOff>30670</xdr:rowOff>
    </xdr:to>
    <xdr:sp macro="" textlink="">
      <xdr:nvSpPr>
        <xdr:cNvPr id="804" name="楕円 803"/>
        <xdr:cNvSpPr/>
      </xdr:nvSpPr>
      <xdr:spPr>
        <a:xfrm>
          <a:off x="22110700" y="100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36637</xdr:rowOff>
    </xdr:from>
    <xdr:ext cx="469744" cy="259045"/>
    <xdr:sp macro="" textlink="">
      <xdr:nvSpPr>
        <xdr:cNvPr id="805" name="貸付金該当値テキスト"/>
        <xdr:cNvSpPr txBox="1"/>
      </xdr:nvSpPr>
      <xdr:spPr>
        <a:xfrm>
          <a:off x="22212300" y="99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101606</xdr:rowOff>
    </xdr:from>
    <xdr:to>
      <xdr:col>112</xdr:col>
      <xdr:colOff>38100</xdr:colOff>
      <xdr:row>59</xdr:row>
      <xdr:rowOff>31756</xdr:rowOff>
    </xdr:to>
    <xdr:sp macro="" textlink="">
      <xdr:nvSpPr>
        <xdr:cNvPr id="806" name="楕円 805"/>
        <xdr:cNvSpPr/>
      </xdr:nvSpPr>
      <xdr:spPr>
        <a:xfrm>
          <a:off x="21272500" y="10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22883</xdr:rowOff>
    </xdr:from>
    <xdr:ext cx="469744" cy="259045"/>
    <xdr:sp macro="" textlink="">
      <xdr:nvSpPr>
        <xdr:cNvPr id="807" name="テキスト ボックス 806"/>
        <xdr:cNvSpPr txBox="1"/>
      </xdr:nvSpPr>
      <xdr:spPr>
        <a:xfrm>
          <a:off x="21088428" y="10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102654</xdr:rowOff>
    </xdr:from>
    <xdr:to>
      <xdr:col>107</xdr:col>
      <xdr:colOff>101600</xdr:colOff>
      <xdr:row>59</xdr:row>
      <xdr:rowOff>32804</xdr:rowOff>
    </xdr:to>
    <xdr:sp macro="" textlink="">
      <xdr:nvSpPr>
        <xdr:cNvPr id="808" name="楕円 807"/>
        <xdr:cNvSpPr/>
      </xdr:nvSpPr>
      <xdr:spPr>
        <a:xfrm>
          <a:off x="20383500" y="100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23931</xdr:rowOff>
    </xdr:from>
    <xdr:ext cx="469744" cy="259045"/>
    <xdr:sp macro="" textlink="">
      <xdr:nvSpPr>
        <xdr:cNvPr id="809" name="テキスト ボックス 808"/>
        <xdr:cNvSpPr txBox="1"/>
      </xdr:nvSpPr>
      <xdr:spPr>
        <a:xfrm>
          <a:off x="20199428" y="1013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94062</xdr:rowOff>
    </xdr:from>
    <xdr:to>
      <xdr:col>102</xdr:col>
      <xdr:colOff>165100</xdr:colOff>
      <xdr:row>59</xdr:row>
      <xdr:rowOff>24212</xdr:rowOff>
    </xdr:to>
    <xdr:sp macro="" textlink="">
      <xdr:nvSpPr>
        <xdr:cNvPr id="810" name="楕円 809"/>
        <xdr:cNvSpPr/>
      </xdr:nvSpPr>
      <xdr:spPr>
        <a:xfrm>
          <a:off x="19494500" y="100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15339</xdr:rowOff>
    </xdr:from>
    <xdr:ext cx="469744" cy="259045"/>
    <xdr:sp macro="" textlink="">
      <xdr:nvSpPr>
        <xdr:cNvPr id="811" name="テキスト ボックス 810"/>
        <xdr:cNvSpPr txBox="1"/>
      </xdr:nvSpPr>
      <xdr:spPr>
        <a:xfrm>
          <a:off x="19310428" y="10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104731</xdr:rowOff>
    </xdr:from>
    <xdr:to>
      <xdr:col>98</xdr:col>
      <xdr:colOff>38100</xdr:colOff>
      <xdr:row>59</xdr:row>
      <xdr:rowOff>34881</xdr:rowOff>
    </xdr:to>
    <xdr:sp macro="" textlink="">
      <xdr:nvSpPr>
        <xdr:cNvPr id="812" name="楕円 811"/>
        <xdr:cNvSpPr/>
      </xdr:nvSpPr>
      <xdr:spPr>
        <a:xfrm>
          <a:off x="18605500" y="100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26008</xdr:rowOff>
    </xdr:from>
    <xdr:ext cx="469744" cy="259045"/>
    <xdr:sp macro="" textlink="">
      <xdr:nvSpPr>
        <xdr:cNvPr id="813" name="テキスト ボックス 812"/>
        <xdr:cNvSpPr txBox="1"/>
      </xdr:nvSpPr>
      <xdr:spPr>
        <a:xfrm>
          <a:off x="18421428" y="1014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168258</xdr:rowOff>
    </xdr:from>
    <xdr:to>
      <xdr:col>116</xdr:col>
      <xdr:colOff>63500</xdr:colOff>
      <xdr:row>76</xdr:row>
      <xdr:rowOff>60589</xdr:rowOff>
    </xdr:to>
    <xdr:cxnSp macro="">
      <xdr:nvCxnSpPr>
        <xdr:cNvPr id="845" name="直線コネクタ 844"/>
        <xdr:cNvCxnSpPr/>
      </xdr:nvCxnSpPr>
      <xdr:spPr>
        <a:xfrm>
          <a:off x="21323300" y="13027008"/>
          <a:ext cx="8382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3014</xdr:rowOff>
    </xdr:from>
    <xdr:to>
      <xdr:col>111</xdr:col>
      <xdr:colOff>177800</xdr:colOff>
      <xdr:row>75</xdr:row>
      <xdr:rowOff>168258</xdr:rowOff>
    </xdr:to>
    <xdr:cxnSp macro="">
      <xdr:nvCxnSpPr>
        <xdr:cNvPr id="848" name="直線コネクタ 847"/>
        <xdr:cNvCxnSpPr/>
      </xdr:nvCxnSpPr>
      <xdr:spPr>
        <a:xfrm>
          <a:off x="20434300" y="12861764"/>
          <a:ext cx="889000" cy="16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3014</xdr:rowOff>
    </xdr:from>
    <xdr:to>
      <xdr:col>107</xdr:col>
      <xdr:colOff>50800</xdr:colOff>
      <xdr:row>75</xdr:row>
      <xdr:rowOff>125706</xdr:rowOff>
    </xdr:to>
    <xdr:cxnSp macro="">
      <xdr:nvCxnSpPr>
        <xdr:cNvPr id="851" name="直線コネクタ 850"/>
        <xdr:cNvCxnSpPr/>
      </xdr:nvCxnSpPr>
      <xdr:spPr>
        <a:xfrm flipV="1">
          <a:off x="19545300" y="12861764"/>
          <a:ext cx="889000" cy="1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125706</xdr:rowOff>
    </xdr:from>
    <xdr:to>
      <xdr:col>102</xdr:col>
      <xdr:colOff>114300</xdr:colOff>
      <xdr:row>75</xdr:row>
      <xdr:rowOff>132286</xdr:rowOff>
    </xdr:to>
    <xdr:cxnSp macro="">
      <xdr:nvCxnSpPr>
        <xdr:cNvPr id="854" name="直線コネクタ 853"/>
        <xdr:cNvCxnSpPr/>
      </xdr:nvCxnSpPr>
      <xdr:spPr>
        <a:xfrm flipV="1">
          <a:off x="18656300" y="12984456"/>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9789</xdr:rowOff>
    </xdr:from>
    <xdr:to>
      <xdr:col>116</xdr:col>
      <xdr:colOff>114300</xdr:colOff>
      <xdr:row>76</xdr:row>
      <xdr:rowOff>111389</xdr:rowOff>
    </xdr:to>
    <xdr:sp macro="" textlink="">
      <xdr:nvSpPr>
        <xdr:cNvPr id="864" name="楕円 863"/>
        <xdr:cNvSpPr/>
      </xdr:nvSpPr>
      <xdr:spPr>
        <a:xfrm>
          <a:off x="22110700" y="13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159666</xdr:rowOff>
    </xdr:from>
    <xdr:ext cx="534377" cy="259045"/>
    <xdr:sp macro="" textlink="">
      <xdr:nvSpPr>
        <xdr:cNvPr id="865" name="繰出金該当値テキスト"/>
        <xdr:cNvSpPr txBox="1"/>
      </xdr:nvSpPr>
      <xdr:spPr>
        <a:xfrm>
          <a:off x="22212300" y="1301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117459</xdr:rowOff>
    </xdr:from>
    <xdr:to>
      <xdr:col>112</xdr:col>
      <xdr:colOff>38100</xdr:colOff>
      <xdr:row>76</xdr:row>
      <xdr:rowOff>47609</xdr:rowOff>
    </xdr:to>
    <xdr:sp macro="" textlink="">
      <xdr:nvSpPr>
        <xdr:cNvPr id="866" name="楕円 865"/>
        <xdr:cNvSpPr/>
      </xdr:nvSpPr>
      <xdr:spPr>
        <a:xfrm>
          <a:off x="21272500" y="129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64136</xdr:rowOff>
    </xdr:from>
    <xdr:ext cx="534377" cy="259045"/>
    <xdr:sp macro="" textlink="">
      <xdr:nvSpPr>
        <xdr:cNvPr id="867" name="テキスト ボックス 866"/>
        <xdr:cNvSpPr txBox="1"/>
      </xdr:nvSpPr>
      <xdr:spPr>
        <a:xfrm>
          <a:off x="21056111" y="1275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123664</xdr:rowOff>
    </xdr:from>
    <xdr:to>
      <xdr:col>107</xdr:col>
      <xdr:colOff>101600</xdr:colOff>
      <xdr:row>75</xdr:row>
      <xdr:rowOff>53814</xdr:rowOff>
    </xdr:to>
    <xdr:sp macro="" textlink="">
      <xdr:nvSpPr>
        <xdr:cNvPr id="868" name="楕円 867"/>
        <xdr:cNvSpPr/>
      </xdr:nvSpPr>
      <xdr:spPr>
        <a:xfrm>
          <a:off x="20383500" y="1281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70341</xdr:rowOff>
    </xdr:from>
    <xdr:ext cx="534377" cy="259045"/>
    <xdr:sp macro="" textlink="">
      <xdr:nvSpPr>
        <xdr:cNvPr id="869" name="テキスト ボックス 868"/>
        <xdr:cNvSpPr txBox="1"/>
      </xdr:nvSpPr>
      <xdr:spPr>
        <a:xfrm>
          <a:off x="20167111" y="1258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74906</xdr:rowOff>
    </xdr:from>
    <xdr:to>
      <xdr:col>102</xdr:col>
      <xdr:colOff>165100</xdr:colOff>
      <xdr:row>76</xdr:row>
      <xdr:rowOff>5057</xdr:rowOff>
    </xdr:to>
    <xdr:sp macro="" textlink="">
      <xdr:nvSpPr>
        <xdr:cNvPr id="870" name="楕円 869"/>
        <xdr:cNvSpPr/>
      </xdr:nvSpPr>
      <xdr:spPr>
        <a:xfrm>
          <a:off x="19494500" y="129336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167634</xdr:rowOff>
    </xdr:from>
    <xdr:ext cx="534377" cy="259045"/>
    <xdr:sp macro="" textlink="">
      <xdr:nvSpPr>
        <xdr:cNvPr id="871" name="テキスト ボックス 870"/>
        <xdr:cNvSpPr txBox="1"/>
      </xdr:nvSpPr>
      <xdr:spPr>
        <a:xfrm>
          <a:off x="19278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81486</xdr:rowOff>
    </xdr:from>
    <xdr:to>
      <xdr:col>98</xdr:col>
      <xdr:colOff>38100</xdr:colOff>
      <xdr:row>76</xdr:row>
      <xdr:rowOff>11636</xdr:rowOff>
    </xdr:to>
    <xdr:sp macro="" textlink="">
      <xdr:nvSpPr>
        <xdr:cNvPr id="872" name="楕円 871"/>
        <xdr:cNvSpPr/>
      </xdr:nvSpPr>
      <xdr:spPr>
        <a:xfrm>
          <a:off x="186055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2763</xdr:rowOff>
    </xdr:from>
    <xdr:ext cx="534377" cy="259045"/>
    <xdr:sp macro="" textlink="">
      <xdr:nvSpPr>
        <xdr:cNvPr id="873" name="テキスト ボックス 872"/>
        <xdr:cNvSpPr txBox="1"/>
      </xdr:nvSpPr>
      <xdr:spPr>
        <a:xfrm>
          <a:off x="18389111" y="13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764,749</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17,417</a:t>
          </a:r>
          <a:r>
            <a:rPr kumimoji="1" lang="ja-JP" altLang="en-US" sz="1300">
              <a:latin typeface="ＭＳ Ｐゴシック" panose="020B0600070205080204" pitchFamily="50" charset="-128"/>
              <a:ea typeface="ＭＳ Ｐゴシック" panose="020B0600070205080204" pitchFamily="50" charset="-128"/>
            </a:rPr>
            <a:t>円の減額となった。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人件費は、昨年度より</a:t>
          </a:r>
          <a:r>
            <a:rPr kumimoji="1" lang="en-US" altLang="ja-JP" sz="1300">
              <a:latin typeface="ＭＳ Ｐゴシック" panose="020B0600070205080204" pitchFamily="50" charset="-128"/>
              <a:ea typeface="ＭＳ Ｐゴシック" panose="020B0600070205080204" pitchFamily="50" charset="-128"/>
            </a:rPr>
            <a:t>2,482</a:t>
          </a:r>
          <a:r>
            <a:rPr kumimoji="1" lang="ja-JP" altLang="en-US" sz="1300">
              <a:latin typeface="ＭＳ Ｐゴシック" panose="020B0600070205080204" pitchFamily="50" charset="-128"/>
              <a:ea typeface="ＭＳ Ｐゴシック" panose="020B0600070205080204" pitchFamily="50" charset="-128"/>
            </a:rPr>
            <a:t>円減となり、類似団体平均との差も減少した。扶助費は、新型コロナウイルス感染症に関連する給付金の創設により大きく増額となった。補助費等については、前年度の特定定額給付金が皆減したことにより、大きく減少した。普通建設事業費は以前から耐震化や老朽化に対応するため、更新整備にかかる支出が類似団体平均を上回っているが、今年度は情報通信基盤整備の新規整備、防災行政無線等の更新事業により大きく増額となった。その他の項目については大きな増減はないが、高齢化等による医療や介護、福祉、そして子育て環境の充実を図るための支出増加が見込まれ、公債費についても復旧・復興事業、老朽化した公共施設の維持修繕、市民文化会館建設などの大型事業に取り組むにあたり多額の市債発行が必要であるため、将来的には類似団体平均を上回ることが予想される。限られた財源を効率的に活用しながら、事業の取捨選択、平準化などによる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愛媛県大洲市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41,300
41,089
432.12
35,545,358
31,584,148
3,723,137
15,709,813
33,028,660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75121</xdr:rowOff>
    </xdr:from>
    <xdr:to>
      <xdr:col>24</xdr:col>
      <xdr:colOff>63500</xdr:colOff>
      <xdr:row>36</xdr:row>
      <xdr:rowOff>84265</xdr:rowOff>
    </xdr:to>
    <xdr:cxnSp macro="">
      <xdr:nvCxnSpPr>
        <xdr:cNvPr id="61" name="直線コネクタ 60"/>
        <xdr:cNvCxnSpPr/>
      </xdr:nvCxnSpPr>
      <xdr:spPr>
        <a:xfrm>
          <a:off x="3797300" y="624732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63500</xdr:rowOff>
    </xdr:from>
    <xdr:to>
      <xdr:col>19</xdr:col>
      <xdr:colOff>177800</xdr:colOff>
      <xdr:row>36</xdr:row>
      <xdr:rowOff>75121</xdr:rowOff>
    </xdr:to>
    <xdr:cxnSp macro="">
      <xdr:nvCxnSpPr>
        <xdr:cNvPr id="64" name="直線コネクタ 63"/>
        <xdr:cNvCxnSpPr/>
      </xdr:nvCxnSpPr>
      <xdr:spPr>
        <a:xfrm>
          <a:off x="2908300" y="6235700"/>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63500</xdr:rowOff>
    </xdr:from>
    <xdr:to>
      <xdr:col>15</xdr:col>
      <xdr:colOff>50800</xdr:colOff>
      <xdr:row>36</xdr:row>
      <xdr:rowOff>89789</xdr:rowOff>
    </xdr:to>
    <xdr:cxnSp macro="">
      <xdr:nvCxnSpPr>
        <xdr:cNvPr id="67" name="直線コネクタ 66"/>
        <xdr:cNvCxnSpPr/>
      </xdr:nvCxnSpPr>
      <xdr:spPr>
        <a:xfrm flipV="1">
          <a:off x="2019300" y="623570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81597</xdr:rowOff>
    </xdr:from>
    <xdr:to>
      <xdr:col>10</xdr:col>
      <xdr:colOff>114300</xdr:colOff>
      <xdr:row>36</xdr:row>
      <xdr:rowOff>89789</xdr:rowOff>
    </xdr:to>
    <xdr:cxnSp macro="">
      <xdr:nvCxnSpPr>
        <xdr:cNvPr id="70" name="直線コネクタ 69"/>
        <xdr:cNvCxnSpPr/>
      </xdr:nvCxnSpPr>
      <xdr:spPr>
        <a:xfrm>
          <a:off x="1130300" y="625379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33465</xdr:rowOff>
    </xdr:from>
    <xdr:to>
      <xdr:col>24</xdr:col>
      <xdr:colOff>114300</xdr:colOff>
      <xdr:row>36</xdr:row>
      <xdr:rowOff>135065</xdr:rowOff>
    </xdr:to>
    <xdr:sp macro="" textlink="">
      <xdr:nvSpPr>
        <xdr:cNvPr id="80" name="楕円 79"/>
        <xdr:cNvSpPr/>
      </xdr:nvSpPr>
      <xdr:spPr>
        <a:xfrm>
          <a:off x="4584700" y="620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11892</xdr:rowOff>
    </xdr:from>
    <xdr:ext cx="469744" cy="259045"/>
    <xdr:sp macro="" textlink="">
      <xdr:nvSpPr>
        <xdr:cNvPr id="81" name="議会費該当値テキスト"/>
        <xdr:cNvSpPr txBox="1"/>
      </xdr:nvSpPr>
      <xdr:spPr>
        <a:xfrm>
          <a:off x="4686300" y="618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24321</xdr:rowOff>
    </xdr:from>
    <xdr:to>
      <xdr:col>20</xdr:col>
      <xdr:colOff>38100</xdr:colOff>
      <xdr:row>36</xdr:row>
      <xdr:rowOff>125921</xdr:rowOff>
    </xdr:to>
    <xdr:sp macro="" textlink="">
      <xdr:nvSpPr>
        <xdr:cNvPr id="82" name="楕円 81"/>
        <xdr:cNvSpPr/>
      </xdr:nvSpPr>
      <xdr:spPr>
        <a:xfrm>
          <a:off x="37465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117048</xdr:rowOff>
    </xdr:from>
    <xdr:ext cx="469744" cy="259045"/>
    <xdr:sp macro="" textlink="">
      <xdr:nvSpPr>
        <xdr:cNvPr id="83" name="テキスト ボックス 82"/>
        <xdr:cNvSpPr txBox="1"/>
      </xdr:nvSpPr>
      <xdr:spPr>
        <a:xfrm>
          <a:off x="3562428"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12700</xdr:rowOff>
    </xdr:from>
    <xdr:to>
      <xdr:col>15</xdr:col>
      <xdr:colOff>101600</xdr:colOff>
      <xdr:row>36</xdr:row>
      <xdr:rowOff>114300</xdr:rowOff>
    </xdr:to>
    <xdr:sp macro="" textlink="">
      <xdr:nvSpPr>
        <xdr:cNvPr id="84" name="楕円 83"/>
        <xdr:cNvSpPr/>
      </xdr:nvSpPr>
      <xdr:spPr>
        <a:xfrm>
          <a:off x="2857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105427</xdr:rowOff>
    </xdr:from>
    <xdr:ext cx="469744" cy="259045"/>
    <xdr:sp macro="" textlink="">
      <xdr:nvSpPr>
        <xdr:cNvPr id="85" name="テキスト ボックス 84"/>
        <xdr:cNvSpPr txBox="1"/>
      </xdr:nvSpPr>
      <xdr:spPr>
        <a:xfrm>
          <a:off x="2673428"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38989</xdr:rowOff>
    </xdr:from>
    <xdr:to>
      <xdr:col>10</xdr:col>
      <xdr:colOff>165100</xdr:colOff>
      <xdr:row>36</xdr:row>
      <xdr:rowOff>140589</xdr:rowOff>
    </xdr:to>
    <xdr:sp macro="" textlink="">
      <xdr:nvSpPr>
        <xdr:cNvPr id="86" name="楕円 85"/>
        <xdr:cNvSpPr/>
      </xdr:nvSpPr>
      <xdr:spPr>
        <a:xfrm>
          <a:off x="1968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131716</xdr:rowOff>
    </xdr:from>
    <xdr:ext cx="469744" cy="259045"/>
    <xdr:sp macro="" textlink="">
      <xdr:nvSpPr>
        <xdr:cNvPr id="87" name="テキスト ボックス 86"/>
        <xdr:cNvSpPr txBox="1"/>
      </xdr:nvSpPr>
      <xdr:spPr>
        <a:xfrm>
          <a:off x="1784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30797</xdr:rowOff>
    </xdr:from>
    <xdr:to>
      <xdr:col>6</xdr:col>
      <xdr:colOff>38100</xdr:colOff>
      <xdr:row>36</xdr:row>
      <xdr:rowOff>132397</xdr:rowOff>
    </xdr:to>
    <xdr:sp macro="" textlink="">
      <xdr:nvSpPr>
        <xdr:cNvPr id="88" name="楕円 87"/>
        <xdr:cNvSpPr/>
      </xdr:nvSpPr>
      <xdr:spPr>
        <a:xfrm>
          <a:off x="1079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123524</xdr:rowOff>
    </xdr:from>
    <xdr:ext cx="469744" cy="259045"/>
    <xdr:sp macro="" textlink="">
      <xdr:nvSpPr>
        <xdr:cNvPr id="89" name="テキスト ボックス 88"/>
        <xdr:cNvSpPr txBox="1"/>
      </xdr:nvSpPr>
      <xdr:spPr>
        <a:xfrm>
          <a:off x="895428" y="62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145948</xdr:rowOff>
    </xdr:from>
    <xdr:to>
      <xdr:col>24</xdr:col>
      <xdr:colOff>63500</xdr:colOff>
      <xdr:row>58</xdr:row>
      <xdr:rowOff>43768</xdr:rowOff>
    </xdr:to>
    <xdr:cxnSp macro="">
      <xdr:nvCxnSpPr>
        <xdr:cNvPr id="118" name="直線コネクタ 117"/>
        <xdr:cNvCxnSpPr/>
      </xdr:nvCxnSpPr>
      <xdr:spPr>
        <a:xfrm>
          <a:off x="3797300" y="9918598"/>
          <a:ext cx="838200" cy="6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145948</xdr:rowOff>
    </xdr:from>
    <xdr:to>
      <xdr:col>19</xdr:col>
      <xdr:colOff>177800</xdr:colOff>
      <xdr:row>58</xdr:row>
      <xdr:rowOff>129099</xdr:rowOff>
    </xdr:to>
    <xdr:cxnSp macro="">
      <xdr:nvCxnSpPr>
        <xdr:cNvPr id="121" name="直線コネクタ 120"/>
        <xdr:cNvCxnSpPr/>
      </xdr:nvCxnSpPr>
      <xdr:spPr>
        <a:xfrm flipV="1">
          <a:off x="2908300" y="9918598"/>
          <a:ext cx="889000" cy="15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129099</xdr:rowOff>
    </xdr:from>
    <xdr:to>
      <xdr:col>15</xdr:col>
      <xdr:colOff>50800</xdr:colOff>
      <xdr:row>58</xdr:row>
      <xdr:rowOff>134810</xdr:rowOff>
    </xdr:to>
    <xdr:cxnSp macro="">
      <xdr:nvCxnSpPr>
        <xdr:cNvPr id="124" name="直線コネクタ 123"/>
        <xdr:cNvCxnSpPr/>
      </xdr:nvCxnSpPr>
      <xdr:spPr>
        <a:xfrm flipV="1">
          <a:off x="2019300" y="10073199"/>
          <a:ext cx="8890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134810</xdr:rowOff>
    </xdr:from>
    <xdr:to>
      <xdr:col>10</xdr:col>
      <xdr:colOff>114300</xdr:colOff>
      <xdr:row>58</xdr:row>
      <xdr:rowOff>138840</xdr:rowOff>
    </xdr:to>
    <xdr:cxnSp macro="">
      <xdr:nvCxnSpPr>
        <xdr:cNvPr id="127" name="直線コネクタ 126"/>
        <xdr:cNvCxnSpPr/>
      </xdr:nvCxnSpPr>
      <xdr:spPr>
        <a:xfrm flipV="1">
          <a:off x="1130300" y="10078910"/>
          <a:ext cx="889000" cy="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164418</xdr:rowOff>
    </xdr:from>
    <xdr:to>
      <xdr:col>24</xdr:col>
      <xdr:colOff>114300</xdr:colOff>
      <xdr:row>58</xdr:row>
      <xdr:rowOff>94568</xdr:rowOff>
    </xdr:to>
    <xdr:sp macro="" textlink="">
      <xdr:nvSpPr>
        <xdr:cNvPr id="137" name="楕円 136"/>
        <xdr:cNvSpPr/>
      </xdr:nvSpPr>
      <xdr:spPr>
        <a:xfrm>
          <a:off x="4584700" y="993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123795</xdr:rowOff>
    </xdr:from>
    <xdr:ext cx="599010" cy="259045"/>
    <xdr:sp macro="" textlink="">
      <xdr:nvSpPr>
        <xdr:cNvPr id="138" name="総務費該当値テキスト"/>
        <xdr:cNvSpPr txBox="1"/>
      </xdr:nvSpPr>
      <xdr:spPr>
        <a:xfrm>
          <a:off x="4686300" y="972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95148</xdr:rowOff>
    </xdr:from>
    <xdr:to>
      <xdr:col>20</xdr:col>
      <xdr:colOff>38100</xdr:colOff>
      <xdr:row>58</xdr:row>
      <xdr:rowOff>25298</xdr:rowOff>
    </xdr:to>
    <xdr:sp macro="" textlink="">
      <xdr:nvSpPr>
        <xdr:cNvPr id="139" name="楕円 138"/>
        <xdr:cNvSpPr/>
      </xdr:nvSpPr>
      <xdr:spPr>
        <a:xfrm>
          <a:off x="3746500" y="98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16425</xdr:rowOff>
    </xdr:from>
    <xdr:ext cx="599010" cy="259045"/>
    <xdr:sp macro="" textlink="">
      <xdr:nvSpPr>
        <xdr:cNvPr id="140" name="テキスト ボックス 139"/>
        <xdr:cNvSpPr txBox="1"/>
      </xdr:nvSpPr>
      <xdr:spPr>
        <a:xfrm>
          <a:off x="3497795" y="996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78299</xdr:rowOff>
    </xdr:from>
    <xdr:to>
      <xdr:col>15</xdr:col>
      <xdr:colOff>101600</xdr:colOff>
      <xdr:row>59</xdr:row>
      <xdr:rowOff>8449</xdr:rowOff>
    </xdr:to>
    <xdr:sp macro="" textlink="">
      <xdr:nvSpPr>
        <xdr:cNvPr id="141" name="楕円 140"/>
        <xdr:cNvSpPr/>
      </xdr:nvSpPr>
      <xdr:spPr>
        <a:xfrm>
          <a:off x="2857500" y="100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171026</xdr:rowOff>
    </xdr:from>
    <xdr:ext cx="534377" cy="259045"/>
    <xdr:sp macro="" textlink="">
      <xdr:nvSpPr>
        <xdr:cNvPr id="142" name="テキスト ボックス 141"/>
        <xdr:cNvSpPr txBox="1"/>
      </xdr:nvSpPr>
      <xdr:spPr>
        <a:xfrm>
          <a:off x="2641111" y="101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84010</xdr:rowOff>
    </xdr:from>
    <xdr:to>
      <xdr:col>10</xdr:col>
      <xdr:colOff>165100</xdr:colOff>
      <xdr:row>59</xdr:row>
      <xdr:rowOff>14160</xdr:rowOff>
    </xdr:to>
    <xdr:sp macro="" textlink="">
      <xdr:nvSpPr>
        <xdr:cNvPr id="143" name="楕円 142"/>
        <xdr:cNvSpPr/>
      </xdr:nvSpPr>
      <xdr:spPr>
        <a:xfrm>
          <a:off x="1968500" y="100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5287</xdr:rowOff>
    </xdr:from>
    <xdr:ext cx="534377" cy="259045"/>
    <xdr:sp macro="" textlink="">
      <xdr:nvSpPr>
        <xdr:cNvPr id="144" name="テキスト ボックス 143"/>
        <xdr:cNvSpPr txBox="1"/>
      </xdr:nvSpPr>
      <xdr:spPr>
        <a:xfrm>
          <a:off x="1752111" y="1012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88040</xdr:rowOff>
    </xdr:from>
    <xdr:to>
      <xdr:col>6</xdr:col>
      <xdr:colOff>38100</xdr:colOff>
      <xdr:row>59</xdr:row>
      <xdr:rowOff>18190</xdr:rowOff>
    </xdr:to>
    <xdr:sp macro="" textlink="">
      <xdr:nvSpPr>
        <xdr:cNvPr id="145" name="楕円 144"/>
        <xdr:cNvSpPr/>
      </xdr:nvSpPr>
      <xdr:spPr>
        <a:xfrm>
          <a:off x="1079500" y="1003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9317</xdr:rowOff>
    </xdr:from>
    <xdr:ext cx="534377" cy="259045"/>
    <xdr:sp macro="" textlink="">
      <xdr:nvSpPr>
        <xdr:cNvPr id="146" name="テキスト ボックス 145"/>
        <xdr:cNvSpPr txBox="1"/>
      </xdr:nvSpPr>
      <xdr:spPr>
        <a:xfrm>
          <a:off x="863111" y="1012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75921</xdr:rowOff>
    </xdr:from>
    <xdr:to>
      <xdr:col>24</xdr:col>
      <xdr:colOff>63500</xdr:colOff>
      <xdr:row>76</xdr:row>
      <xdr:rowOff>8643</xdr:rowOff>
    </xdr:to>
    <xdr:cxnSp macro="">
      <xdr:nvCxnSpPr>
        <xdr:cNvPr id="174" name="直線コネクタ 173"/>
        <xdr:cNvCxnSpPr/>
      </xdr:nvCxnSpPr>
      <xdr:spPr>
        <a:xfrm flipV="1">
          <a:off x="3797300" y="12934671"/>
          <a:ext cx="838200" cy="1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8643</xdr:rowOff>
    </xdr:from>
    <xdr:to>
      <xdr:col>19</xdr:col>
      <xdr:colOff>177800</xdr:colOff>
      <xdr:row>76</xdr:row>
      <xdr:rowOff>71558</xdr:rowOff>
    </xdr:to>
    <xdr:cxnSp macro="">
      <xdr:nvCxnSpPr>
        <xdr:cNvPr id="177" name="直線コネクタ 176"/>
        <xdr:cNvCxnSpPr/>
      </xdr:nvCxnSpPr>
      <xdr:spPr>
        <a:xfrm flipV="1">
          <a:off x="2908300" y="13038843"/>
          <a:ext cx="889000" cy="6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54501</xdr:rowOff>
    </xdr:from>
    <xdr:to>
      <xdr:col>15</xdr:col>
      <xdr:colOff>50800</xdr:colOff>
      <xdr:row>76</xdr:row>
      <xdr:rowOff>71558</xdr:rowOff>
    </xdr:to>
    <xdr:cxnSp macro="">
      <xdr:nvCxnSpPr>
        <xdr:cNvPr id="180" name="直線コネクタ 179"/>
        <xdr:cNvCxnSpPr/>
      </xdr:nvCxnSpPr>
      <xdr:spPr>
        <a:xfrm>
          <a:off x="2019300" y="12913251"/>
          <a:ext cx="889000" cy="18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54501</xdr:rowOff>
    </xdr:from>
    <xdr:to>
      <xdr:col>10</xdr:col>
      <xdr:colOff>114300</xdr:colOff>
      <xdr:row>76</xdr:row>
      <xdr:rowOff>124681</xdr:rowOff>
    </xdr:to>
    <xdr:cxnSp macro="">
      <xdr:nvCxnSpPr>
        <xdr:cNvPr id="183" name="直線コネクタ 182"/>
        <xdr:cNvCxnSpPr/>
      </xdr:nvCxnSpPr>
      <xdr:spPr>
        <a:xfrm flipV="1">
          <a:off x="1130300" y="12913251"/>
          <a:ext cx="889000" cy="2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25121</xdr:rowOff>
    </xdr:from>
    <xdr:to>
      <xdr:col>24</xdr:col>
      <xdr:colOff>114300</xdr:colOff>
      <xdr:row>75</xdr:row>
      <xdr:rowOff>126721</xdr:rowOff>
    </xdr:to>
    <xdr:sp macro="" textlink="">
      <xdr:nvSpPr>
        <xdr:cNvPr id="193" name="楕円 192"/>
        <xdr:cNvSpPr/>
      </xdr:nvSpPr>
      <xdr:spPr>
        <a:xfrm>
          <a:off x="4584700" y="128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47998</xdr:rowOff>
    </xdr:from>
    <xdr:ext cx="599010" cy="259045"/>
    <xdr:sp macro="" textlink="">
      <xdr:nvSpPr>
        <xdr:cNvPr id="194" name="民生費該当値テキスト"/>
        <xdr:cNvSpPr txBox="1"/>
      </xdr:nvSpPr>
      <xdr:spPr>
        <a:xfrm>
          <a:off x="4686300" y="1273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129294</xdr:rowOff>
    </xdr:from>
    <xdr:to>
      <xdr:col>20</xdr:col>
      <xdr:colOff>38100</xdr:colOff>
      <xdr:row>76</xdr:row>
      <xdr:rowOff>59444</xdr:rowOff>
    </xdr:to>
    <xdr:sp macro="" textlink="">
      <xdr:nvSpPr>
        <xdr:cNvPr id="195" name="楕円 194"/>
        <xdr:cNvSpPr/>
      </xdr:nvSpPr>
      <xdr:spPr>
        <a:xfrm>
          <a:off x="3746500" y="1298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75971</xdr:rowOff>
    </xdr:from>
    <xdr:ext cx="599010" cy="259045"/>
    <xdr:sp macro="" textlink="">
      <xdr:nvSpPr>
        <xdr:cNvPr id="196" name="テキスト ボックス 195"/>
        <xdr:cNvSpPr txBox="1"/>
      </xdr:nvSpPr>
      <xdr:spPr>
        <a:xfrm>
          <a:off x="3497795" y="1276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20758</xdr:rowOff>
    </xdr:from>
    <xdr:to>
      <xdr:col>15</xdr:col>
      <xdr:colOff>101600</xdr:colOff>
      <xdr:row>76</xdr:row>
      <xdr:rowOff>122358</xdr:rowOff>
    </xdr:to>
    <xdr:sp macro="" textlink="">
      <xdr:nvSpPr>
        <xdr:cNvPr id="197" name="楕円 196"/>
        <xdr:cNvSpPr/>
      </xdr:nvSpPr>
      <xdr:spPr>
        <a:xfrm>
          <a:off x="2857500" y="130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138886</xdr:rowOff>
    </xdr:from>
    <xdr:ext cx="599010" cy="259045"/>
    <xdr:sp macro="" textlink="">
      <xdr:nvSpPr>
        <xdr:cNvPr id="198" name="テキスト ボックス 197"/>
        <xdr:cNvSpPr txBox="1"/>
      </xdr:nvSpPr>
      <xdr:spPr>
        <a:xfrm>
          <a:off x="2608795" y="1282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3701</xdr:rowOff>
    </xdr:from>
    <xdr:to>
      <xdr:col>10</xdr:col>
      <xdr:colOff>165100</xdr:colOff>
      <xdr:row>75</xdr:row>
      <xdr:rowOff>105301</xdr:rowOff>
    </xdr:to>
    <xdr:sp macro="" textlink="">
      <xdr:nvSpPr>
        <xdr:cNvPr id="199" name="楕円 198"/>
        <xdr:cNvSpPr/>
      </xdr:nvSpPr>
      <xdr:spPr>
        <a:xfrm>
          <a:off x="1968500" y="128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121828</xdr:rowOff>
    </xdr:from>
    <xdr:ext cx="599010" cy="259045"/>
    <xdr:sp macro="" textlink="">
      <xdr:nvSpPr>
        <xdr:cNvPr id="200" name="テキスト ボックス 199"/>
        <xdr:cNvSpPr txBox="1"/>
      </xdr:nvSpPr>
      <xdr:spPr>
        <a:xfrm>
          <a:off x="1719795" y="126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73881</xdr:rowOff>
    </xdr:from>
    <xdr:to>
      <xdr:col>6</xdr:col>
      <xdr:colOff>38100</xdr:colOff>
      <xdr:row>77</xdr:row>
      <xdr:rowOff>4031</xdr:rowOff>
    </xdr:to>
    <xdr:sp macro="" textlink="">
      <xdr:nvSpPr>
        <xdr:cNvPr id="201" name="楕円 200"/>
        <xdr:cNvSpPr/>
      </xdr:nvSpPr>
      <xdr:spPr>
        <a:xfrm>
          <a:off x="1079500" y="131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166608</xdr:rowOff>
    </xdr:from>
    <xdr:ext cx="599010" cy="259045"/>
    <xdr:sp macro="" textlink="">
      <xdr:nvSpPr>
        <xdr:cNvPr id="202" name="テキスト ボックス 201"/>
        <xdr:cNvSpPr txBox="1"/>
      </xdr:nvSpPr>
      <xdr:spPr>
        <a:xfrm>
          <a:off x="830795" y="1319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85621</xdr:rowOff>
    </xdr:from>
    <xdr:to>
      <xdr:col>24</xdr:col>
      <xdr:colOff>63500</xdr:colOff>
      <xdr:row>96</xdr:row>
      <xdr:rowOff>139266</xdr:rowOff>
    </xdr:to>
    <xdr:cxnSp macro="">
      <xdr:nvCxnSpPr>
        <xdr:cNvPr id="231" name="直線コネクタ 230"/>
        <xdr:cNvCxnSpPr/>
      </xdr:nvCxnSpPr>
      <xdr:spPr>
        <a:xfrm flipV="1">
          <a:off x="3797300" y="16544821"/>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24425</xdr:rowOff>
    </xdr:from>
    <xdr:to>
      <xdr:col>19</xdr:col>
      <xdr:colOff>177800</xdr:colOff>
      <xdr:row>96</xdr:row>
      <xdr:rowOff>139266</xdr:rowOff>
    </xdr:to>
    <xdr:cxnSp macro="">
      <xdr:nvCxnSpPr>
        <xdr:cNvPr id="234" name="直線コネクタ 233"/>
        <xdr:cNvCxnSpPr/>
      </xdr:nvCxnSpPr>
      <xdr:spPr>
        <a:xfrm>
          <a:off x="2908300" y="16483625"/>
          <a:ext cx="889000" cy="1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45318</xdr:rowOff>
    </xdr:from>
    <xdr:to>
      <xdr:col>15</xdr:col>
      <xdr:colOff>50800</xdr:colOff>
      <xdr:row>96</xdr:row>
      <xdr:rowOff>24425</xdr:rowOff>
    </xdr:to>
    <xdr:cxnSp macro="">
      <xdr:nvCxnSpPr>
        <xdr:cNvPr id="237" name="直線コネクタ 236"/>
        <xdr:cNvCxnSpPr/>
      </xdr:nvCxnSpPr>
      <xdr:spPr>
        <a:xfrm>
          <a:off x="2019300" y="15990168"/>
          <a:ext cx="889000" cy="49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45318</xdr:rowOff>
    </xdr:from>
    <xdr:to>
      <xdr:col>10</xdr:col>
      <xdr:colOff>114300</xdr:colOff>
      <xdr:row>97</xdr:row>
      <xdr:rowOff>15509</xdr:rowOff>
    </xdr:to>
    <xdr:cxnSp macro="">
      <xdr:nvCxnSpPr>
        <xdr:cNvPr id="240" name="直線コネクタ 239"/>
        <xdr:cNvCxnSpPr/>
      </xdr:nvCxnSpPr>
      <xdr:spPr>
        <a:xfrm flipV="1">
          <a:off x="1130300" y="15990168"/>
          <a:ext cx="889000" cy="6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34821</xdr:rowOff>
    </xdr:from>
    <xdr:to>
      <xdr:col>24</xdr:col>
      <xdr:colOff>114300</xdr:colOff>
      <xdr:row>96</xdr:row>
      <xdr:rowOff>136421</xdr:rowOff>
    </xdr:to>
    <xdr:sp macro="" textlink="">
      <xdr:nvSpPr>
        <xdr:cNvPr id="250" name="楕円 249"/>
        <xdr:cNvSpPr/>
      </xdr:nvSpPr>
      <xdr:spPr>
        <a:xfrm>
          <a:off x="4584700" y="1649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13248</xdr:rowOff>
    </xdr:from>
    <xdr:ext cx="534377" cy="259045"/>
    <xdr:sp macro="" textlink="">
      <xdr:nvSpPr>
        <xdr:cNvPr id="251" name="衛生費該当値テキスト"/>
        <xdr:cNvSpPr txBox="1"/>
      </xdr:nvSpPr>
      <xdr:spPr>
        <a:xfrm>
          <a:off x="4686300" y="164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88466</xdr:rowOff>
    </xdr:from>
    <xdr:to>
      <xdr:col>20</xdr:col>
      <xdr:colOff>38100</xdr:colOff>
      <xdr:row>97</xdr:row>
      <xdr:rowOff>18616</xdr:rowOff>
    </xdr:to>
    <xdr:sp macro="" textlink="">
      <xdr:nvSpPr>
        <xdr:cNvPr id="252" name="楕円 251"/>
        <xdr:cNvSpPr/>
      </xdr:nvSpPr>
      <xdr:spPr>
        <a:xfrm>
          <a:off x="3746500" y="165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9743</xdr:rowOff>
    </xdr:from>
    <xdr:ext cx="534377" cy="259045"/>
    <xdr:sp macro="" textlink="">
      <xdr:nvSpPr>
        <xdr:cNvPr id="253" name="テキスト ボックス 252"/>
        <xdr:cNvSpPr txBox="1"/>
      </xdr:nvSpPr>
      <xdr:spPr>
        <a:xfrm>
          <a:off x="3530111" y="166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145075</xdr:rowOff>
    </xdr:from>
    <xdr:to>
      <xdr:col>15</xdr:col>
      <xdr:colOff>101600</xdr:colOff>
      <xdr:row>96</xdr:row>
      <xdr:rowOff>75225</xdr:rowOff>
    </xdr:to>
    <xdr:sp macro="" textlink="">
      <xdr:nvSpPr>
        <xdr:cNvPr id="254" name="楕円 253"/>
        <xdr:cNvSpPr/>
      </xdr:nvSpPr>
      <xdr:spPr>
        <a:xfrm>
          <a:off x="2857500" y="164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91752</xdr:rowOff>
    </xdr:from>
    <xdr:ext cx="534377" cy="259045"/>
    <xdr:sp macro="" textlink="">
      <xdr:nvSpPr>
        <xdr:cNvPr id="255" name="テキスト ボックス 254"/>
        <xdr:cNvSpPr txBox="1"/>
      </xdr:nvSpPr>
      <xdr:spPr>
        <a:xfrm>
          <a:off x="2641111" y="162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165968</xdr:rowOff>
    </xdr:from>
    <xdr:to>
      <xdr:col>10</xdr:col>
      <xdr:colOff>165100</xdr:colOff>
      <xdr:row>93</xdr:row>
      <xdr:rowOff>96118</xdr:rowOff>
    </xdr:to>
    <xdr:sp macro="" textlink="">
      <xdr:nvSpPr>
        <xdr:cNvPr id="256" name="楕円 255"/>
        <xdr:cNvSpPr/>
      </xdr:nvSpPr>
      <xdr:spPr>
        <a:xfrm>
          <a:off x="1968500" y="159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112645</xdr:rowOff>
    </xdr:from>
    <xdr:ext cx="599010" cy="259045"/>
    <xdr:sp macro="" textlink="">
      <xdr:nvSpPr>
        <xdr:cNvPr id="257" name="テキスト ボックス 256"/>
        <xdr:cNvSpPr txBox="1"/>
      </xdr:nvSpPr>
      <xdr:spPr>
        <a:xfrm>
          <a:off x="1719795" y="1571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136159</xdr:rowOff>
    </xdr:from>
    <xdr:to>
      <xdr:col>6</xdr:col>
      <xdr:colOff>38100</xdr:colOff>
      <xdr:row>97</xdr:row>
      <xdr:rowOff>66309</xdr:rowOff>
    </xdr:to>
    <xdr:sp macro="" textlink="">
      <xdr:nvSpPr>
        <xdr:cNvPr id="258" name="楕円 257"/>
        <xdr:cNvSpPr/>
      </xdr:nvSpPr>
      <xdr:spPr>
        <a:xfrm>
          <a:off x="1079500" y="165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57436</xdr:rowOff>
    </xdr:from>
    <xdr:ext cx="534377" cy="259045"/>
    <xdr:sp macro="" textlink="">
      <xdr:nvSpPr>
        <xdr:cNvPr id="259" name="テキスト ボックス 258"/>
        <xdr:cNvSpPr txBox="1"/>
      </xdr:nvSpPr>
      <xdr:spPr>
        <a:xfrm>
          <a:off x="863111" y="1668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95123</xdr:rowOff>
    </xdr:from>
    <xdr:to>
      <xdr:col>55</xdr:col>
      <xdr:colOff>0</xdr:colOff>
      <xdr:row>36</xdr:row>
      <xdr:rowOff>101524</xdr:rowOff>
    </xdr:to>
    <xdr:cxnSp macro="">
      <xdr:nvCxnSpPr>
        <xdr:cNvPr id="286" name="直線コネクタ 285"/>
        <xdr:cNvCxnSpPr/>
      </xdr:nvCxnSpPr>
      <xdr:spPr>
        <a:xfrm flipV="1">
          <a:off x="9639300" y="626732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101524</xdr:rowOff>
    </xdr:from>
    <xdr:to>
      <xdr:col>50</xdr:col>
      <xdr:colOff>114300</xdr:colOff>
      <xdr:row>36</xdr:row>
      <xdr:rowOff>107924</xdr:rowOff>
    </xdr:to>
    <xdr:cxnSp macro="">
      <xdr:nvCxnSpPr>
        <xdr:cNvPr id="289" name="直線コネクタ 288"/>
        <xdr:cNvCxnSpPr/>
      </xdr:nvCxnSpPr>
      <xdr:spPr>
        <a:xfrm flipV="1">
          <a:off x="8750300" y="627372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107924</xdr:rowOff>
    </xdr:from>
    <xdr:to>
      <xdr:col>45</xdr:col>
      <xdr:colOff>177800</xdr:colOff>
      <xdr:row>36</xdr:row>
      <xdr:rowOff>113868</xdr:rowOff>
    </xdr:to>
    <xdr:cxnSp macro="">
      <xdr:nvCxnSpPr>
        <xdr:cNvPr id="292" name="直線コネクタ 291"/>
        <xdr:cNvCxnSpPr/>
      </xdr:nvCxnSpPr>
      <xdr:spPr>
        <a:xfrm flipV="1">
          <a:off x="7861300" y="628012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113868</xdr:rowOff>
    </xdr:from>
    <xdr:to>
      <xdr:col>41</xdr:col>
      <xdr:colOff>50800</xdr:colOff>
      <xdr:row>36</xdr:row>
      <xdr:rowOff>121183</xdr:rowOff>
    </xdr:to>
    <xdr:cxnSp macro="">
      <xdr:nvCxnSpPr>
        <xdr:cNvPr id="295" name="直線コネクタ 294"/>
        <xdr:cNvCxnSpPr/>
      </xdr:nvCxnSpPr>
      <xdr:spPr>
        <a:xfrm flipV="1">
          <a:off x="6972300" y="628606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44323</xdr:rowOff>
    </xdr:from>
    <xdr:to>
      <xdr:col>55</xdr:col>
      <xdr:colOff>50800</xdr:colOff>
      <xdr:row>36</xdr:row>
      <xdr:rowOff>145923</xdr:rowOff>
    </xdr:to>
    <xdr:sp macro="" textlink="">
      <xdr:nvSpPr>
        <xdr:cNvPr id="305" name="楕円 304"/>
        <xdr:cNvSpPr/>
      </xdr:nvSpPr>
      <xdr:spPr>
        <a:xfrm>
          <a:off x="104267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67200</xdr:rowOff>
    </xdr:from>
    <xdr:ext cx="469744" cy="259045"/>
    <xdr:sp macro="" textlink="">
      <xdr:nvSpPr>
        <xdr:cNvPr id="306" name="労働費該当値テキスト"/>
        <xdr:cNvSpPr txBox="1"/>
      </xdr:nvSpPr>
      <xdr:spPr>
        <a:xfrm>
          <a:off x="10528300" y="606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50724</xdr:rowOff>
    </xdr:from>
    <xdr:to>
      <xdr:col>50</xdr:col>
      <xdr:colOff>165100</xdr:colOff>
      <xdr:row>36</xdr:row>
      <xdr:rowOff>152324</xdr:rowOff>
    </xdr:to>
    <xdr:sp macro="" textlink="">
      <xdr:nvSpPr>
        <xdr:cNvPr id="307" name="楕円 306"/>
        <xdr:cNvSpPr/>
      </xdr:nvSpPr>
      <xdr:spPr>
        <a:xfrm>
          <a:off x="9588500" y="62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168851</xdr:rowOff>
    </xdr:from>
    <xdr:ext cx="469744" cy="259045"/>
    <xdr:sp macro="" textlink="">
      <xdr:nvSpPr>
        <xdr:cNvPr id="308" name="テキスト ボックス 307"/>
        <xdr:cNvSpPr txBox="1"/>
      </xdr:nvSpPr>
      <xdr:spPr>
        <a:xfrm>
          <a:off x="9404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57124</xdr:rowOff>
    </xdr:from>
    <xdr:to>
      <xdr:col>46</xdr:col>
      <xdr:colOff>38100</xdr:colOff>
      <xdr:row>36</xdr:row>
      <xdr:rowOff>158724</xdr:rowOff>
    </xdr:to>
    <xdr:sp macro="" textlink="">
      <xdr:nvSpPr>
        <xdr:cNvPr id="309" name="楕円 308"/>
        <xdr:cNvSpPr/>
      </xdr:nvSpPr>
      <xdr:spPr>
        <a:xfrm>
          <a:off x="8699500" y="62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3801</xdr:rowOff>
    </xdr:from>
    <xdr:ext cx="469744" cy="259045"/>
    <xdr:sp macro="" textlink="">
      <xdr:nvSpPr>
        <xdr:cNvPr id="310" name="テキスト ボックス 309"/>
        <xdr:cNvSpPr txBox="1"/>
      </xdr:nvSpPr>
      <xdr:spPr>
        <a:xfrm>
          <a:off x="8515428" y="600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63068</xdr:rowOff>
    </xdr:from>
    <xdr:to>
      <xdr:col>41</xdr:col>
      <xdr:colOff>101600</xdr:colOff>
      <xdr:row>36</xdr:row>
      <xdr:rowOff>164668</xdr:rowOff>
    </xdr:to>
    <xdr:sp macro="" textlink="">
      <xdr:nvSpPr>
        <xdr:cNvPr id="311" name="楕円 310"/>
        <xdr:cNvSpPr/>
      </xdr:nvSpPr>
      <xdr:spPr>
        <a:xfrm>
          <a:off x="7810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9745</xdr:rowOff>
    </xdr:from>
    <xdr:ext cx="469744" cy="259045"/>
    <xdr:sp macro="" textlink="">
      <xdr:nvSpPr>
        <xdr:cNvPr id="312" name="テキスト ボックス 311"/>
        <xdr:cNvSpPr txBox="1"/>
      </xdr:nvSpPr>
      <xdr:spPr>
        <a:xfrm>
          <a:off x="7626428" y="60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70383</xdr:rowOff>
    </xdr:from>
    <xdr:to>
      <xdr:col>36</xdr:col>
      <xdr:colOff>165100</xdr:colOff>
      <xdr:row>37</xdr:row>
      <xdr:rowOff>533</xdr:rowOff>
    </xdr:to>
    <xdr:sp macro="" textlink="">
      <xdr:nvSpPr>
        <xdr:cNvPr id="313" name="楕円 312"/>
        <xdr:cNvSpPr/>
      </xdr:nvSpPr>
      <xdr:spPr>
        <a:xfrm>
          <a:off x="6921500" y="62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17060</xdr:rowOff>
    </xdr:from>
    <xdr:ext cx="469744" cy="259045"/>
    <xdr:sp macro="" textlink="">
      <xdr:nvSpPr>
        <xdr:cNvPr id="314" name="テキスト ボックス 313"/>
        <xdr:cNvSpPr txBox="1"/>
      </xdr:nvSpPr>
      <xdr:spPr>
        <a:xfrm>
          <a:off x="6737428" y="60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34493</xdr:rowOff>
    </xdr:from>
    <xdr:to>
      <xdr:col>55</xdr:col>
      <xdr:colOff>0</xdr:colOff>
      <xdr:row>57</xdr:row>
      <xdr:rowOff>88341</xdr:rowOff>
    </xdr:to>
    <xdr:cxnSp macro="">
      <xdr:nvCxnSpPr>
        <xdr:cNvPr id="343" name="直線コネクタ 342"/>
        <xdr:cNvCxnSpPr/>
      </xdr:nvCxnSpPr>
      <xdr:spPr>
        <a:xfrm flipV="1">
          <a:off x="9639300" y="9807143"/>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41211</xdr:rowOff>
    </xdr:from>
    <xdr:to>
      <xdr:col>50</xdr:col>
      <xdr:colOff>114300</xdr:colOff>
      <xdr:row>57</xdr:row>
      <xdr:rowOff>88341</xdr:rowOff>
    </xdr:to>
    <xdr:cxnSp macro="">
      <xdr:nvCxnSpPr>
        <xdr:cNvPr id="346" name="直線コネクタ 345"/>
        <xdr:cNvCxnSpPr/>
      </xdr:nvCxnSpPr>
      <xdr:spPr>
        <a:xfrm>
          <a:off x="8750300" y="9813861"/>
          <a:ext cx="889000" cy="4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65163</xdr:rowOff>
    </xdr:from>
    <xdr:to>
      <xdr:col>45</xdr:col>
      <xdr:colOff>177800</xdr:colOff>
      <xdr:row>57</xdr:row>
      <xdr:rowOff>41211</xdr:rowOff>
    </xdr:to>
    <xdr:cxnSp macro="">
      <xdr:nvCxnSpPr>
        <xdr:cNvPr id="349" name="直線コネクタ 348"/>
        <xdr:cNvCxnSpPr/>
      </xdr:nvCxnSpPr>
      <xdr:spPr>
        <a:xfrm>
          <a:off x="7861300" y="9666363"/>
          <a:ext cx="889000" cy="1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65163</xdr:rowOff>
    </xdr:from>
    <xdr:to>
      <xdr:col>41</xdr:col>
      <xdr:colOff>50800</xdr:colOff>
      <xdr:row>57</xdr:row>
      <xdr:rowOff>154495</xdr:rowOff>
    </xdr:to>
    <xdr:cxnSp macro="">
      <xdr:nvCxnSpPr>
        <xdr:cNvPr id="352" name="直線コネクタ 351"/>
        <xdr:cNvCxnSpPr/>
      </xdr:nvCxnSpPr>
      <xdr:spPr>
        <a:xfrm flipV="1">
          <a:off x="6972300" y="9666363"/>
          <a:ext cx="889000" cy="2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155143</xdr:rowOff>
    </xdr:from>
    <xdr:to>
      <xdr:col>55</xdr:col>
      <xdr:colOff>50800</xdr:colOff>
      <xdr:row>57</xdr:row>
      <xdr:rowOff>85293</xdr:rowOff>
    </xdr:to>
    <xdr:sp macro="" textlink="">
      <xdr:nvSpPr>
        <xdr:cNvPr id="362" name="楕円 361"/>
        <xdr:cNvSpPr/>
      </xdr:nvSpPr>
      <xdr:spPr>
        <a:xfrm>
          <a:off x="10426700" y="97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133570</xdr:rowOff>
    </xdr:from>
    <xdr:ext cx="534377" cy="259045"/>
    <xdr:sp macro="" textlink="">
      <xdr:nvSpPr>
        <xdr:cNvPr id="363" name="農林水産業費該当値テキスト"/>
        <xdr:cNvSpPr txBox="1"/>
      </xdr:nvSpPr>
      <xdr:spPr>
        <a:xfrm>
          <a:off x="10528300" y="97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37541</xdr:rowOff>
    </xdr:from>
    <xdr:to>
      <xdr:col>50</xdr:col>
      <xdr:colOff>165100</xdr:colOff>
      <xdr:row>57</xdr:row>
      <xdr:rowOff>139141</xdr:rowOff>
    </xdr:to>
    <xdr:sp macro="" textlink="">
      <xdr:nvSpPr>
        <xdr:cNvPr id="364" name="楕円 363"/>
        <xdr:cNvSpPr/>
      </xdr:nvSpPr>
      <xdr:spPr>
        <a:xfrm>
          <a:off x="9588500" y="98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130268</xdr:rowOff>
    </xdr:from>
    <xdr:ext cx="534377" cy="259045"/>
    <xdr:sp macro="" textlink="">
      <xdr:nvSpPr>
        <xdr:cNvPr id="365" name="テキスト ボックス 364"/>
        <xdr:cNvSpPr txBox="1"/>
      </xdr:nvSpPr>
      <xdr:spPr>
        <a:xfrm>
          <a:off x="9372111" y="9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161861</xdr:rowOff>
    </xdr:from>
    <xdr:to>
      <xdr:col>46</xdr:col>
      <xdr:colOff>38100</xdr:colOff>
      <xdr:row>57</xdr:row>
      <xdr:rowOff>92011</xdr:rowOff>
    </xdr:to>
    <xdr:sp macro="" textlink="">
      <xdr:nvSpPr>
        <xdr:cNvPr id="366" name="楕円 365"/>
        <xdr:cNvSpPr/>
      </xdr:nvSpPr>
      <xdr:spPr>
        <a:xfrm>
          <a:off x="8699500" y="97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83138</xdr:rowOff>
    </xdr:from>
    <xdr:ext cx="534377" cy="259045"/>
    <xdr:sp macro="" textlink="">
      <xdr:nvSpPr>
        <xdr:cNvPr id="367" name="テキスト ボックス 366"/>
        <xdr:cNvSpPr txBox="1"/>
      </xdr:nvSpPr>
      <xdr:spPr>
        <a:xfrm>
          <a:off x="8483111" y="98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14363</xdr:rowOff>
    </xdr:from>
    <xdr:to>
      <xdr:col>41</xdr:col>
      <xdr:colOff>101600</xdr:colOff>
      <xdr:row>56</xdr:row>
      <xdr:rowOff>115963</xdr:rowOff>
    </xdr:to>
    <xdr:sp macro="" textlink="">
      <xdr:nvSpPr>
        <xdr:cNvPr id="368" name="楕円 367"/>
        <xdr:cNvSpPr/>
      </xdr:nvSpPr>
      <xdr:spPr>
        <a:xfrm>
          <a:off x="7810500" y="96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132490</xdr:rowOff>
    </xdr:from>
    <xdr:ext cx="534377" cy="259045"/>
    <xdr:sp macro="" textlink="">
      <xdr:nvSpPr>
        <xdr:cNvPr id="369" name="テキスト ボックス 368"/>
        <xdr:cNvSpPr txBox="1"/>
      </xdr:nvSpPr>
      <xdr:spPr>
        <a:xfrm>
          <a:off x="7594111" y="93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103695</xdr:rowOff>
    </xdr:from>
    <xdr:to>
      <xdr:col>36</xdr:col>
      <xdr:colOff>165100</xdr:colOff>
      <xdr:row>58</xdr:row>
      <xdr:rowOff>33845</xdr:rowOff>
    </xdr:to>
    <xdr:sp macro="" textlink="">
      <xdr:nvSpPr>
        <xdr:cNvPr id="370" name="楕円 369"/>
        <xdr:cNvSpPr/>
      </xdr:nvSpPr>
      <xdr:spPr>
        <a:xfrm>
          <a:off x="6921500" y="98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24972</xdr:rowOff>
    </xdr:from>
    <xdr:ext cx="534377" cy="259045"/>
    <xdr:sp macro="" textlink="">
      <xdr:nvSpPr>
        <xdr:cNvPr id="371" name="テキスト ボックス 370"/>
        <xdr:cNvSpPr txBox="1"/>
      </xdr:nvSpPr>
      <xdr:spPr>
        <a:xfrm>
          <a:off x="6705111" y="99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123492</xdr:rowOff>
    </xdr:from>
    <xdr:to>
      <xdr:col>55</xdr:col>
      <xdr:colOff>0</xdr:colOff>
      <xdr:row>77</xdr:row>
      <xdr:rowOff>151020</xdr:rowOff>
    </xdr:to>
    <xdr:cxnSp macro="">
      <xdr:nvCxnSpPr>
        <xdr:cNvPr id="398" name="直線コネクタ 397"/>
        <xdr:cNvCxnSpPr/>
      </xdr:nvCxnSpPr>
      <xdr:spPr>
        <a:xfrm flipV="1">
          <a:off x="9639300" y="13325142"/>
          <a:ext cx="8382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151020</xdr:rowOff>
    </xdr:from>
    <xdr:to>
      <xdr:col>50</xdr:col>
      <xdr:colOff>114300</xdr:colOff>
      <xdr:row>78</xdr:row>
      <xdr:rowOff>32637</xdr:rowOff>
    </xdr:to>
    <xdr:cxnSp macro="">
      <xdr:nvCxnSpPr>
        <xdr:cNvPr id="401" name="直線コネクタ 400"/>
        <xdr:cNvCxnSpPr/>
      </xdr:nvCxnSpPr>
      <xdr:spPr>
        <a:xfrm flipV="1">
          <a:off x="8750300" y="13352670"/>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32637</xdr:rowOff>
    </xdr:from>
    <xdr:to>
      <xdr:col>45</xdr:col>
      <xdr:colOff>177800</xdr:colOff>
      <xdr:row>78</xdr:row>
      <xdr:rowOff>60568</xdr:rowOff>
    </xdr:to>
    <xdr:cxnSp macro="">
      <xdr:nvCxnSpPr>
        <xdr:cNvPr id="404" name="直線コネクタ 403"/>
        <xdr:cNvCxnSpPr/>
      </xdr:nvCxnSpPr>
      <xdr:spPr>
        <a:xfrm flipV="1">
          <a:off x="7861300" y="13405737"/>
          <a:ext cx="889000" cy="2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60568</xdr:rowOff>
    </xdr:from>
    <xdr:to>
      <xdr:col>41</xdr:col>
      <xdr:colOff>50800</xdr:colOff>
      <xdr:row>78</xdr:row>
      <xdr:rowOff>65332</xdr:rowOff>
    </xdr:to>
    <xdr:cxnSp macro="">
      <xdr:nvCxnSpPr>
        <xdr:cNvPr id="407" name="直線コネクタ 406"/>
        <xdr:cNvCxnSpPr/>
      </xdr:nvCxnSpPr>
      <xdr:spPr>
        <a:xfrm flipV="1">
          <a:off x="6972300" y="13433668"/>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72692</xdr:rowOff>
    </xdr:from>
    <xdr:to>
      <xdr:col>55</xdr:col>
      <xdr:colOff>50800</xdr:colOff>
      <xdr:row>78</xdr:row>
      <xdr:rowOff>2842</xdr:rowOff>
    </xdr:to>
    <xdr:sp macro="" textlink="">
      <xdr:nvSpPr>
        <xdr:cNvPr id="417" name="楕円 416"/>
        <xdr:cNvSpPr/>
      </xdr:nvSpPr>
      <xdr:spPr>
        <a:xfrm>
          <a:off x="10426700" y="132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95569</xdr:rowOff>
    </xdr:from>
    <xdr:ext cx="534377" cy="259045"/>
    <xdr:sp macro="" textlink="">
      <xdr:nvSpPr>
        <xdr:cNvPr id="418" name="商工費該当値テキスト"/>
        <xdr:cNvSpPr txBox="1"/>
      </xdr:nvSpPr>
      <xdr:spPr>
        <a:xfrm>
          <a:off x="10528300" y="131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100220</xdr:rowOff>
    </xdr:from>
    <xdr:to>
      <xdr:col>50</xdr:col>
      <xdr:colOff>165100</xdr:colOff>
      <xdr:row>78</xdr:row>
      <xdr:rowOff>30370</xdr:rowOff>
    </xdr:to>
    <xdr:sp macro="" textlink="">
      <xdr:nvSpPr>
        <xdr:cNvPr id="419" name="楕円 418"/>
        <xdr:cNvSpPr/>
      </xdr:nvSpPr>
      <xdr:spPr>
        <a:xfrm>
          <a:off x="9588500" y="133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46897</xdr:rowOff>
    </xdr:from>
    <xdr:ext cx="534377" cy="259045"/>
    <xdr:sp macro="" textlink="">
      <xdr:nvSpPr>
        <xdr:cNvPr id="420" name="テキスト ボックス 419"/>
        <xdr:cNvSpPr txBox="1"/>
      </xdr:nvSpPr>
      <xdr:spPr>
        <a:xfrm>
          <a:off x="9372111" y="1307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153287</xdr:rowOff>
    </xdr:from>
    <xdr:to>
      <xdr:col>46</xdr:col>
      <xdr:colOff>38100</xdr:colOff>
      <xdr:row>78</xdr:row>
      <xdr:rowOff>83437</xdr:rowOff>
    </xdr:to>
    <xdr:sp macro="" textlink="">
      <xdr:nvSpPr>
        <xdr:cNvPr id="421" name="楕円 420"/>
        <xdr:cNvSpPr/>
      </xdr:nvSpPr>
      <xdr:spPr>
        <a:xfrm>
          <a:off x="8699500" y="133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99964</xdr:rowOff>
    </xdr:from>
    <xdr:ext cx="534377" cy="259045"/>
    <xdr:sp macro="" textlink="">
      <xdr:nvSpPr>
        <xdr:cNvPr id="422" name="テキスト ボックス 421"/>
        <xdr:cNvSpPr txBox="1"/>
      </xdr:nvSpPr>
      <xdr:spPr>
        <a:xfrm>
          <a:off x="8483111" y="131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9768</xdr:rowOff>
    </xdr:from>
    <xdr:to>
      <xdr:col>41</xdr:col>
      <xdr:colOff>101600</xdr:colOff>
      <xdr:row>78</xdr:row>
      <xdr:rowOff>111368</xdr:rowOff>
    </xdr:to>
    <xdr:sp macro="" textlink="">
      <xdr:nvSpPr>
        <xdr:cNvPr id="423" name="楕円 422"/>
        <xdr:cNvSpPr/>
      </xdr:nvSpPr>
      <xdr:spPr>
        <a:xfrm>
          <a:off x="7810500" y="133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102495</xdr:rowOff>
    </xdr:from>
    <xdr:ext cx="534377" cy="259045"/>
    <xdr:sp macro="" textlink="">
      <xdr:nvSpPr>
        <xdr:cNvPr id="424" name="テキスト ボックス 423"/>
        <xdr:cNvSpPr txBox="1"/>
      </xdr:nvSpPr>
      <xdr:spPr>
        <a:xfrm>
          <a:off x="7594111" y="134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14532</xdr:rowOff>
    </xdr:from>
    <xdr:to>
      <xdr:col>36</xdr:col>
      <xdr:colOff>165100</xdr:colOff>
      <xdr:row>78</xdr:row>
      <xdr:rowOff>116132</xdr:rowOff>
    </xdr:to>
    <xdr:sp macro="" textlink="">
      <xdr:nvSpPr>
        <xdr:cNvPr id="425" name="楕円 424"/>
        <xdr:cNvSpPr/>
      </xdr:nvSpPr>
      <xdr:spPr>
        <a:xfrm>
          <a:off x="6921500" y="133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107259</xdr:rowOff>
    </xdr:from>
    <xdr:ext cx="534377" cy="259045"/>
    <xdr:sp macro="" textlink="">
      <xdr:nvSpPr>
        <xdr:cNvPr id="426" name="テキスト ボックス 425"/>
        <xdr:cNvSpPr txBox="1"/>
      </xdr:nvSpPr>
      <xdr:spPr>
        <a:xfrm>
          <a:off x="6705111" y="134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102817</xdr:rowOff>
    </xdr:from>
    <xdr:to>
      <xdr:col>55</xdr:col>
      <xdr:colOff>0</xdr:colOff>
      <xdr:row>96</xdr:row>
      <xdr:rowOff>129313</xdr:rowOff>
    </xdr:to>
    <xdr:cxnSp macro="">
      <xdr:nvCxnSpPr>
        <xdr:cNvPr id="453" name="直線コネクタ 452"/>
        <xdr:cNvCxnSpPr/>
      </xdr:nvCxnSpPr>
      <xdr:spPr>
        <a:xfrm flipV="1">
          <a:off x="9639300" y="16562017"/>
          <a:ext cx="8382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129313</xdr:rowOff>
    </xdr:from>
    <xdr:to>
      <xdr:col>50</xdr:col>
      <xdr:colOff>114300</xdr:colOff>
      <xdr:row>97</xdr:row>
      <xdr:rowOff>52164</xdr:rowOff>
    </xdr:to>
    <xdr:cxnSp macro="">
      <xdr:nvCxnSpPr>
        <xdr:cNvPr id="456" name="直線コネクタ 455"/>
        <xdr:cNvCxnSpPr/>
      </xdr:nvCxnSpPr>
      <xdr:spPr>
        <a:xfrm flipV="1">
          <a:off x="8750300" y="16588513"/>
          <a:ext cx="889000" cy="9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52164</xdr:rowOff>
    </xdr:from>
    <xdr:to>
      <xdr:col>45</xdr:col>
      <xdr:colOff>177800</xdr:colOff>
      <xdr:row>97</xdr:row>
      <xdr:rowOff>105341</xdr:rowOff>
    </xdr:to>
    <xdr:cxnSp macro="">
      <xdr:nvCxnSpPr>
        <xdr:cNvPr id="459" name="直線コネクタ 458"/>
        <xdr:cNvCxnSpPr/>
      </xdr:nvCxnSpPr>
      <xdr:spPr>
        <a:xfrm flipV="1">
          <a:off x="7861300" y="16682814"/>
          <a:ext cx="889000" cy="5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49253</xdr:rowOff>
    </xdr:from>
    <xdr:to>
      <xdr:col>41</xdr:col>
      <xdr:colOff>50800</xdr:colOff>
      <xdr:row>97</xdr:row>
      <xdr:rowOff>105341</xdr:rowOff>
    </xdr:to>
    <xdr:cxnSp macro="">
      <xdr:nvCxnSpPr>
        <xdr:cNvPr id="462" name="直線コネクタ 461"/>
        <xdr:cNvCxnSpPr/>
      </xdr:nvCxnSpPr>
      <xdr:spPr>
        <a:xfrm>
          <a:off x="6972300" y="16679903"/>
          <a:ext cx="8890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52017</xdr:rowOff>
    </xdr:from>
    <xdr:to>
      <xdr:col>55</xdr:col>
      <xdr:colOff>50800</xdr:colOff>
      <xdr:row>96</xdr:row>
      <xdr:rowOff>153617</xdr:rowOff>
    </xdr:to>
    <xdr:sp macro="" textlink="">
      <xdr:nvSpPr>
        <xdr:cNvPr id="472" name="楕円 471"/>
        <xdr:cNvSpPr/>
      </xdr:nvSpPr>
      <xdr:spPr>
        <a:xfrm>
          <a:off x="10426700" y="165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74894</xdr:rowOff>
    </xdr:from>
    <xdr:ext cx="534377" cy="259045"/>
    <xdr:sp macro="" textlink="">
      <xdr:nvSpPr>
        <xdr:cNvPr id="473" name="土木費該当値テキスト"/>
        <xdr:cNvSpPr txBox="1"/>
      </xdr:nvSpPr>
      <xdr:spPr>
        <a:xfrm>
          <a:off x="10528300" y="163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78513</xdr:rowOff>
    </xdr:from>
    <xdr:to>
      <xdr:col>50</xdr:col>
      <xdr:colOff>165100</xdr:colOff>
      <xdr:row>97</xdr:row>
      <xdr:rowOff>8663</xdr:rowOff>
    </xdr:to>
    <xdr:sp macro="" textlink="">
      <xdr:nvSpPr>
        <xdr:cNvPr id="474" name="楕円 473"/>
        <xdr:cNvSpPr/>
      </xdr:nvSpPr>
      <xdr:spPr>
        <a:xfrm>
          <a:off x="9588500" y="165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25190</xdr:rowOff>
    </xdr:from>
    <xdr:ext cx="534377" cy="259045"/>
    <xdr:sp macro="" textlink="">
      <xdr:nvSpPr>
        <xdr:cNvPr id="475" name="テキスト ボックス 474"/>
        <xdr:cNvSpPr txBox="1"/>
      </xdr:nvSpPr>
      <xdr:spPr>
        <a:xfrm>
          <a:off x="9372111" y="163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1364</xdr:rowOff>
    </xdr:from>
    <xdr:to>
      <xdr:col>46</xdr:col>
      <xdr:colOff>38100</xdr:colOff>
      <xdr:row>97</xdr:row>
      <xdr:rowOff>102964</xdr:rowOff>
    </xdr:to>
    <xdr:sp macro="" textlink="">
      <xdr:nvSpPr>
        <xdr:cNvPr id="476" name="楕円 475"/>
        <xdr:cNvSpPr/>
      </xdr:nvSpPr>
      <xdr:spPr>
        <a:xfrm>
          <a:off x="8699500" y="1663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119491</xdr:rowOff>
    </xdr:from>
    <xdr:ext cx="534377" cy="259045"/>
    <xdr:sp macro="" textlink="">
      <xdr:nvSpPr>
        <xdr:cNvPr id="477" name="テキスト ボックス 476"/>
        <xdr:cNvSpPr txBox="1"/>
      </xdr:nvSpPr>
      <xdr:spPr>
        <a:xfrm>
          <a:off x="8483111" y="1640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54541</xdr:rowOff>
    </xdr:from>
    <xdr:to>
      <xdr:col>41</xdr:col>
      <xdr:colOff>101600</xdr:colOff>
      <xdr:row>97</xdr:row>
      <xdr:rowOff>156141</xdr:rowOff>
    </xdr:to>
    <xdr:sp macro="" textlink="">
      <xdr:nvSpPr>
        <xdr:cNvPr id="478" name="楕円 477"/>
        <xdr:cNvSpPr/>
      </xdr:nvSpPr>
      <xdr:spPr>
        <a:xfrm>
          <a:off x="7810500" y="166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147268</xdr:rowOff>
    </xdr:from>
    <xdr:ext cx="534377" cy="259045"/>
    <xdr:sp macro="" textlink="">
      <xdr:nvSpPr>
        <xdr:cNvPr id="479" name="テキスト ボックス 478"/>
        <xdr:cNvSpPr txBox="1"/>
      </xdr:nvSpPr>
      <xdr:spPr>
        <a:xfrm>
          <a:off x="7594111" y="1677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169903</xdr:rowOff>
    </xdr:from>
    <xdr:to>
      <xdr:col>36</xdr:col>
      <xdr:colOff>165100</xdr:colOff>
      <xdr:row>97</xdr:row>
      <xdr:rowOff>100053</xdr:rowOff>
    </xdr:to>
    <xdr:sp macro="" textlink="">
      <xdr:nvSpPr>
        <xdr:cNvPr id="480" name="楕円 479"/>
        <xdr:cNvSpPr/>
      </xdr:nvSpPr>
      <xdr:spPr>
        <a:xfrm>
          <a:off x="6921500" y="166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116580</xdr:rowOff>
    </xdr:from>
    <xdr:ext cx="534377" cy="259045"/>
    <xdr:sp macro="" textlink="">
      <xdr:nvSpPr>
        <xdr:cNvPr id="481" name="テキスト ボックス 480"/>
        <xdr:cNvSpPr txBox="1"/>
      </xdr:nvSpPr>
      <xdr:spPr>
        <a:xfrm>
          <a:off x="6705111" y="164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141834</xdr:rowOff>
    </xdr:from>
    <xdr:to>
      <xdr:col>85</xdr:col>
      <xdr:colOff>127000</xdr:colOff>
      <xdr:row>36</xdr:row>
      <xdr:rowOff>136023</xdr:rowOff>
    </xdr:to>
    <xdr:cxnSp macro="">
      <xdr:nvCxnSpPr>
        <xdr:cNvPr id="510" name="直線コネクタ 509"/>
        <xdr:cNvCxnSpPr/>
      </xdr:nvCxnSpPr>
      <xdr:spPr>
        <a:xfrm flipV="1">
          <a:off x="15481300" y="5971134"/>
          <a:ext cx="838200" cy="33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47212</xdr:rowOff>
    </xdr:from>
    <xdr:to>
      <xdr:col>81</xdr:col>
      <xdr:colOff>50800</xdr:colOff>
      <xdr:row>36</xdr:row>
      <xdr:rowOff>136023</xdr:rowOff>
    </xdr:to>
    <xdr:cxnSp macro="">
      <xdr:nvCxnSpPr>
        <xdr:cNvPr id="513" name="直線コネクタ 512"/>
        <xdr:cNvCxnSpPr/>
      </xdr:nvCxnSpPr>
      <xdr:spPr>
        <a:xfrm>
          <a:off x="14592300" y="6219412"/>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47212</xdr:rowOff>
    </xdr:from>
    <xdr:to>
      <xdr:col>76</xdr:col>
      <xdr:colOff>114300</xdr:colOff>
      <xdr:row>36</xdr:row>
      <xdr:rowOff>117564</xdr:rowOff>
    </xdr:to>
    <xdr:cxnSp macro="">
      <xdr:nvCxnSpPr>
        <xdr:cNvPr id="516" name="直線コネクタ 515"/>
        <xdr:cNvCxnSpPr/>
      </xdr:nvCxnSpPr>
      <xdr:spPr>
        <a:xfrm flipV="1">
          <a:off x="13703300" y="6219412"/>
          <a:ext cx="8890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117564</xdr:rowOff>
    </xdr:from>
    <xdr:to>
      <xdr:col>71</xdr:col>
      <xdr:colOff>177800</xdr:colOff>
      <xdr:row>36</xdr:row>
      <xdr:rowOff>145358</xdr:rowOff>
    </xdr:to>
    <xdr:cxnSp macro="">
      <xdr:nvCxnSpPr>
        <xdr:cNvPr id="519" name="直線コネクタ 518"/>
        <xdr:cNvCxnSpPr/>
      </xdr:nvCxnSpPr>
      <xdr:spPr>
        <a:xfrm flipV="1">
          <a:off x="12814300" y="6289764"/>
          <a:ext cx="8890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91034</xdr:rowOff>
    </xdr:from>
    <xdr:to>
      <xdr:col>85</xdr:col>
      <xdr:colOff>177800</xdr:colOff>
      <xdr:row>35</xdr:row>
      <xdr:rowOff>21184</xdr:rowOff>
    </xdr:to>
    <xdr:sp macro="" textlink="">
      <xdr:nvSpPr>
        <xdr:cNvPr id="529" name="楕円 528"/>
        <xdr:cNvSpPr/>
      </xdr:nvSpPr>
      <xdr:spPr>
        <a:xfrm>
          <a:off x="16268700" y="59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113911</xdr:rowOff>
    </xdr:from>
    <xdr:ext cx="534377" cy="259045"/>
    <xdr:sp macro="" textlink="">
      <xdr:nvSpPr>
        <xdr:cNvPr id="530" name="消防費該当値テキスト"/>
        <xdr:cNvSpPr txBox="1"/>
      </xdr:nvSpPr>
      <xdr:spPr>
        <a:xfrm>
          <a:off x="16370300"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85223</xdr:rowOff>
    </xdr:from>
    <xdr:to>
      <xdr:col>81</xdr:col>
      <xdr:colOff>101600</xdr:colOff>
      <xdr:row>37</xdr:row>
      <xdr:rowOff>15373</xdr:rowOff>
    </xdr:to>
    <xdr:sp macro="" textlink="">
      <xdr:nvSpPr>
        <xdr:cNvPr id="531" name="楕円 530"/>
        <xdr:cNvSpPr/>
      </xdr:nvSpPr>
      <xdr:spPr>
        <a:xfrm>
          <a:off x="15430500" y="62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6500</xdr:rowOff>
    </xdr:from>
    <xdr:ext cx="534377" cy="259045"/>
    <xdr:sp macro="" textlink="">
      <xdr:nvSpPr>
        <xdr:cNvPr id="532" name="テキスト ボックス 531"/>
        <xdr:cNvSpPr txBox="1"/>
      </xdr:nvSpPr>
      <xdr:spPr>
        <a:xfrm>
          <a:off x="15214111" y="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167862</xdr:rowOff>
    </xdr:from>
    <xdr:to>
      <xdr:col>76</xdr:col>
      <xdr:colOff>165100</xdr:colOff>
      <xdr:row>36</xdr:row>
      <xdr:rowOff>98012</xdr:rowOff>
    </xdr:to>
    <xdr:sp macro="" textlink="">
      <xdr:nvSpPr>
        <xdr:cNvPr id="533" name="楕円 532"/>
        <xdr:cNvSpPr/>
      </xdr:nvSpPr>
      <xdr:spPr>
        <a:xfrm>
          <a:off x="14541500" y="61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114539</xdr:rowOff>
    </xdr:from>
    <xdr:ext cx="534377" cy="259045"/>
    <xdr:sp macro="" textlink="">
      <xdr:nvSpPr>
        <xdr:cNvPr id="534" name="テキスト ボックス 533"/>
        <xdr:cNvSpPr txBox="1"/>
      </xdr:nvSpPr>
      <xdr:spPr>
        <a:xfrm>
          <a:off x="14325111" y="59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66764</xdr:rowOff>
    </xdr:from>
    <xdr:to>
      <xdr:col>72</xdr:col>
      <xdr:colOff>38100</xdr:colOff>
      <xdr:row>36</xdr:row>
      <xdr:rowOff>168364</xdr:rowOff>
    </xdr:to>
    <xdr:sp macro="" textlink="">
      <xdr:nvSpPr>
        <xdr:cNvPr id="535" name="楕円 534"/>
        <xdr:cNvSpPr/>
      </xdr:nvSpPr>
      <xdr:spPr>
        <a:xfrm>
          <a:off x="13652500" y="62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159491</xdr:rowOff>
    </xdr:from>
    <xdr:ext cx="534377" cy="259045"/>
    <xdr:sp macro="" textlink="">
      <xdr:nvSpPr>
        <xdr:cNvPr id="536" name="テキスト ボックス 535"/>
        <xdr:cNvSpPr txBox="1"/>
      </xdr:nvSpPr>
      <xdr:spPr>
        <a:xfrm>
          <a:off x="13436111" y="63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94558</xdr:rowOff>
    </xdr:from>
    <xdr:to>
      <xdr:col>67</xdr:col>
      <xdr:colOff>101600</xdr:colOff>
      <xdr:row>37</xdr:row>
      <xdr:rowOff>24708</xdr:rowOff>
    </xdr:to>
    <xdr:sp macro="" textlink="">
      <xdr:nvSpPr>
        <xdr:cNvPr id="537" name="楕円 536"/>
        <xdr:cNvSpPr/>
      </xdr:nvSpPr>
      <xdr:spPr>
        <a:xfrm>
          <a:off x="127635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15835</xdr:rowOff>
    </xdr:from>
    <xdr:ext cx="534377" cy="259045"/>
    <xdr:sp macro="" textlink="">
      <xdr:nvSpPr>
        <xdr:cNvPr id="538" name="テキスト ボックス 537"/>
        <xdr:cNvSpPr txBox="1"/>
      </xdr:nvSpPr>
      <xdr:spPr>
        <a:xfrm>
          <a:off x="12547111" y="6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157017</xdr:rowOff>
    </xdr:from>
    <xdr:to>
      <xdr:col>85</xdr:col>
      <xdr:colOff>127000</xdr:colOff>
      <xdr:row>56</xdr:row>
      <xdr:rowOff>15970</xdr:rowOff>
    </xdr:to>
    <xdr:cxnSp macro="">
      <xdr:nvCxnSpPr>
        <xdr:cNvPr id="572" name="直線コネクタ 571"/>
        <xdr:cNvCxnSpPr/>
      </xdr:nvCxnSpPr>
      <xdr:spPr>
        <a:xfrm>
          <a:off x="15481300" y="9243867"/>
          <a:ext cx="838200" cy="37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121412</xdr:rowOff>
    </xdr:from>
    <xdr:to>
      <xdr:col>81</xdr:col>
      <xdr:colOff>50800</xdr:colOff>
      <xdr:row>53</xdr:row>
      <xdr:rowOff>157017</xdr:rowOff>
    </xdr:to>
    <xdr:cxnSp macro="">
      <xdr:nvCxnSpPr>
        <xdr:cNvPr id="575" name="直線コネクタ 574"/>
        <xdr:cNvCxnSpPr/>
      </xdr:nvCxnSpPr>
      <xdr:spPr>
        <a:xfrm>
          <a:off x="14592300" y="9036812"/>
          <a:ext cx="889000" cy="20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121412</xdr:rowOff>
    </xdr:from>
    <xdr:to>
      <xdr:col>76</xdr:col>
      <xdr:colOff>114300</xdr:colOff>
      <xdr:row>54</xdr:row>
      <xdr:rowOff>60090</xdr:rowOff>
    </xdr:to>
    <xdr:cxnSp macro="">
      <xdr:nvCxnSpPr>
        <xdr:cNvPr id="578" name="直線コネクタ 577"/>
        <xdr:cNvCxnSpPr/>
      </xdr:nvCxnSpPr>
      <xdr:spPr>
        <a:xfrm flipV="1">
          <a:off x="13703300" y="9036812"/>
          <a:ext cx="889000" cy="2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60090</xdr:rowOff>
    </xdr:from>
    <xdr:to>
      <xdr:col>71</xdr:col>
      <xdr:colOff>177800</xdr:colOff>
      <xdr:row>55</xdr:row>
      <xdr:rowOff>135013</xdr:rowOff>
    </xdr:to>
    <xdr:cxnSp macro="">
      <xdr:nvCxnSpPr>
        <xdr:cNvPr id="581" name="直線コネクタ 580"/>
        <xdr:cNvCxnSpPr/>
      </xdr:nvCxnSpPr>
      <xdr:spPr>
        <a:xfrm flipV="1">
          <a:off x="12814300" y="9318390"/>
          <a:ext cx="889000" cy="2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136620</xdr:rowOff>
    </xdr:from>
    <xdr:to>
      <xdr:col>85</xdr:col>
      <xdr:colOff>177800</xdr:colOff>
      <xdr:row>56</xdr:row>
      <xdr:rowOff>66770</xdr:rowOff>
    </xdr:to>
    <xdr:sp macro="" textlink="">
      <xdr:nvSpPr>
        <xdr:cNvPr id="591" name="楕円 590"/>
        <xdr:cNvSpPr/>
      </xdr:nvSpPr>
      <xdr:spPr>
        <a:xfrm>
          <a:off x="16268700" y="95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115047</xdr:rowOff>
    </xdr:from>
    <xdr:ext cx="534377" cy="259045"/>
    <xdr:sp macro="" textlink="">
      <xdr:nvSpPr>
        <xdr:cNvPr id="592" name="教育費該当値テキスト"/>
        <xdr:cNvSpPr txBox="1"/>
      </xdr:nvSpPr>
      <xdr:spPr>
        <a:xfrm>
          <a:off x="16370300" y="954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106217</xdr:rowOff>
    </xdr:from>
    <xdr:to>
      <xdr:col>81</xdr:col>
      <xdr:colOff>101600</xdr:colOff>
      <xdr:row>54</xdr:row>
      <xdr:rowOff>36367</xdr:rowOff>
    </xdr:to>
    <xdr:sp macro="" textlink="">
      <xdr:nvSpPr>
        <xdr:cNvPr id="593" name="楕円 592"/>
        <xdr:cNvSpPr/>
      </xdr:nvSpPr>
      <xdr:spPr>
        <a:xfrm>
          <a:off x="15430500" y="919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52894</xdr:rowOff>
    </xdr:from>
    <xdr:ext cx="534377" cy="259045"/>
    <xdr:sp macro="" textlink="">
      <xdr:nvSpPr>
        <xdr:cNvPr id="594" name="テキスト ボックス 593"/>
        <xdr:cNvSpPr txBox="1"/>
      </xdr:nvSpPr>
      <xdr:spPr>
        <a:xfrm>
          <a:off x="15214111" y="89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70612</xdr:rowOff>
    </xdr:from>
    <xdr:to>
      <xdr:col>76</xdr:col>
      <xdr:colOff>165100</xdr:colOff>
      <xdr:row>53</xdr:row>
      <xdr:rowOff>762</xdr:rowOff>
    </xdr:to>
    <xdr:sp macro="" textlink="">
      <xdr:nvSpPr>
        <xdr:cNvPr id="595" name="楕円 594"/>
        <xdr:cNvSpPr/>
      </xdr:nvSpPr>
      <xdr:spPr>
        <a:xfrm>
          <a:off x="14541500" y="89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17289</xdr:rowOff>
    </xdr:from>
    <xdr:ext cx="599010" cy="259045"/>
    <xdr:sp macro="" textlink="">
      <xdr:nvSpPr>
        <xdr:cNvPr id="596" name="テキスト ボックス 595"/>
        <xdr:cNvSpPr txBox="1"/>
      </xdr:nvSpPr>
      <xdr:spPr>
        <a:xfrm>
          <a:off x="14292795" y="876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9290</xdr:rowOff>
    </xdr:from>
    <xdr:to>
      <xdr:col>72</xdr:col>
      <xdr:colOff>38100</xdr:colOff>
      <xdr:row>54</xdr:row>
      <xdr:rowOff>110890</xdr:rowOff>
    </xdr:to>
    <xdr:sp macro="" textlink="">
      <xdr:nvSpPr>
        <xdr:cNvPr id="597" name="楕円 596"/>
        <xdr:cNvSpPr/>
      </xdr:nvSpPr>
      <xdr:spPr>
        <a:xfrm>
          <a:off x="13652500" y="92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127417</xdr:rowOff>
    </xdr:from>
    <xdr:ext cx="534377" cy="259045"/>
    <xdr:sp macro="" textlink="">
      <xdr:nvSpPr>
        <xdr:cNvPr id="598" name="テキスト ボックス 597"/>
        <xdr:cNvSpPr txBox="1"/>
      </xdr:nvSpPr>
      <xdr:spPr>
        <a:xfrm>
          <a:off x="13436111" y="90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84213</xdr:rowOff>
    </xdr:from>
    <xdr:to>
      <xdr:col>67</xdr:col>
      <xdr:colOff>101600</xdr:colOff>
      <xdr:row>56</xdr:row>
      <xdr:rowOff>14363</xdr:rowOff>
    </xdr:to>
    <xdr:sp macro="" textlink="">
      <xdr:nvSpPr>
        <xdr:cNvPr id="599" name="楕円 598"/>
        <xdr:cNvSpPr/>
      </xdr:nvSpPr>
      <xdr:spPr>
        <a:xfrm>
          <a:off x="12763500" y="95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30890</xdr:rowOff>
    </xdr:from>
    <xdr:ext cx="534377" cy="259045"/>
    <xdr:sp macro="" textlink="">
      <xdr:nvSpPr>
        <xdr:cNvPr id="600" name="テキスト ボックス 599"/>
        <xdr:cNvSpPr txBox="1"/>
      </xdr:nvSpPr>
      <xdr:spPr>
        <a:xfrm>
          <a:off x="12547111" y="9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81561</xdr:rowOff>
    </xdr:from>
    <xdr:to>
      <xdr:col>85</xdr:col>
      <xdr:colOff>127000</xdr:colOff>
      <xdr:row>77</xdr:row>
      <xdr:rowOff>132476</xdr:rowOff>
    </xdr:to>
    <xdr:cxnSp macro="">
      <xdr:nvCxnSpPr>
        <xdr:cNvPr id="625" name="直線コネクタ 624"/>
        <xdr:cNvCxnSpPr/>
      </xdr:nvCxnSpPr>
      <xdr:spPr>
        <a:xfrm>
          <a:off x="15481300" y="13283211"/>
          <a:ext cx="838200" cy="5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168018</xdr:rowOff>
    </xdr:from>
    <xdr:to>
      <xdr:col>81</xdr:col>
      <xdr:colOff>50800</xdr:colOff>
      <xdr:row>77</xdr:row>
      <xdr:rowOff>81561</xdr:rowOff>
    </xdr:to>
    <xdr:cxnSp macro="">
      <xdr:nvCxnSpPr>
        <xdr:cNvPr id="628" name="直線コネクタ 627"/>
        <xdr:cNvCxnSpPr/>
      </xdr:nvCxnSpPr>
      <xdr:spPr>
        <a:xfrm>
          <a:off x="14592300" y="13198218"/>
          <a:ext cx="889000" cy="8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132018</xdr:rowOff>
    </xdr:from>
    <xdr:to>
      <xdr:col>76</xdr:col>
      <xdr:colOff>114300</xdr:colOff>
      <xdr:row>76</xdr:row>
      <xdr:rowOff>168018</xdr:rowOff>
    </xdr:to>
    <xdr:cxnSp macro="">
      <xdr:nvCxnSpPr>
        <xdr:cNvPr id="631" name="直線コネクタ 630"/>
        <xdr:cNvCxnSpPr/>
      </xdr:nvCxnSpPr>
      <xdr:spPr>
        <a:xfrm>
          <a:off x="13703300" y="13162218"/>
          <a:ext cx="889000" cy="3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132018</xdr:rowOff>
    </xdr:from>
    <xdr:to>
      <xdr:col>71</xdr:col>
      <xdr:colOff>177800</xdr:colOff>
      <xdr:row>78</xdr:row>
      <xdr:rowOff>1163</xdr:rowOff>
    </xdr:to>
    <xdr:cxnSp macro="">
      <xdr:nvCxnSpPr>
        <xdr:cNvPr id="634" name="直線コネクタ 633"/>
        <xdr:cNvCxnSpPr/>
      </xdr:nvCxnSpPr>
      <xdr:spPr>
        <a:xfrm flipV="1">
          <a:off x="12814300" y="13162218"/>
          <a:ext cx="889000" cy="21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81676</xdr:rowOff>
    </xdr:from>
    <xdr:to>
      <xdr:col>85</xdr:col>
      <xdr:colOff>177800</xdr:colOff>
      <xdr:row>78</xdr:row>
      <xdr:rowOff>11826</xdr:rowOff>
    </xdr:to>
    <xdr:sp macro="" textlink="">
      <xdr:nvSpPr>
        <xdr:cNvPr id="644" name="楕円 643"/>
        <xdr:cNvSpPr/>
      </xdr:nvSpPr>
      <xdr:spPr>
        <a:xfrm>
          <a:off x="16268700" y="132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41053</xdr:rowOff>
    </xdr:from>
    <xdr:ext cx="534377" cy="259045"/>
    <xdr:sp macro="" textlink="">
      <xdr:nvSpPr>
        <xdr:cNvPr id="645" name="災害復旧費該当値テキスト"/>
        <xdr:cNvSpPr txBox="1"/>
      </xdr:nvSpPr>
      <xdr:spPr>
        <a:xfrm>
          <a:off x="16370300" y="1307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30761</xdr:rowOff>
    </xdr:from>
    <xdr:to>
      <xdr:col>81</xdr:col>
      <xdr:colOff>101600</xdr:colOff>
      <xdr:row>77</xdr:row>
      <xdr:rowOff>132361</xdr:rowOff>
    </xdr:to>
    <xdr:sp macro="" textlink="">
      <xdr:nvSpPr>
        <xdr:cNvPr id="646" name="楕円 645"/>
        <xdr:cNvSpPr/>
      </xdr:nvSpPr>
      <xdr:spPr>
        <a:xfrm>
          <a:off x="15430500" y="132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148888</xdr:rowOff>
    </xdr:from>
    <xdr:ext cx="534377" cy="259045"/>
    <xdr:sp macro="" textlink="">
      <xdr:nvSpPr>
        <xdr:cNvPr id="647" name="テキスト ボックス 646"/>
        <xdr:cNvSpPr txBox="1"/>
      </xdr:nvSpPr>
      <xdr:spPr>
        <a:xfrm>
          <a:off x="15214111" y="130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117218</xdr:rowOff>
    </xdr:from>
    <xdr:to>
      <xdr:col>76</xdr:col>
      <xdr:colOff>165100</xdr:colOff>
      <xdr:row>77</xdr:row>
      <xdr:rowOff>47368</xdr:rowOff>
    </xdr:to>
    <xdr:sp macro="" textlink="">
      <xdr:nvSpPr>
        <xdr:cNvPr id="648" name="楕円 647"/>
        <xdr:cNvSpPr/>
      </xdr:nvSpPr>
      <xdr:spPr>
        <a:xfrm>
          <a:off x="14541500" y="131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63895</xdr:rowOff>
    </xdr:from>
    <xdr:ext cx="534377" cy="259045"/>
    <xdr:sp macro="" textlink="">
      <xdr:nvSpPr>
        <xdr:cNvPr id="649" name="テキスト ボックス 648"/>
        <xdr:cNvSpPr txBox="1"/>
      </xdr:nvSpPr>
      <xdr:spPr>
        <a:xfrm>
          <a:off x="14325111" y="1292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81218</xdr:rowOff>
    </xdr:from>
    <xdr:to>
      <xdr:col>72</xdr:col>
      <xdr:colOff>38100</xdr:colOff>
      <xdr:row>77</xdr:row>
      <xdr:rowOff>11368</xdr:rowOff>
    </xdr:to>
    <xdr:sp macro="" textlink="">
      <xdr:nvSpPr>
        <xdr:cNvPr id="650" name="楕円 649"/>
        <xdr:cNvSpPr/>
      </xdr:nvSpPr>
      <xdr:spPr>
        <a:xfrm>
          <a:off x="13652500" y="131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27896</xdr:rowOff>
    </xdr:from>
    <xdr:ext cx="534377" cy="259045"/>
    <xdr:sp macro="" textlink="">
      <xdr:nvSpPr>
        <xdr:cNvPr id="651" name="テキスト ボックス 650"/>
        <xdr:cNvSpPr txBox="1"/>
      </xdr:nvSpPr>
      <xdr:spPr>
        <a:xfrm>
          <a:off x="13436111" y="128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121813</xdr:rowOff>
    </xdr:from>
    <xdr:to>
      <xdr:col>67</xdr:col>
      <xdr:colOff>101600</xdr:colOff>
      <xdr:row>78</xdr:row>
      <xdr:rowOff>51963</xdr:rowOff>
    </xdr:to>
    <xdr:sp macro="" textlink="">
      <xdr:nvSpPr>
        <xdr:cNvPr id="652" name="楕円 651"/>
        <xdr:cNvSpPr/>
      </xdr:nvSpPr>
      <xdr:spPr>
        <a:xfrm>
          <a:off x="12763500" y="133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43090</xdr:rowOff>
    </xdr:from>
    <xdr:ext cx="469744" cy="259045"/>
    <xdr:sp macro="" textlink="">
      <xdr:nvSpPr>
        <xdr:cNvPr id="653" name="テキスト ボックス 652"/>
        <xdr:cNvSpPr txBox="1"/>
      </xdr:nvSpPr>
      <xdr:spPr>
        <a:xfrm>
          <a:off x="12579428" y="1341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52274</xdr:rowOff>
    </xdr:from>
    <xdr:to>
      <xdr:col>85</xdr:col>
      <xdr:colOff>127000</xdr:colOff>
      <xdr:row>98</xdr:row>
      <xdr:rowOff>80384</xdr:rowOff>
    </xdr:to>
    <xdr:cxnSp macro="">
      <xdr:nvCxnSpPr>
        <xdr:cNvPr id="684" name="直線コネクタ 683"/>
        <xdr:cNvCxnSpPr/>
      </xdr:nvCxnSpPr>
      <xdr:spPr>
        <a:xfrm flipV="1">
          <a:off x="15481300" y="16854374"/>
          <a:ext cx="8382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80384</xdr:rowOff>
    </xdr:from>
    <xdr:to>
      <xdr:col>81</xdr:col>
      <xdr:colOff>50800</xdr:colOff>
      <xdr:row>98</xdr:row>
      <xdr:rowOff>94379</xdr:rowOff>
    </xdr:to>
    <xdr:cxnSp macro="">
      <xdr:nvCxnSpPr>
        <xdr:cNvPr id="687" name="直線コネクタ 686"/>
        <xdr:cNvCxnSpPr/>
      </xdr:nvCxnSpPr>
      <xdr:spPr>
        <a:xfrm flipV="1">
          <a:off x="14592300" y="16882484"/>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90391</xdr:rowOff>
    </xdr:from>
    <xdr:to>
      <xdr:col>76</xdr:col>
      <xdr:colOff>114300</xdr:colOff>
      <xdr:row>98</xdr:row>
      <xdr:rowOff>94379</xdr:rowOff>
    </xdr:to>
    <xdr:cxnSp macro="">
      <xdr:nvCxnSpPr>
        <xdr:cNvPr id="690" name="直線コネクタ 689"/>
        <xdr:cNvCxnSpPr/>
      </xdr:nvCxnSpPr>
      <xdr:spPr>
        <a:xfrm>
          <a:off x="13703300" y="1689249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78418</xdr:rowOff>
    </xdr:from>
    <xdr:to>
      <xdr:col>71</xdr:col>
      <xdr:colOff>177800</xdr:colOff>
      <xdr:row>98</xdr:row>
      <xdr:rowOff>90391</xdr:rowOff>
    </xdr:to>
    <xdr:cxnSp macro="">
      <xdr:nvCxnSpPr>
        <xdr:cNvPr id="693" name="直線コネクタ 692"/>
        <xdr:cNvCxnSpPr/>
      </xdr:nvCxnSpPr>
      <xdr:spPr>
        <a:xfrm>
          <a:off x="12814300" y="16880518"/>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1474</xdr:rowOff>
    </xdr:from>
    <xdr:to>
      <xdr:col>85</xdr:col>
      <xdr:colOff>177800</xdr:colOff>
      <xdr:row>98</xdr:row>
      <xdr:rowOff>103074</xdr:rowOff>
    </xdr:to>
    <xdr:sp macro="" textlink="">
      <xdr:nvSpPr>
        <xdr:cNvPr id="703" name="楕円 702"/>
        <xdr:cNvSpPr/>
      </xdr:nvSpPr>
      <xdr:spPr>
        <a:xfrm>
          <a:off x="16268700" y="168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124370</xdr:rowOff>
    </xdr:from>
    <xdr:ext cx="534377" cy="259045"/>
    <xdr:sp macro="" textlink="">
      <xdr:nvSpPr>
        <xdr:cNvPr id="704" name="公債費該当値テキスト"/>
        <xdr:cNvSpPr txBox="1"/>
      </xdr:nvSpPr>
      <xdr:spPr>
        <a:xfrm>
          <a:off x="16370300" y="167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29584</xdr:rowOff>
    </xdr:from>
    <xdr:to>
      <xdr:col>81</xdr:col>
      <xdr:colOff>101600</xdr:colOff>
      <xdr:row>98</xdr:row>
      <xdr:rowOff>131184</xdr:rowOff>
    </xdr:to>
    <xdr:sp macro="" textlink="">
      <xdr:nvSpPr>
        <xdr:cNvPr id="705" name="楕円 704"/>
        <xdr:cNvSpPr/>
      </xdr:nvSpPr>
      <xdr:spPr>
        <a:xfrm>
          <a:off x="15430500" y="168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122311</xdr:rowOff>
    </xdr:from>
    <xdr:ext cx="534377" cy="259045"/>
    <xdr:sp macro="" textlink="">
      <xdr:nvSpPr>
        <xdr:cNvPr id="706" name="テキスト ボックス 705"/>
        <xdr:cNvSpPr txBox="1"/>
      </xdr:nvSpPr>
      <xdr:spPr>
        <a:xfrm>
          <a:off x="15214111" y="169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43579</xdr:rowOff>
    </xdr:from>
    <xdr:to>
      <xdr:col>76</xdr:col>
      <xdr:colOff>165100</xdr:colOff>
      <xdr:row>98</xdr:row>
      <xdr:rowOff>145179</xdr:rowOff>
    </xdr:to>
    <xdr:sp macro="" textlink="">
      <xdr:nvSpPr>
        <xdr:cNvPr id="707" name="楕円 706"/>
        <xdr:cNvSpPr/>
      </xdr:nvSpPr>
      <xdr:spPr>
        <a:xfrm>
          <a:off x="14541500" y="168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136306</xdr:rowOff>
    </xdr:from>
    <xdr:ext cx="534377" cy="259045"/>
    <xdr:sp macro="" textlink="">
      <xdr:nvSpPr>
        <xdr:cNvPr id="708" name="テキスト ボックス 707"/>
        <xdr:cNvSpPr txBox="1"/>
      </xdr:nvSpPr>
      <xdr:spPr>
        <a:xfrm>
          <a:off x="14325111" y="1693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39591</xdr:rowOff>
    </xdr:from>
    <xdr:to>
      <xdr:col>72</xdr:col>
      <xdr:colOff>38100</xdr:colOff>
      <xdr:row>98</xdr:row>
      <xdr:rowOff>141191</xdr:rowOff>
    </xdr:to>
    <xdr:sp macro="" textlink="">
      <xdr:nvSpPr>
        <xdr:cNvPr id="709" name="楕円 708"/>
        <xdr:cNvSpPr/>
      </xdr:nvSpPr>
      <xdr:spPr>
        <a:xfrm>
          <a:off x="13652500" y="168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132318</xdr:rowOff>
    </xdr:from>
    <xdr:ext cx="534377" cy="259045"/>
    <xdr:sp macro="" textlink="">
      <xdr:nvSpPr>
        <xdr:cNvPr id="710" name="テキスト ボックス 709"/>
        <xdr:cNvSpPr txBox="1"/>
      </xdr:nvSpPr>
      <xdr:spPr>
        <a:xfrm>
          <a:off x="13436111" y="169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27618</xdr:rowOff>
    </xdr:from>
    <xdr:to>
      <xdr:col>67</xdr:col>
      <xdr:colOff>101600</xdr:colOff>
      <xdr:row>98</xdr:row>
      <xdr:rowOff>129218</xdr:rowOff>
    </xdr:to>
    <xdr:sp macro="" textlink="">
      <xdr:nvSpPr>
        <xdr:cNvPr id="711" name="楕円 710"/>
        <xdr:cNvSpPr/>
      </xdr:nvSpPr>
      <xdr:spPr>
        <a:xfrm>
          <a:off x="12763500" y="168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120345</xdr:rowOff>
    </xdr:from>
    <xdr:ext cx="534377" cy="259045"/>
    <xdr:sp macro="" textlink="">
      <xdr:nvSpPr>
        <xdr:cNvPr id="712" name="テキスト ボックス 711"/>
        <xdr:cNvSpPr txBox="1"/>
      </xdr:nvSpPr>
      <xdr:spPr>
        <a:xfrm>
          <a:off x="12547111" y="169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総務費については昨年度の特別定額給付金が皆減となったため、教育費は前年度に行った公民館建設工事や小中学校の耐震化事業や改築事業が減となり大きく減少した。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新型コロナウイルス感染症対応事業や歴史的資源活用推進事業により、土木費は橋りょう改修事業により、消防費については防災行政無線等整備事業により増加し、類似団体平均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その他の項目に関しては類似団体平均に近い金額もしくは低い状態ではあるが、過大なコストにならない様、今後も効率的な財政運営に努める。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財政調整基金は平成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年度に目標額の</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億円を積み立て、以降は運用益の積立のみを行っていたが、平成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月豪雨災害を受け、平成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億円取り崩した。今年度は基金利子</a:t>
          </a:r>
          <a:r>
            <a:rPr kumimoji="1" lang="en-US" altLang="ja-JP" sz="1300">
              <a:latin typeface="ＭＳ ゴシック" pitchFamily="49" charset="-128"/>
              <a:ea typeface="ＭＳ ゴシック" pitchFamily="49" charset="-128"/>
            </a:rPr>
            <a:t>34</a:t>
          </a:r>
          <a:r>
            <a:rPr kumimoji="1" lang="ja-JP" altLang="en-US" sz="1300">
              <a:latin typeface="ＭＳ ゴシック" pitchFamily="49" charset="-128"/>
              <a:ea typeface="ＭＳ ゴシック" pitchFamily="49" charset="-128"/>
            </a:rPr>
            <a:t>万円の積み立てのみだったが標準財政規模が増加したため、標準財政規模比に占める割合は前年度比</a:t>
          </a:r>
          <a:r>
            <a:rPr kumimoji="1" lang="en-US" altLang="ja-JP" sz="1300">
              <a:latin typeface="ＭＳ ゴシック" pitchFamily="49" charset="-128"/>
              <a:ea typeface="ＭＳ ゴシック" pitchFamily="49" charset="-128"/>
            </a:rPr>
            <a:t>0.78</a:t>
          </a:r>
          <a:r>
            <a:rPr kumimoji="1" lang="ja-JP" altLang="en-US" sz="1300">
              <a:latin typeface="ＭＳ ゴシック" pitchFamily="49" charset="-128"/>
              <a:ea typeface="ＭＳ ゴシック" pitchFamily="49" charset="-128"/>
            </a:rPr>
            <a:t>の減となった。</a:t>
          </a:r>
        </a:p>
        <a:p>
          <a:r>
            <a:rPr kumimoji="1" lang="ja-JP" altLang="en-US" sz="1300">
              <a:latin typeface="ＭＳ ゴシック" pitchFamily="49" charset="-128"/>
              <a:ea typeface="ＭＳ ゴシック" pitchFamily="49" charset="-128"/>
            </a:rPr>
            <a:t>　実質収支は</a:t>
          </a:r>
          <a:r>
            <a:rPr kumimoji="1" lang="en-US" altLang="ja-JP" sz="1300">
              <a:latin typeface="ＭＳ ゴシック" pitchFamily="49" charset="-128"/>
              <a:ea typeface="ＭＳ ゴシック" pitchFamily="49" charset="-128"/>
            </a:rPr>
            <a:t>37</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2314</a:t>
          </a:r>
          <a:r>
            <a:rPr kumimoji="1" lang="ja-JP" altLang="en-US" sz="1300">
              <a:latin typeface="ＭＳ ゴシック" pitchFamily="49" charset="-128"/>
              <a:ea typeface="ＭＳ ゴシック" pitchFamily="49" charset="-128"/>
            </a:rPr>
            <a:t>万円、実質単年度収支は</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1279</a:t>
          </a:r>
          <a:r>
            <a:rPr kumimoji="1" lang="ja-JP" altLang="en-US" sz="1300">
              <a:latin typeface="ＭＳ ゴシック" pitchFamily="49" charset="-128"/>
              <a:ea typeface="ＭＳ ゴシック" pitchFamily="49" charset="-128"/>
            </a:rPr>
            <a:t>万円の黒字となり、標準財政規模に占める割合ではそれぞれ増となった。</a:t>
          </a:r>
        </a:p>
        <a:p>
          <a:r>
            <a:rPr kumimoji="1" lang="ja-JP" altLang="en-US" sz="1300">
              <a:latin typeface="ＭＳ ゴシック" pitchFamily="49" charset="-128"/>
              <a:ea typeface="ＭＳ ゴシック" pitchFamily="49" charset="-128"/>
            </a:rPr>
            <a:t>　今後も経費削減や事業精査による健全な財政運営に努める。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愛媛県大洲市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全会計で黒字となっているが、一般会計からの繰出に依るところも大きい。公営企業においては独立採算制の原則があることから、収支のバランスを図る必要がある。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今後も各会計において、それぞれ財政の健全化に向けた取り組みを進める。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35545358</v>
      </c>
      <c r="BO4" s="452"/>
      <c r="BP4" s="452"/>
      <c r="BQ4" s="452"/>
      <c r="BR4" s="452"/>
      <c r="BS4" s="452"/>
      <c r="BT4" s="452"/>
      <c r="BU4" s="453"/>
      <c r="BV4" s="451">
        <v>35568377</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23.7</v>
      </c>
      <c r="CU4" s="592"/>
      <c r="CV4" s="592"/>
      <c r="CW4" s="592"/>
      <c r="CX4" s="592"/>
      <c r="CY4" s="592"/>
      <c r="CZ4" s="592"/>
      <c r="DA4" s="593"/>
      <c r="DB4" s="591">
        <v>15.3</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31584148</v>
      </c>
      <c r="BO5" s="423"/>
      <c r="BP5" s="423"/>
      <c r="BQ5" s="423"/>
      <c r="BR5" s="423"/>
      <c r="BS5" s="423"/>
      <c r="BT5" s="423"/>
      <c r="BU5" s="424"/>
      <c r="BV5" s="422">
        <v>32854088</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87.3</v>
      </c>
      <c r="CU5" s="420"/>
      <c r="CV5" s="420"/>
      <c r="CW5" s="420"/>
      <c r="CX5" s="420"/>
      <c r="CY5" s="420"/>
      <c r="CZ5" s="420"/>
      <c r="DA5" s="421"/>
      <c r="DB5" s="419">
        <v>93.4</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3961210</v>
      </c>
      <c r="BO6" s="423"/>
      <c r="BP6" s="423"/>
      <c r="BQ6" s="423"/>
      <c r="BR6" s="423"/>
      <c r="BS6" s="423"/>
      <c r="BT6" s="423"/>
      <c r="BU6" s="424"/>
      <c r="BV6" s="422">
        <v>2714289</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91.1</v>
      </c>
      <c r="CU6" s="566"/>
      <c r="CV6" s="566"/>
      <c r="CW6" s="566"/>
      <c r="CX6" s="566"/>
      <c r="CY6" s="566"/>
      <c r="CZ6" s="566"/>
      <c r="DA6" s="567"/>
      <c r="DB6" s="565">
        <v>96.8</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238073</v>
      </c>
      <c r="BO7" s="423"/>
      <c r="BP7" s="423"/>
      <c r="BQ7" s="423"/>
      <c r="BR7" s="423"/>
      <c r="BS7" s="423"/>
      <c r="BT7" s="423"/>
      <c r="BU7" s="424"/>
      <c r="BV7" s="422">
        <v>424106</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15709813</v>
      </c>
      <c r="CU7" s="423"/>
      <c r="CV7" s="423"/>
      <c r="CW7" s="423"/>
      <c r="CX7" s="423"/>
      <c r="CY7" s="423"/>
      <c r="CZ7" s="423"/>
      <c r="DA7" s="424"/>
      <c r="DB7" s="422">
        <v>14981786</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94</v>
      </c>
      <c r="AV8" s="481"/>
      <c r="AW8" s="481"/>
      <c r="AX8" s="481"/>
      <c r="AY8" s="436" t="s">
        <v>108</v>
      </c>
      <c r="AZ8" s="437"/>
      <c r="BA8" s="437"/>
      <c r="BB8" s="437"/>
      <c r="BC8" s="437"/>
      <c r="BD8" s="437"/>
      <c r="BE8" s="437"/>
      <c r="BF8" s="437"/>
      <c r="BG8" s="437"/>
      <c r="BH8" s="437"/>
      <c r="BI8" s="437"/>
      <c r="BJ8" s="437"/>
      <c r="BK8" s="437"/>
      <c r="BL8" s="437"/>
      <c r="BM8" s="438"/>
      <c r="BN8" s="422">
        <v>3723137</v>
      </c>
      <c r="BO8" s="423"/>
      <c r="BP8" s="423"/>
      <c r="BQ8" s="423"/>
      <c r="BR8" s="423"/>
      <c r="BS8" s="423"/>
      <c r="BT8" s="423"/>
      <c r="BU8" s="424"/>
      <c r="BV8" s="422">
        <v>2290183</v>
      </c>
      <c r="BW8" s="423"/>
      <c r="BX8" s="423"/>
      <c r="BY8" s="423"/>
      <c r="BZ8" s="423"/>
      <c r="CA8" s="423"/>
      <c r="CB8" s="423"/>
      <c r="CC8" s="424"/>
      <c r="CD8" s="462" t="s">
        <v>109</v>
      </c>
      <c r="CE8" s="382"/>
      <c r="CF8" s="382"/>
      <c r="CG8" s="382"/>
      <c r="CH8" s="382"/>
      <c r="CI8" s="382"/>
      <c r="CJ8" s="382"/>
      <c r="CK8" s="382"/>
      <c r="CL8" s="382"/>
      <c r="CM8" s="382"/>
      <c r="CN8" s="382"/>
      <c r="CO8" s="382"/>
      <c r="CP8" s="382"/>
      <c r="CQ8" s="382"/>
      <c r="CR8" s="382"/>
      <c r="CS8" s="463"/>
      <c r="CT8" s="525">
        <v>0.35</v>
      </c>
      <c r="CU8" s="526"/>
      <c r="CV8" s="526"/>
      <c r="CW8" s="526"/>
      <c r="CX8" s="526"/>
      <c r="CY8" s="526"/>
      <c r="CZ8" s="526"/>
      <c r="DA8" s="527"/>
      <c r="DB8" s="525">
        <v>0.36</v>
      </c>
      <c r="DC8" s="526"/>
      <c r="DD8" s="526"/>
      <c r="DE8" s="526"/>
      <c r="DF8" s="526"/>
      <c r="DG8" s="526"/>
      <c r="DH8" s="526"/>
      <c r="DI8" s="527"/>
    </row>
    <row r="9" spans="1:119" ht="18.75" customHeight="1" thickBot="1">
      <c r="A9" s="178"/>
      <c r="B9" s="554" t="s">
        <v>110</v>
      </c>
      <c r="C9" s="555"/>
      <c r="D9" s="555"/>
      <c r="E9" s="555"/>
      <c r="F9" s="555"/>
      <c r="G9" s="555"/>
      <c r="H9" s="555"/>
      <c r="I9" s="555"/>
      <c r="J9" s="555"/>
      <c r="K9" s="473"/>
      <c r="L9" s="556" t="s">
        <v>111</v>
      </c>
      <c r="M9" s="557"/>
      <c r="N9" s="557"/>
      <c r="O9" s="557"/>
      <c r="P9" s="557"/>
      <c r="Q9" s="558"/>
      <c r="R9" s="559">
        <v>40575</v>
      </c>
      <c r="S9" s="560"/>
      <c r="T9" s="560"/>
      <c r="U9" s="560"/>
      <c r="V9" s="561"/>
      <c r="W9" s="491" t="s">
        <v>112</v>
      </c>
      <c r="X9" s="492"/>
      <c r="Y9" s="492"/>
      <c r="Z9" s="492"/>
      <c r="AA9" s="492"/>
      <c r="AB9" s="492"/>
      <c r="AC9" s="492"/>
      <c r="AD9" s="492"/>
      <c r="AE9" s="492"/>
      <c r="AF9" s="492"/>
      <c r="AG9" s="492"/>
      <c r="AH9" s="492"/>
      <c r="AI9" s="492"/>
      <c r="AJ9" s="492"/>
      <c r="AK9" s="492"/>
      <c r="AL9" s="562"/>
      <c r="AM9" s="479" t="s">
        <v>113</v>
      </c>
      <c r="AN9" s="379"/>
      <c r="AO9" s="379"/>
      <c r="AP9" s="379"/>
      <c r="AQ9" s="379"/>
      <c r="AR9" s="379"/>
      <c r="AS9" s="379"/>
      <c r="AT9" s="380"/>
      <c r="AU9" s="480" t="s">
        <v>114</v>
      </c>
      <c r="AV9" s="481"/>
      <c r="AW9" s="481"/>
      <c r="AX9" s="481"/>
      <c r="AY9" s="436" t="s">
        <v>115</v>
      </c>
      <c r="AZ9" s="437"/>
      <c r="BA9" s="437"/>
      <c r="BB9" s="437"/>
      <c r="BC9" s="437"/>
      <c r="BD9" s="437"/>
      <c r="BE9" s="437"/>
      <c r="BF9" s="437"/>
      <c r="BG9" s="437"/>
      <c r="BH9" s="437"/>
      <c r="BI9" s="437"/>
      <c r="BJ9" s="437"/>
      <c r="BK9" s="437"/>
      <c r="BL9" s="437"/>
      <c r="BM9" s="438"/>
      <c r="BN9" s="422">
        <v>1432954</v>
      </c>
      <c r="BO9" s="423"/>
      <c r="BP9" s="423"/>
      <c r="BQ9" s="423"/>
      <c r="BR9" s="423"/>
      <c r="BS9" s="423"/>
      <c r="BT9" s="423"/>
      <c r="BU9" s="424"/>
      <c r="BV9" s="422">
        <v>182710</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12.4</v>
      </c>
      <c r="CU9" s="420"/>
      <c r="CV9" s="420"/>
      <c r="CW9" s="420"/>
      <c r="CX9" s="420"/>
      <c r="CY9" s="420"/>
      <c r="CZ9" s="420"/>
      <c r="DA9" s="421"/>
      <c r="DB9" s="419">
        <v>11.9</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117</v>
      </c>
      <c r="M10" s="379"/>
      <c r="N10" s="379"/>
      <c r="O10" s="379"/>
      <c r="P10" s="379"/>
      <c r="Q10" s="380"/>
      <c r="R10" s="375">
        <v>44086</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340</v>
      </c>
      <c r="BO10" s="423"/>
      <c r="BP10" s="423"/>
      <c r="BQ10" s="423"/>
      <c r="BR10" s="423"/>
      <c r="BS10" s="423"/>
      <c r="BT10" s="423"/>
      <c r="BU10" s="424"/>
      <c r="BV10" s="422">
        <v>205160</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79492</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c r="A12" s="178"/>
      <c r="B12" s="528" t="s">
        <v>129</v>
      </c>
      <c r="C12" s="529"/>
      <c r="D12" s="529"/>
      <c r="E12" s="529"/>
      <c r="F12" s="529"/>
      <c r="G12" s="529"/>
      <c r="H12" s="529"/>
      <c r="I12" s="529"/>
      <c r="J12" s="529"/>
      <c r="K12" s="530"/>
      <c r="L12" s="537" t="s">
        <v>130</v>
      </c>
      <c r="M12" s="538"/>
      <c r="N12" s="538"/>
      <c r="O12" s="538"/>
      <c r="P12" s="538"/>
      <c r="Q12" s="539"/>
      <c r="R12" s="540">
        <v>41300</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125</v>
      </c>
      <c r="AV12" s="481"/>
      <c r="AW12" s="481"/>
      <c r="AX12" s="481"/>
      <c r="AY12" s="436" t="s">
        <v>134</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136</v>
      </c>
      <c r="CU12" s="526"/>
      <c r="CV12" s="526"/>
      <c r="CW12" s="526"/>
      <c r="CX12" s="526"/>
      <c r="CY12" s="526"/>
      <c r="CZ12" s="526"/>
      <c r="DA12" s="527"/>
      <c r="DB12" s="525" t="s">
        <v>136</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137</v>
      </c>
      <c r="N13" s="507"/>
      <c r="O13" s="507"/>
      <c r="P13" s="507"/>
      <c r="Q13" s="508"/>
      <c r="R13" s="509">
        <v>41089</v>
      </c>
      <c r="S13" s="510"/>
      <c r="T13" s="510"/>
      <c r="U13" s="510"/>
      <c r="V13" s="511"/>
      <c r="W13" s="512" t="s">
        <v>138</v>
      </c>
      <c r="X13" s="408"/>
      <c r="Y13" s="408"/>
      <c r="Z13" s="408"/>
      <c r="AA13" s="408"/>
      <c r="AB13" s="409"/>
      <c r="AC13" s="375">
        <v>2132</v>
      </c>
      <c r="AD13" s="376"/>
      <c r="AE13" s="376"/>
      <c r="AF13" s="376"/>
      <c r="AG13" s="377"/>
      <c r="AH13" s="375">
        <v>2431</v>
      </c>
      <c r="AI13" s="376"/>
      <c r="AJ13" s="376"/>
      <c r="AK13" s="376"/>
      <c r="AL13" s="435"/>
      <c r="AM13" s="479" t="s">
        <v>139</v>
      </c>
      <c r="AN13" s="379"/>
      <c r="AO13" s="379"/>
      <c r="AP13" s="379"/>
      <c r="AQ13" s="379"/>
      <c r="AR13" s="379"/>
      <c r="AS13" s="379"/>
      <c r="AT13" s="380"/>
      <c r="AU13" s="480" t="s">
        <v>119</v>
      </c>
      <c r="AV13" s="481"/>
      <c r="AW13" s="481"/>
      <c r="AX13" s="481"/>
      <c r="AY13" s="436" t="s">
        <v>140</v>
      </c>
      <c r="AZ13" s="437"/>
      <c r="BA13" s="437"/>
      <c r="BB13" s="437"/>
      <c r="BC13" s="437"/>
      <c r="BD13" s="437"/>
      <c r="BE13" s="437"/>
      <c r="BF13" s="437"/>
      <c r="BG13" s="437"/>
      <c r="BH13" s="437"/>
      <c r="BI13" s="437"/>
      <c r="BJ13" s="437"/>
      <c r="BK13" s="437"/>
      <c r="BL13" s="437"/>
      <c r="BM13" s="438"/>
      <c r="BN13" s="422">
        <v>1512786</v>
      </c>
      <c r="BO13" s="423"/>
      <c r="BP13" s="423"/>
      <c r="BQ13" s="423"/>
      <c r="BR13" s="423"/>
      <c r="BS13" s="423"/>
      <c r="BT13" s="423"/>
      <c r="BU13" s="424"/>
      <c r="BV13" s="422">
        <v>387870</v>
      </c>
      <c r="BW13" s="423"/>
      <c r="BX13" s="423"/>
      <c r="BY13" s="423"/>
      <c r="BZ13" s="423"/>
      <c r="CA13" s="423"/>
      <c r="CB13" s="423"/>
      <c r="CC13" s="424"/>
      <c r="CD13" s="462" t="s">
        <v>141</v>
      </c>
      <c r="CE13" s="382"/>
      <c r="CF13" s="382"/>
      <c r="CG13" s="382"/>
      <c r="CH13" s="382"/>
      <c r="CI13" s="382"/>
      <c r="CJ13" s="382"/>
      <c r="CK13" s="382"/>
      <c r="CL13" s="382"/>
      <c r="CM13" s="382"/>
      <c r="CN13" s="382"/>
      <c r="CO13" s="382"/>
      <c r="CP13" s="382"/>
      <c r="CQ13" s="382"/>
      <c r="CR13" s="382"/>
      <c r="CS13" s="463"/>
      <c r="CT13" s="419">
        <v>7.1</v>
      </c>
      <c r="CU13" s="420"/>
      <c r="CV13" s="420"/>
      <c r="CW13" s="420"/>
      <c r="CX13" s="420"/>
      <c r="CY13" s="420"/>
      <c r="CZ13" s="420"/>
      <c r="DA13" s="421"/>
      <c r="DB13" s="419">
        <v>7.1</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142</v>
      </c>
      <c r="M14" s="549"/>
      <c r="N14" s="549"/>
      <c r="O14" s="549"/>
      <c r="P14" s="549"/>
      <c r="Q14" s="550"/>
      <c r="R14" s="509">
        <v>42004</v>
      </c>
      <c r="S14" s="510"/>
      <c r="T14" s="510"/>
      <c r="U14" s="510"/>
      <c r="V14" s="511"/>
      <c r="W14" s="513"/>
      <c r="X14" s="411"/>
      <c r="Y14" s="411"/>
      <c r="Z14" s="411"/>
      <c r="AA14" s="411"/>
      <c r="AB14" s="412"/>
      <c r="AC14" s="502">
        <v>11.4</v>
      </c>
      <c r="AD14" s="503"/>
      <c r="AE14" s="503"/>
      <c r="AF14" s="503"/>
      <c r="AG14" s="504"/>
      <c r="AH14" s="502">
        <v>12.1</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143</v>
      </c>
      <c r="CE14" s="460"/>
      <c r="CF14" s="460"/>
      <c r="CG14" s="460"/>
      <c r="CH14" s="460"/>
      <c r="CI14" s="460"/>
      <c r="CJ14" s="460"/>
      <c r="CK14" s="460"/>
      <c r="CL14" s="460"/>
      <c r="CM14" s="460"/>
      <c r="CN14" s="460"/>
      <c r="CO14" s="460"/>
      <c r="CP14" s="460"/>
      <c r="CQ14" s="460"/>
      <c r="CR14" s="460"/>
      <c r="CS14" s="461"/>
      <c r="CT14" s="519">
        <v>41.5</v>
      </c>
      <c r="CU14" s="520"/>
      <c r="CV14" s="520"/>
      <c r="CW14" s="520"/>
      <c r="CX14" s="520"/>
      <c r="CY14" s="520"/>
      <c r="CZ14" s="520"/>
      <c r="DA14" s="521"/>
      <c r="DB14" s="519">
        <v>41.7</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144</v>
      </c>
      <c r="N15" s="507"/>
      <c r="O15" s="507"/>
      <c r="P15" s="507"/>
      <c r="Q15" s="508"/>
      <c r="R15" s="509">
        <v>41797</v>
      </c>
      <c r="S15" s="510"/>
      <c r="T15" s="510"/>
      <c r="U15" s="510"/>
      <c r="V15" s="511"/>
      <c r="W15" s="512" t="s">
        <v>145</v>
      </c>
      <c r="X15" s="408"/>
      <c r="Y15" s="408"/>
      <c r="Z15" s="408"/>
      <c r="AA15" s="408"/>
      <c r="AB15" s="409"/>
      <c r="AC15" s="375">
        <v>4168</v>
      </c>
      <c r="AD15" s="376"/>
      <c r="AE15" s="376"/>
      <c r="AF15" s="376"/>
      <c r="AG15" s="377"/>
      <c r="AH15" s="375">
        <v>4473</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4642123</v>
      </c>
      <c r="BO15" s="452"/>
      <c r="BP15" s="452"/>
      <c r="BQ15" s="452"/>
      <c r="BR15" s="452"/>
      <c r="BS15" s="452"/>
      <c r="BT15" s="452"/>
      <c r="BU15" s="453"/>
      <c r="BV15" s="451">
        <v>4792100</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22.2</v>
      </c>
      <c r="AD16" s="503"/>
      <c r="AE16" s="503"/>
      <c r="AF16" s="503"/>
      <c r="AG16" s="504"/>
      <c r="AH16" s="502">
        <v>22.2</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13897599</v>
      </c>
      <c r="BO16" s="423"/>
      <c r="BP16" s="423"/>
      <c r="BQ16" s="423"/>
      <c r="BR16" s="423"/>
      <c r="BS16" s="423"/>
      <c r="BT16" s="423"/>
      <c r="BU16" s="424"/>
      <c r="BV16" s="422">
        <v>13303009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12480</v>
      </c>
      <c r="AD17" s="376"/>
      <c r="AE17" s="376"/>
      <c r="AF17" s="376"/>
      <c r="AG17" s="377"/>
      <c r="AH17" s="375">
        <v>13225</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5774862</v>
      </c>
      <c r="BO17" s="423"/>
      <c r="BP17" s="423"/>
      <c r="BQ17" s="423"/>
      <c r="BR17" s="423"/>
      <c r="BS17" s="423"/>
      <c r="BT17" s="423"/>
      <c r="BU17" s="424"/>
      <c r="BV17" s="422">
        <v>5944390</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155</v>
      </c>
      <c r="C18" s="473"/>
      <c r="D18" s="473"/>
      <c r="E18" s="474"/>
      <c r="F18" s="474"/>
      <c r="G18" s="474"/>
      <c r="H18" s="474"/>
      <c r="I18" s="474"/>
      <c r="J18" s="474"/>
      <c r="K18" s="474"/>
      <c r="L18" s="475">
        <v>432.12</v>
      </c>
      <c r="M18" s="475"/>
      <c r="N18" s="475"/>
      <c r="O18" s="475"/>
      <c r="P18" s="475"/>
      <c r="Q18" s="475"/>
      <c r="R18" s="476"/>
      <c r="S18" s="476"/>
      <c r="T18" s="476"/>
      <c r="U18" s="476"/>
      <c r="V18" s="477"/>
      <c r="W18" s="493"/>
      <c r="X18" s="494"/>
      <c r="Y18" s="494"/>
      <c r="Z18" s="494"/>
      <c r="AA18" s="494"/>
      <c r="AB18" s="518"/>
      <c r="AC18" s="392">
        <v>66.5</v>
      </c>
      <c r="AD18" s="393"/>
      <c r="AE18" s="393"/>
      <c r="AF18" s="393"/>
      <c r="AG18" s="478"/>
      <c r="AH18" s="392">
        <v>65.7</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14060262</v>
      </c>
      <c r="BO18" s="423"/>
      <c r="BP18" s="423"/>
      <c r="BQ18" s="423"/>
      <c r="BR18" s="423"/>
      <c r="BS18" s="423"/>
      <c r="BT18" s="423"/>
      <c r="BU18" s="424"/>
      <c r="BV18" s="422">
        <v>14024534</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157</v>
      </c>
      <c r="C19" s="473"/>
      <c r="D19" s="473"/>
      <c r="E19" s="474"/>
      <c r="F19" s="474"/>
      <c r="G19" s="474"/>
      <c r="H19" s="474"/>
      <c r="I19" s="474"/>
      <c r="J19" s="474"/>
      <c r="K19" s="474"/>
      <c r="L19" s="482">
        <v>94</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22086082</v>
      </c>
      <c r="BO19" s="423"/>
      <c r="BP19" s="423"/>
      <c r="BQ19" s="423"/>
      <c r="BR19" s="423"/>
      <c r="BS19" s="423"/>
      <c r="BT19" s="423"/>
      <c r="BU19" s="424"/>
      <c r="BV19" s="422">
        <v>20282005</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159</v>
      </c>
      <c r="C20" s="473"/>
      <c r="D20" s="473"/>
      <c r="E20" s="474"/>
      <c r="F20" s="474"/>
      <c r="G20" s="474"/>
      <c r="H20" s="474"/>
      <c r="I20" s="474"/>
      <c r="J20" s="474"/>
      <c r="K20" s="474"/>
      <c r="L20" s="482">
        <v>17375</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33028660</v>
      </c>
      <c r="BO22" s="452"/>
      <c r="BP22" s="452"/>
      <c r="BQ22" s="452"/>
      <c r="BR22" s="452"/>
      <c r="BS22" s="452"/>
      <c r="BT22" s="452"/>
      <c r="BU22" s="453"/>
      <c r="BV22" s="451">
        <v>31065545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26687077</v>
      </c>
      <c r="BO23" s="423"/>
      <c r="BP23" s="423"/>
      <c r="BQ23" s="423"/>
      <c r="BR23" s="423"/>
      <c r="BS23" s="423"/>
      <c r="BT23" s="423"/>
      <c r="BU23" s="424"/>
      <c r="BV23" s="422">
        <v>25162697</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169</v>
      </c>
      <c r="F24" s="379"/>
      <c r="G24" s="379"/>
      <c r="H24" s="379"/>
      <c r="I24" s="379"/>
      <c r="J24" s="379"/>
      <c r="K24" s="380"/>
      <c r="L24" s="375">
        <v>1</v>
      </c>
      <c r="M24" s="376"/>
      <c r="N24" s="376"/>
      <c r="O24" s="376"/>
      <c r="P24" s="377"/>
      <c r="Q24" s="375">
        <v>8710</v>
      </c>
      <c r="R24" s="376"/>
      <c r="S24" s="376"/>
      <c r="T24" s="376"/>
      <c r="U24" s="376"/>
      <c r="V24" s="377"/>
      <c r="W24" s="465"/>
      <c r="X24" s="402"/>
      <c r="Y24" s="403"/>
      <c r="Z24" s="378" t="s">
        <v>170</v>
      </c>
      <c r="AA24" s="379"/>
      <c r="AB24" s="379"/>
      <c r="AC24" s="379"/>
      <c r="AD24" s="379"/>
      <c r="AE24" s="379"/>
      <c r="AF24" s="379"/>
      <c r="AG24" s="380"/>
      <c r="AH24" s="375">
        <v>437</v>
      </c>
      <c r="AI24" s="376"/>
      <c r="AJ24" s="376"/>
      <c r="AK24" s="376"/>
      <c r="AL24" s="377"/>
      <c r="AM24" s="375">
        <v>1378735</v>
      </c>
      <c r="AN24" s="376"/>
      <c r="AO24" s="376"/>
      <c r="AP24" s="376"/>
      <c r="AQ24" s="376"/>
      <c r="AR24" s="377"/>
      <c r="AS24" s="375">
        <v>3155</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25663649</v>
      </c>
      <c r="BO24" s="423"/>
      <c r="BP24" s="423"/>
      <c r="BQ24" s="423"/>
      <c r="BR24" s="423"/>
      <c r="BS24" s="423"/>
      <c r="BT24" s="423"/>
      <c r="BU24" s="424"/>
      <c r="BV24" s="422">
        <v>23651924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172</v>
      </c>
      <c r="F25" s="379"/>
      <c r="G25" s="379"/>
      <c r="H25" s="379"/>
      <c r="I25" s="379"/>
      <c r="J25" s="379"/>
      <c r="K25" s="380"/>
      <c r="L25" s="375">
        <v>1</v>
      </c>
      <c r="M25" s="376"/>
      <c r="N25" s="376"/>
      <c r="O25" s="376"/>
      <c r="P25" s="377"/>
      <c r="Q25" s="375">
        <v>6760</v>
      </c>
      <c r="R25" s="376"/>
      <c r="S25" s="376"/>
      <c r="T25" s="376"/>
      <c r="U25" s="376"/>
      <c r="V25" s="377"/>
      <c r="W25" s="465"/>
      <c r="X25" s="402"/>
      <c r="Y25" s="403"/>
      <c r="Z25" s="378" t="s">
        <v>173</v>
      </c>
      <c r="AA25" s="379"/>
      <c r="AB25" s="379"/>
      <c r="AC25" s="379"/>
      <c r="AD25" s="379"/>
      <c r="AE25" s="379"/>
      <c r="AF25" s="379"/>
      <c r="AG25" s="380"/>
      <c r="AH25" s="375" t="s">
        <v>136</v>
      </c>
      <c r="AI25" s="376"/>
      <c r="AJ25" s="376"/>
      <c r="AK25" s="376"/>
      <c r="AL25" s="377"/>
      <c r="AM25" s="375" t="s">
        <v>136</v>
      </c>
      <c r="AN25" s="376"/>
      <c r="AO25" s="376"/>
      <c r="AP25" s="376"/>
      <c r="AQ25" s="376"/>
      <c r="AR25" s="377"/>
      <c r="AS25" s="375" t="s">
        <v>136</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4459277</v>
      </c>
      <c r="BO25" s="452"/>
      <c r="BP25" s="452"/>
      <c r="BQ25" s="452"/>
      <c r="BR25" s="452"/>
      <c r="BS25" s="452"/>
      <c r="BT25" s="452"/>
      <c r="BU25" s="453"/>
      <c r="BV25" s="451">
        <v>6109516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175</v>
      </c>
      <c r="F26" s="379"/>
      <c r="G26" s="379"/>
      <c r="H26" s="379"/>
      <c r="I26" s="379"/>
      <c r="J26" s="379"/>
      <c r="K26" s="380"/>
      <c r="L26" s="375">
        <v>1</v>
      </c>
      <c r="M26" s="376"/>
      <c r="N26" s="376"/>
      <c r="O26" s="376"/>
      <c r="P26" s="377"/>
      <c r="Q26" s="375">
        <v>5650</v>
      </c>
      <c r="R26" s="376"/>
      <c r="S26" s="376"/>
      <c r="T26" s="376"/>
      <c r="U26" s="376"/>
      <c r="V26" s="377"/>
      <c r="W26" s="465"/>
      <c r="X26" s="402"/>
      <c r="Y26" s="403"/>
      <c r="Z26" s="378" t="s">
        <v>176</v>
      </c>
      <c r="AA26" s="433"/>
      <c r="AB26" s="433"/>
      <c r="AC26" s="433"/>
      <c r="AD26" s="433"/>
      <c r="AE26" s="433"/>
      <c r="AF26" s="433"/>
      <c r="AG26" s="434"/>
      <c r="AH26" s="375">
        <v>21</v>
      </c>
      <c r="AI26" s="376"/>
      <c r="AJ26" s="376"/>
      <c r="AK26" s="376"/>
      <c r="AL26" s="377"/>
      <c r="AM26" s="375">
        <v>58191</v>
      </c>
      <c r="AN26" s="376"/>
      <c r="AO26" s="376"/>
      <c r="AP26" s="376"/>
      <c r="AQ26" s="376"/>
      <c r="AR26" s="377"/>
      <c r="AS26" s="375">
        <v>2771</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t="s">
        <v>136</v>
      </c>
      <c r="BO26" s="423"/>
      <c r="BP26" s="423"/>
      <c r="BQ26" s="423"/>
      <c r="BR26" s="423"/>
      <c r="BS26" s="423"/>
      <c r="BT26" s="423"/>
      <c r="BU26" s="424"/>
      <c r="BV26" s="422" t="s">
        <v>136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178</v>
      </c>
      <c r="F27" s="379"/>
      <c r="G27" s="379"/>
      <c r="H27" s="379"/>
      <c r="I27" s="379"/>
      <c r="J27" s="379"/>
      <c r="K27" s="380"/>
      <c r="L27" s="375">
        <v>1</v>
      </c>
      <c r="M27" s="376"/>
      <c r="N27" s="376"/>
      <c r="O27" s="376"/>
      <c r="P27" s="377"/>
      <c r="Q27" s="375">
        <v>4470</v>
      </c>
      <c r="R27" s="376"/>
      <c r="S27" s="376"/>
      <c r="T27" s="376"/>
      <c r="U27" s="376"/>
      <c r="V27" s="377"/>
      <c r="W27" s="465"/>
      <c r="X27" s="402"/>
      <c r="Y27" s="403"/>
      <c r="Z27" s="378" t="s">
        <v>179</v>
      </c>
      <c r="AA27" s="379"/>
      <c r="AB27" s="379"/>
      <c r="AC27" s="379"/>
      <c r="AD27" s="379"/>
      <c r="AE27" s="379"/>
      <c r="AF27" s="379"/>
      <c r="AG27" s="380"/>
      <c r="AH27" s="375">
        <v>7</v>
      </c>
      <c r="AI27" s="376"/>
      <c r="AJ27" s="376"/>
      <c r="AK27" s="376"/>
      <c r="AL27" s="377"/>
      <c r="AM27" s="375">
        <v>26720</v>
      </c>
      <c r="AN27" s="376"/>
      <c r="AO27" s="376"/>
      <c r="AP27" s="376"/>
      <c r="AQ27" s="376"/>
      <c r="AR27" s="377"/>
      <c r="AS27" s="375">
        <v>3817</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v>486989</v>
      </c>
      <c r="BO27" s="457"/>
      <c r="BP27" s="457"/>
      <c r="BQ27" s="457"/>
      <c r="BR27" s="457"/>
      <c r="BS27" s="457"/>
      <c r="BT27" s="457"/>
      <c r="BU27" s="458"/>
      <c r="BV27" s="456">
        <v>486989</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181</v>
      </c>
      <c r="F28" s="379"/>
      <c r="G28" s="379"/>
      <c r="H28" s="379"/>
      <c r="I28" s="379"/>
      <c r="J28" s="379"/>
      <c r="K28" s="380"/>
      <c r="L28" s="375">
        <v>1</v>
      </c>
      <c r="M28" s="376"/>
      <c r="N28" s="376"/>
      <c r="O28" s="376"/>
      <c r="P28" s="377"/>
      <c r="Q28" s="375">
        <v>3700</v>
      </c>
      <c r="R28" s="376"/>
      <c r="S28" s="376"/>
      <c r="T28" s="376"/>
      <c r="U28" s="376"/>
      <c r="V28" s="377"/>
      <c r="W28" s="465"/>
      <c r="X28" s="402"/>
      <c r="Y28" s="403"/>
      <c r="Z28" s="378" t="s">
        <v>182</v>
      </c>
      <c r="AA28" s="379"/>
      <c r="AB28" s="379"/>
      <c r="AC28" s="379"/>
      <c r="AD28" s="379"/>
      <c r="AE28" s="379"/>
      <c r="AF28" s="379"/>
      <c r="AG28" s="380"/>
      <c r="AH28" s="375" t="s">
        <v>136</v>
      </c>
      <c r="AI28" s="376"/>
      <c r="AJ28" s="376"/>
      <c r="AK28" s="376"/>
      <c r="AL28" s="377"/>
      <c r="AM28" s="375" t="s">
        <v>136</v>
      </c>
      <c r="AN28" s="376"/>
      <c r="AO28" s="376"/>
      <c r="AP28" s="376"/>
      <c r="AQ28" s="376"/>
      <c r="AR28" s="377"/>
      <c r="AS28" s="375" t="s">
        <v>136</v>
      </c>
      <c r="AT28" s="376"/>
      <c r="AU28" s="376"/>
      <c r="AV28" s="376"/>
      <c r="AW28" s="376"/>
      <c r="AX28" s="435"/>
      <c r="AY28" s="439" t="s">
        <v>183</v>
      </c>
      <c r="AZ28" s="440"/>
      <c r="BA28" s="440"/>
      <c r="BB28" s="441"/>
      <c r="BC28" s="448" t="s">
        <v>48</v>
      </c>
      <c r="BD28" s="449"/>
      <c r="BE28" s="449"/>
      <c r="BF28" s="449"/>
      <c r="BG28" s="449"/>
      <c r="BH28" s="449"/>
      <c r="BI28" s="449"/>
      <c r="BJ28" s="449"/>
      <c r="BK28" s="449"/>
      <c r="BL28" s="449"/>
      <c r="BM28" s="450"/>
      <c r="BN28" s="451">
        <v>2524363</v>
      </c>
      <c r="BO28" s="452"/>
      <c r="BP28" s="452"/>
      <c r="BQ28" s="452"/>
      <c r="BR28" s="452"/>
      <c r="BS28" s="452"/>
      <c r="BT28" s="452"/>
      <c r="BU28" s="453"/>
      <c r="BV28" s="451">
        <v>2524023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184</v>
      </c>
      <c r="F29" s="379"/>
      <c r="G29" s="379"/>
      <c r="H29" s="379"/>
      <c r="I29" s="379"/>
      <c r="J29" s="379"/>
      <c r="K29" s="380"/>
      <c r="L29" s="375">
        <v>19</v>
      </c>
      <c r="M29" s="376"/>
      <c r="N29" s="376"/>
      <c r="O29" s="376"/>
      <c r="P29" s="377"/>
      <c r="Q29" s="375">
        <v>3440</v>
      </c>
      <c r="R29" s="376"/>
      <c r="S29" s="376"/>
      <c r="T29" s="376"/>
      <c r="U29" s="376"/>
      <c r="V29" s="377"/>
      <c r="W29" s="466"/>
      <c r="X29" s="467"/>
      <c r="Y29" s="468"/>
      <c r="Z29" s="378" t="s">
        <v>185</v>
      </c>
      <c r="AA29" s="379"/>
      <c r="AB29" s="379"/>
      <c r="AC29" s="379"/>
      <c r="AD29" s="379"/>
      <c r="AE29" s="379"/>
      <c r="AF29" s="379"/>
      <c r="AG29" s="380"/>
      <c r="AH29" s="375">
        <v>444</v>
      </c>
      <c r="AI29" s="376"/>
      <c r="AJ29" s="376"/>
      <c r="AK29" s="376"/>
      <c r="AL29" s="377"/>
      <c r="AM29" s="375">
        <v>1405455</v>
      </c>
      <c r="AN29" s="376"/>
      <c r="AO29" s="376"/>
      <c r="AP29" s="376"/>
      <c r="AQ29" s="376"/>
      <c r="AR29" s="377"/>
      <c r="AS29" s="375">
        <v>3165</v>
      </c>
      <c r="AT29" s="376"/>
      <c r="AU29" s="376"/>
      <c r="AV29" s="376"/>
      <c r="AW29" s="376"/>
      <c r="AX29" s="435"/>
      <c r="AY29" s="442"/>
      <c r="AZ29" s="443"/>
      <c r="BA29" s="443"/>
      <c r="BB29" s="444"/>
      <c r="BC29" s="436" t="s">
        <v>186</v>
      </c>
      <c r="BD29" s="437"/>
      <c r="BE29" s="437"/>
      <c r="BF29" s="437"/>
      <c r="BG29" s="437"/>
      <c r="BH29" s="437"/>
      <c r="BI29" s="437"/>
      <c r="BJ29" s="437"/>
      <c r="BK29" s="437"/>
      <c r="BL29" s="437"/>
      <c r="BM29" s="438"/>
      <c r="BN29" s="422">
        <v>1233157</v>
      </c>
      <c r="BO29" s="423"/>
      <c r="BP29" s="423"/>
      <c r="BQ29" s="423"/>
      <c r="BR29" s="423"/>
      <c r="BS29" s="423"/>
      <c r="BT29" s="423"/>
      <c r="BU29" s="424"/>
      <c r="BV29" s="422">
        <v>1051200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187</v>
      </c>
      <c r="X30" s="390"/>
      <c r="Y30" s="390"/>
      <c r="Z30" s="390"/>
      <c r="AA30" s="390"/>
      <c r="AB30" s="390"/>
      <c r="AC30" s="390"/>
      <c r="AD30" s="390"/>
      <c r="AE30" s="390"/>
      <c r="AF30" s="390"/>
      <c r="AG30" s="391"/>
      <c r="AH30" s="392">
        <v>94.2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5392940</v>
      </c>
      <c r="BO30" s="457"/>
      <c r="BP30" s="457"/>
      <c r="BQ30" s="457"/>
      <c r="BR30" s="457"/>
      <c r="BS30" s="457"/>
      <c r="BT30" s="457"/>
      <c r="BU30" s="458"/>
      <c r="BV30" s="456">
        <v>4919244</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188</v>
      </c>
      <c r="D32" s="381"/>
      <c r="E32" s="381"/>
      <c r="F32" s="381"/>
      <c r="G32" s="381"/>
      <c r="H32" s="381"/>
      <c r="I32" s="381"/>
      <c r="J32" s="381"/>
      <c r="K32" s="381"/>
      <c r="L32" s="381"/>
      <c r="M32" s="381"/>
      <c r="N32" s="381"/>
      <c r="O32" s="381"/>
      <c r="P32" s="381"/>
      <c r="Q32" s="381"/>
      <c r="R32" s="381"/>
      <c r="S32" s="381"/>
      <c r="U32" s="382" t="s">
        <v>189</v>
      </c>
      <c r="V32" s="382"/>
      <c r="W32" s="382"/>
      <c r="X32" s="382"/>
      <c r="Y32" s="382"/>
      <c r="Z32" s="382"/>
      <c r="AA32" s="382"/>
      <c r="AB32" s="382"/>
      <c r="AC32" s="382"/>
      <c r="AD32" s="382"/>
      <c r="AE32" s="382"/>
      <c r="AF32" s="382"/>
      <c r="AG32" s="382"/>
      <c r="AH32" s="382"/>
      <c r="AI32" s="382"/>
      <c r="AJ32" s="382"/>
      <c r="AK32" s="382"/>
      <c r="AM32" s="382" t="s">
        <v>190</v>
      </c>
      <c r="AN32" s="382"/>
      <c r="AO32" s="382"/>
      <c r="AP32" s="382"/>
      <c r="AQ32" s="382"/>
      <c r="AR32" s="382"/>
      <c r="AS32" s="382"/>
      <c r="AT32" s="382"/>
      <c r="AU32" s="382"/>
      <c r="AV32" s="382"/>
      <c r="AW32" s="382"/>
      <c r="AX32" s="382"/>
      <c r="AY32" s="382"/>
      <c r="AZ32" s="382"/>
      <c r="BA32" s="382"/>
      <c r="BB32" s="382"/>
      <c r="BC32" s="382"/>
      <c r="BE32" s="382" t="s">
        <v>191</v>
      </c>
      <c r="BF32" s="382"/>
      <c r="BG32" s="382"/>
      <c r="BH32" s="382"/>
      <c r="BI32" s="382"/>
      <c r="BJ32" s="382"/>
      <c r="BK32" s="382"/>
      <c r="BL32" s="382"/>
      <c r="BM32" s="382"/>
      <c r="BN32" s="382"/>
      <c r="BO32" s="382"/>
      <c r="BP32" s="382"/>
      <c r="BQ32" s="382"/>
      <c r="BR32" s="382"/>
      <c r="BS32" s="382"/>
      <c r="BT32" s="382"/>
      <c r="BU32" s="382"/>
      <c r="BW32" s="382" t="s">
        <v>192</v>
      </c>
      <c r="BX32" s="382"/>
      <c r="BY32" s="382"/>
      <c r="BZ32" s="382"/>
      <c r="CA32" s="382"/>
      <c r="CB32" s="382"/>
      <c r="CC32" s="382"/>
      <c r="CD32" s="382"/>
      <c r="CE32" s="382"/>
      <c r="CF32" s="382"/>
      <c r="CG32" s="382"/>
      <c r="CH32" s="382"/>
      <c r="CI32" s="382"/>
      <c r="CJ32" s="382"/>
      <c r="CK32" s="382"/>
      <c r="CL32" s="382"/>
      <c r="CM32" s="382"/>
      <c r="CO32" s="382" t="s">
        <v>193</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194</v>
      </c>
      <c r="D33" s="374"/>
      <c r="E33" s="373" t="s">
        <v>195</v>
      </c>
      <c r="F33" s="373"/>
      <c r="G33" s="373"/>
      <c r="H33" s="373"/>
      <c r="I33" s="373"/>
      <c r="J33" s="373"/>
      <c r="K33" s="373"/>
      <c r="L33" s="373"/>
      <c r="M33" s="373"/>
      <c r="N33" s="373"/>
      <c r="O33" s="373"/>
      <c r="P33" s="373"/>
      <c r="Q33" s="373"/>
      <c r="R33" s="373"/>
      <c r="S33" s="373"/>
      <c r="T33" s="203"/>
      <c r="U33" s="374" t="s">
        <v>194</v>
      </c>
      <c r="V33" s="374"/>
      <c r="W33" s="373" t="s">
        <v>195</v>
      </c>
      <c r="X33" s="373"/>
      <c r="Y33" s="373"/>
      <c r="Z33" s="373"/>
      <c r="AA33" s="373"/>
      <c r="AB33" s="373"/>
      <c r="AC33" s="373"/>
      <c r="AD33" s="373"/>
      <c r="AE33" s="373"/>
      <c r="AF33" s="373"/>
      <c r="AG33" s="373"/>
      <c r="AH33" s="373"/>
      <c r="AI33" s="373"/>
      <c r="AJ33" s="373"/>
      <c r="AK33" s="373"/>
      <c r="AL33" s="203"/>
      <c r="AM33" s="374" t="s">
        <v>194</v>
      </c>
      <c r="AN33" s="374"/>
      <c r="AO33" s="373" t="s">
        <v>195</v>
      </c>
      <c r="AP33" s="373"/>
      <c r="AQ33" s="373"/>
      <c r="AR33" s="373"/>
      <c r="AS33" s="373"/>
      <c r="AT33" s="373"/>
      <c r="AU33" s="373"/>
      <c r="AV33" s="373"/>
      <c r="AW33" s="373"/>
      <c r="AX33" s="373"/>
      <c r="AY33" s="373"/>
      <c r="AZ33" s="373"/>
      <c r="BA33" s="373"/>
      <c r="BB33" s="373"/>
      <c r="BC33" s="373"/>
      <c r="BD33" s="204"/>
      <c r="BE33" s="373" t="s">
        <v>196</v>
      </c>
      <c r="BF33" s="373"/>
      <c r="BG33" s="373" t="s">
        <v>197</v>
      </c>
      <c r="BH33" s="373"/>
      <c r="BI33" s="373"/>
      <c r="BJ33" s="373"/>
      <c r="BK33" s="373"/>
      <c r="BL33" s="373"/>
      <c r="BM33" s="373"/>
      <c r="BN33" s="373"/>
      <c r="BO33" s="373"/>
      <c r="BP33" s="373"/>
      <c r="BQ33" s="373"/>
      <c r="BR33" s="373"/>
      <c r="BS33" s="373"/>
      <c r="BT33" s="373"/>
      <c r="BU33" s="373"/>
      <c r="BV33" s="204"/>
      <c r="BW33" s="374" t="s">
        <v>196</v>
      </c>
      <c r="BX33" s="374"/>
      <c r="BY33" s="373" t="s">
        <v>198</v>
      </c>
      <c r="BZ33" s="373"/>
      <c r="CA33" s="373"/>
      <c r="CB33" s="373"/>
      <c r="CC33" s="373"/>
      <c r="CD33" s="373"/>
      <c r="CE33" s="373"/>
      <c r="CF33" s="373"/>
      <c r="CG33" s="373"/>
      <c r="CH33" s="373"/>
      <c r="CI33" s="373"/>
      <c r="CJ33" s="373"/>
      <c r="CK33" s="373"/>
      <c r="CL33" s="373"/>
      <c r="CM33" s="373"/>
      <c r="CN33" s="203"/>
      <c r="CO33" s="374" t="s">
        <v>194</v>
      </c>
      <c r="CP33" s="374"/>
      <c r="CQ33" s="373" t="s">
        <v>199</v>
      </c>
      <c r="CR33" s="373"/>
      <c r="CS33" s="373"/>
      <c r="CT33" s="373"/>
      <c r="CU33" s="373"/>
      <c r="CV33" s="373"/>
      <c r="CW33" s="373"/>
      <c r="CX33" s="373"/>
      <c r="CY33" s="373"/>
      <c r="CZ33" s="373"/>
      <c r="DA33" s="373"/>
      <c r="DB33" s="373"/>
      <c r="DC33" s="373"/>
      <c r="DD33" s="373"/>
      <c r="DE33" s="373"/>
      <c r="DF33" s="203"/>
      <c r="DG33" s="372" t="s">
        <v>200</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f>IF(BG34="","",MAX(C34:D43,U34:V43,AM34:AN43)+1)</f>
        <v>12</v>
      </c>
      <c r="BF34" s="370"/>
      <c r="BG34" s="371" t="str">
        <f>IF('各会計、関係団体の財政状況及び健全化判断比率'!B36="","",'各会計、関係団体の財政状況及び健全化判断比率'!B36)</f>
        <v>港湾施設事業特別会計</v>
      </c>
      <c r="BH34" s="371"/>
      <c r="BI34" s="371"/>
      <c r="BJ34" s="371"/>
      <c r="BK34" s="371"/>
      <c r="BL34" s="371"/>
      <c r="BM34" s="371"/>
      <c r="BN34" s="371"/>
      <c r="BO34" s="371"/>
      <c r="BP34" s="371"/>
      <c r="BQ34" s="371"/>
      <c r="BR34" s="371"/>
      <c r="BS34" s="371"/>
      <c r="BT34" s="371"/>
      <c r="BU34" s="371"/>
      <c r="BV34" s="178"/>
      <c r="BW34" s="370">
        <f>IF(BY34="","",MAX(C34:D43,U34:V43,AM34:AN43,BE34:BF43)+1)</f>
        <v>15</v>
      </c>
      <c r="BX34" s="370"/>
      <c r="BY34" s="371" t="str">
        <f>IF('各会計、関係団体の財政状況及び健全化判断比率'!B68="","",'各会計、関係団体の財政状況及び健全化判断比率'!B68)</f>
        <v>愛媛県市町総合事務組合（退職手当事業分）</v>
      </c>
      <c r="BZ34" s="371"/>
      <c r="CA34" s="371"/>
      <c r="CB34" s="371"/>
      <c r="CC34" s="371"/>
      <c r="CD34" s="371"/>
      <c r="CE34" s="371"/>
      <c r="CF34" s="371"/>
      <c r="CG34" s="371"/>
      <c r="CH34" s="371"/>
      <c r="CI34" s="371"/>
      <c r="CJ34" s="371"/>
      <c r="CK34" s="371"/>
      <c r="CL34" s="371"/>
      <c r="CM34" s="371"/>
      <c r="CN34" s="178"/>
      <c r="CO34" s="370">
        <f>IF(CQ34="","",MAX(C34:D43,U34:V43,AM34:AN43,BE34:BF43,BW34:BX43)+1)</f>
        <v>25</v>
      </c>
      <c r="CP34" s="370"/>
      <c r="CQ34" s="371" t="str">
        <f>IF('各会計、関係団体の財政状況及び健全化判断比率'!BS7="","",'各会計、関係団体の財政状況及び健全化判断比率'!BS7)</f>
        <v>青島海運有限会社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c r="A35" s="178"/>
      <c r="B35" s="202"/>
      <c r="C35" s="370">
        <f>IF(E35="","",C34+1)</f>
        <v>2</v>
      </c>
      <c r="D35" s="370"/>
      <c r="E35" s="371" t="str">
        <f>IF('各会計、関係団体の財政状況及び健全化判断比率'!B8="","",'各会計、関係団体の財政状況及び健全化判断比率'!B8)</f>
        <v>土地取得造成特別会計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国民健康保険診療所特別会計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IF('各会計、関係団体の財政状況及び健全化判断比率'!B33="","",'各会計、関係団体の財政状況及び健全化判断比率'!B33)</f>
        <v>工業用水道事業会計</v>
      </c>
      <c r="AP35" s="371"/>
      <c r="AQ35" s="371"/>
      <c r="AR35" s="371"/>
      <c r="AS35" s="371"/>
      <c r="AT35" s="371"/>
      <c r="AU35" s="371"/>
      <c r="AV35" s="371"/>
      <c r="AW35" s="371"/>
      <c r="AX35" s="371"/>
      <c r="AY35" s="371"/>
      <c r="AZ35" s="371"/>
      <c r="BA35" s="371"/>
      <c r="BB35" s="371"/>
      <c r="BC35" s="371"/>
      <c r="BD35" s="178"/>
      <c r="BE35" s="370">
        <f t="shared" ref="BE35:BE43" si="1">IF(BG35="","",BE34+1)</f>
        <v>13</v>
      </c>
      <c r="BF35" s="370"/>
      <c r="BG35" s="371" t="str">
        <f>IF('各会計、関係団体の財政状況及び健全化判断比率'!B37="","",'各会計、関係団体の財政状況及び健全化判断比率'!B37)</f>
        <v>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16</v>
      </c>
      <c r="BX35" s="370"/>
      <c r="BY35" s="371" t="str">
        <f>IF('各会計、関係団体の財政状況及び健全化判断比率'!B69="","",'各会計、関係団体の財政状況及び健全化判断比率'!B69)</f>
        <v>愛媛県市町総合事務組合（消防補償事業分）</v>
      </c>
      <c r="BZ35" s="371"/>
      <c r="CA35" s="371"/>
      <c r="CB35" s="371"/>
      <c r="CC35" s="371"/>
      <c r="CD35" s="371"/>
      <c r="CE35" s="371"/>
      <c r="CF35" s="371"/>
      <c r="CG35" s="371"/>
      <c r="CH35" s="371"/>
      <c r="CI35" s="371"/>
      <c r="CJ35" s="371"/>
      <c r="CK35" s="371"/>
      <c r="CL35" s="371"/>
      <c r="CM35" s="371"/>
      <c r="CN35" s="178"/>
      <c r="CO35" s="370">
        <f t="shared" ref="CO35:CO43" si="3">IF(CQ35="","",CO34+1)</f>
        <v>26</v>
      </c>
      <c r="CP35" s="370"/>
      <c r="CQ35" s="371" t="str">
        <f>IF('各会計、関係団体の財政状況及び健全化判断比率'!BS8="","",'各会計、関係団体の財政状況及び健全化判断比率'!BS8)</f>
        <v>ひじかわ開発株式会社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f>IF(E36="","",C35+1)</f>
        <v>3</v>
      </c>
      <c r="D36" s="370"/>
      <c r="E36" s="371" t="str">
        <f>IF('各会計、関係団体の財政状況及び健全化判断比率'!B9="","",'各会計、関係団体の財政状況及び健全化判断比率'!B9)</f>
        <v>飲料水供給事業特別会計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f t="shared" si="0"/>
        <v>10</v>
      </c>
      <c r="AN36" s="370"/>
      <c r="AO36" s="371" t="str">
        <f>IF('各会計、関係団体の財政状況及び健全化判断比率'!B34="","",'各会計、関係団体の財政状況及び健全化判断比率'!B34)</f>
        <v>下水道事業会計</v>
      </c>
      <c r="AP36" s="371"/>
      <c r="AQ36" s="371"/>
      <c r="AR36" s="371"/>
      <c r="AS36" s="371"/>
      <c r="AT36" s="371"/>
      <c r="AU36" s="371"/>
      <c r="AV36" s="371"/>
      <c r="AW36" s="371"/>
      <c r="AX36" s="371"/>
      <c r="AY36" s="371"/>
      <c r="AZ36" s="371"/>
      <c r="BA36" s="371"/>
      <c r="BB36" s="371"/>
      <c r="BC36" s="371"/>
      <c r="BD36" s="178"/>
      <c r="BE36" s="370">
        <f t="shared" si="1"/>
        <v>14</v>
      </c>
      <c r="BF36" s="370"/>
      <c r="BG36" s="371" t="str">
        <f>IF('各会計、関係団体の財政状況及び健全化判断比率'!B38="","",'各会計、関係団体の財政状況及び健全化判断比率'!B38)</f>
        <v>温泉事業特別会計</v>
      </c>
      <c r="BH36" s="371"/>
      <c r="BI36" s="371"/>
      <c r="BJ36" s="371"/>
      <c r="BK36" s="371"/>
      <c r="BL36" s="371"/>
      <c r="BM36" s="371"/>
      <c r="BN36" s="371"/>
      <c r="BO36" s="371"/>
      <c r="BP36" s="371"/>
      <c r="BQ36" s="371"/>
      <c r="BR36" s="371"/>
      <c r="BS36" s="371"/>
      <c r="BT36" s="371"/>
      <c r="BU36" s="371"/>
      <c r="BV36" s="178"/>
      <c r="BW36" s="370">
        <f t="shared" si="2"/>
        <v>17</v>
      </c>
      <c r="BX36" s="370"/>
      <c r="BY36" s="371" t="str">
        <f>IF('各会計、関係団体の財政状況及び健全化判断比率'!B70="","",'各会計、関係団体の財政状況及び健全化判断比率'!B70)</f>
        <v>愛媛県市町総合事務組合（交通災害事業分）</v>
      </c>
      <c r="BZ36" s="371"/>
      <c r="CA36" s="371"/>
      <c r="CB36" s="371"/>
      <c r="CC36" s="371"/>
      <c r="CD36" s="371"/>
      <c r="CE36" s="371"/>
      <c r="CF36" s="371"/>
      <c r="CG36" s="371"/>
      <c r="CH36" s="371"/>
      <c r="CI36" s="371"/>
      <c r="CJ36" s="371"/>
      <c r="CK36" s="371"/>
      <c r="CL36" s="371"/>
      <c r="CM36" s="371"/>
      <c r="CN36" s="178"/>
      <c r="CO36" s="370">
        <f t="shared" si="3"/>
        <v>27</v>
      </c>
      <c r="CP36" s="370"/>
      <c r="CQ36" s="371" t="str">
        <f>IF('各会計、関係団体の財政状況及び健全化判断比率'!BS9="","",'各会計、関係団体の財政状況及び健全化判断比率'!BS9)</f>
        <v>株式会社清流の里ひじかわ</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7</v>
      </c>
      <c r="V37" s="370"/>
      <c r="W37" s="371" t="str">
        <f>IF('各会計、関係団体の財政状況及び健全化判断比率'!B31="","",'各会計、関係団体の財政状況及び健全化判断比率'!B31)</f>
        <v>介護保険特別会計</v>
      </c>
      <c r="X37" s="371"/>
      <c r="Y37" s="371"/>
      <c r="Z37" s="371"/>
      <c r="AA37" s="371"/>
      <c r="AB37" s="371"/>
      <c r="AC37" s="371"/>
      <c r="AD37" s="371"/>
      <c r="AE37" s="371"/>
      <c r="AF37" s="371"/>
      <c r="AG37" s="371"/>
      <c r="AH37" s="371"/>
      <c r="AI37" s="371"/>
      <c r="AJ37" s="371"/>
      <c r="AK37" s="371"/>
      <c r="AL37" s="178"/>
      <c r="AM37" s="370">
        <f t="shared" si="0"/>
        <v>11</v>
      </c>
      <c r="AN37" s="370"/>
      <c r="AO37" s="371" t="str">
        <f>IF('各会計、関係団体の財政状況及び健全化判断比率'!B35="","",'各会計、関係団体の財政状況及び健全化判断比率'!B35)</f>
        <v>病院事業会計</v>
      </c>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18</v>
      </c>
      <c r="BX37" s="370"/>
      <c r="BY37" s="371" t="str">
        <f>IF('各会計、関係団体の財政状況及び健全化判断比率'!B71="","",'各会計、関係団体の財政状況及び健全化判断比率'!B71)</f>
        <v>大洲・喜多衛生事務組合</v>
      </c>
      <c r="BZ37" s="371"/>
      <c r="CA37" s="371"/>
      <c r="CB37" s="371"/>
      <c r="CC37" s="371"/>
      <c r="CD37" s="371"/>
      <c r="CE37" s="371"/>
      <c r="CF37" s="371"/>
      <c r="CG37" s="371"/>
      <c r="CH37" s="371"/>
      <c r="CI37" s="371"/>
      <c r="CJ37" s="371"/>
      <c r="CK37" s="371"/>
      <c r="CL37" s="371"/>
      <c r="CM37" s="371"/>
      <c r="CN37" s="178"/>
      <c r="CO37" s="370">
        <f t="shared" si="3"/>
        <v>28</v>
      </c>
      <c r="CP37" s="370"/>
      <c r="CQ37" s="371" t="str">
        <f>IF('各会計、関係団体の財政状況及び健全化判断比率'!BS10="","",'各会計、関係団体の財政状況及び健全化判断比率'!BS10)</f>
        <v>株式会社ゆうとぴあ河辺</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19</v>
      </c>
      <c r="BX38" s="370"/>
      <c r="BY38" s="371" t="str">
        <f>IF('各会計、関係団体の財政状況及び健全化判断比率'!B72="","",'各会計、関係団体の財政状況及び健全化判断比率'!B72)</f>
        <v>大洲喜多特別養護老人ホーム事務組合（一般会計）</v>
      </c>
      <c r="BZ38" s="371"/>
      <c r="CA38" s="371"/>
      <c r="CB38" s="371"/>
      <c r="CC38" s="371"/>
      <c r="CD38" s="371"/>
      <c r="CE38" s="371"/>
      <c r="CF38" s="371"/>
      <c r="CG38" s="371"/>
      <c r="CH38" s="371"/>
      <c r="CI38" s="371"/>
      <c r="CJ38" s="371"/>
      <c r="CK38" s="371"/>
      <c r="CL38" s="371"/>
      <c r="CM38" s="371"/>
      <c r="CN38" s="178"/>
      <c r="CO38" s="370">
        <f t="shared" si="3"/>
        <v>29</v>
      </c>
      <c r="CP38" s="370"/>
      <c r="CQ38" s="371" t="str">
        <f>IF('各会計、関係団体の財政状況及び健全化判断比率'!BS11="","",'各会計、関係団体の財政状況及び健全化判断比率'!BS11)</f>
        <v>担い手公社河辺やまびこ有限会社</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20</v>
      </c>
      <c r="BX39" s="370"/>
      <c r="BY39" s="371" t="str">
        <f>IF('各会計、関係団体の財政状況及び健全化判断比率'!B73="","",'各会計、関係団体の財政状況及び健全化判断比率'!B73)</f>
        <v>大洲喜多特別養護老人ホーム事務組合（公営企業会計）</v>
      </c>
      <c r="BZ39" s="371"/>
      <c r="CA39" s="371"/>
      <c r="CB39" s="371"/>
      <c r="CC39" s="371"/>
      <c r="CD39" s="371"/>
      <c r="CE39" s="371"/>
      <c r="CF39" s="371"/>
      <c r="CG39" s="371"/>
      <c r="CH39" s="371"/>
      <c r="CI39" s="371"/>
      <c r="CJ39" s="371"/>
      <c r="CK39" s="371"/>
      <c r="CL39" s="371"/>
      <c r="CM39" s="371"/>
      <c r="CN39" s="178"/>
      <c r="CO39" s="370">
        <f t="shared" si="3"/>
        <v>30</v>
      </c>
      <c r="CP39" s="370"/>
      <c r="CQ39" s="371" t="str">
        <f>IF('各会計、関係団体の財政状況及び健全化判断比率'!BS12="","",'各会計、関係団体の財政状況及び健全化判断比率'!BS12)</f>
        <v>一般社団法人キタ・マネジメント</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21</v>
      </c>
      <c r="BX40" s="370"/>
      <c r="BY40" s="371" t="str">
        <f>IF('各会計、関係団体の財政状況及び健全化判断比率'!B74="","",'各会計、関係団体の財政状況及び健全化判断比率'!B74)</f>
        <v>大洲地区広域消防事務組合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22</v>
      </c>
      <c r="BX41" s="370"/>
      <c r="BY41" s="371" t="str">
        <f>IF('各会計、関係団体の財政状況及び健全化判断比率'!B75="","",'各会計、関係団体の財政状況及び健全化判断比率'!B75)</f>
        <v>八幡浜・大洲地区広域市町村圏組合（一般会計）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23</v>
      </c>
      <c r="BX42" s="370"/>
      <c r="BY42" s="371" t="str">
        <f>IF('各会計、関係団体の財政状況及び健全化判断比率'!B76="","",'各会計、関係団体の財政状況及び健全化判断比率'!B76)</f>
        <v>八幡浜・大洲地区広域市町村圏組合（八幡浜・大洲地方拠点都市対策室特別会計）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24</v>
      </c>
      <c r="BX43" s="370"/>
      <c r="BY43" s="371" t="str">
        <f>IF('各会計、関係団体の財政状況及び健全化判断比率'!B77="","",'各会計、関係団体の財政状況及び健全化判断比率'!B77)</f>
        <v>八幡浜・大洲地区広域市町村圏組合（八幡浜・大洲地区ふるさと市町村圏基金事業特別会計）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201</v>
      </c>
      <c r="E46" s="367" t="s">
        <v>202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206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207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208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625</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79" t="s">
        <v>535</v>
      </c>
      <c r="D34" s="1179"/>
      <c r="E34" s="1180"/>
      <c r="F34" s="32">
        <v>14.42</v>
      </c>
      <c r="G34" s="33">
        <v>14.67</v>
      </c>
      <c r="H34" s="33">
        <v>15.8</v>
      </c>
      <c r="I34" s="33">
        <v>15.27</v>
      </c>
      <c r="J34" s="34">
        <v>23.68</v>
      </c>
      <c r="K34" s="22"/>
      <c r="L34" s="22"/>
      <c r="M34" s="22"/>
      <c r="N34" s="22"/>
      <c r="O34" s="22"/>
      <c r="P34" s="22"/>
    </row>
    <row r="35" spans="1:16" ht="39" customHeight="1">
      <c r="A35" s="22"/>
      <c r="B35" s="35"/>
      <c r="C35" s="1173" t="s">
        <v>536</v>
      </c>
      <c r="D35" s="1174"/>
      <c r="E35" s="1175"/>
      <c r="F35" s="36">
        <v>5.75</v>
      </c>
      <c r="G35" s="37">
        <v>6.07</v>
      </c>
      <c r="H35" s="37">
        <v>7.43</v>
      </c>
      <c r="I35" s="37">
        <v>7.63</v>
      </c>
      <c r="J35" s="38">
        <v>7</v>
      </c>
      <c r="K35" s="22"/>
      <c r="L35" s="22"/>
      <c r="M35" s="22"/>
      <c r="N35" s="22"/>
      <c r="O35" s="22"/>
      <c r="P35" s="22"/>
    </row>
    <row r="36" spans="1:16" ht="39" customHeight="1">
      <c r="A36" s="22"/>
      <c r="B36" s="35"/>
      <c r="C36" s="1173" t="s">
        <v>537</v>
      </c>
      <c r="D36" s="1174"/>
      <c r="E36" s="1175"/>
      <c r="F36" s="36">
        <v>7.43</v>
      </c>
      <c r="G36" s="37">
        <v>6.94</v>
      </c>
      <c r="H36" s="37">
        <v>5.8</v>
      </c>
      <c r="I36" s="37">
        <v>5.05</v>
      </c>
      <c r="J36" s="38">
        <v>3.59</v>
      </c>
      <c r="K36" s="22"/>
      <c r="L36" s="22"/>
      <c r="M36" s="22"/>
      <c r="N36" s="22"/>
      <c r="O36" s="22"/>
      <c r="P36" s="22"/>
    </row>
    <row r="37" spans="1:16" ht="39" customHeight="1">
      <c r="A37" s="22"/>
      <c r="B37" s="35"/>
      <c r="C37" s="1173" t="s">
        <v>538</v>
      </c>
      <c r="D37" s="1174"/>
      <c r="E37" s="1175"/>
      <c r="F37" s="36">
        <v>1.1499999999999999</v>
      </c>
      <c r="G37" s="37">
        <v>1.55</v>
      </c>
      <c r="H37" s="37">
        <v>2.02</v>
      </c>
      <c r="I37" s="37">
        <v>2.0499999999999998</v>
      </c>
      <c r="J37" s="38">
        <v>1.79</v>
      </c>
      <c r="K37" s="22"/>
      <c r="L37" s="22"/>
      <c r="M37" s="22"/>
      <c r="N37" s="22"/>
      <c r="O37" s="22"/>
      <c r="P37" s="22"/>
    </row>
    <row r="38" spans="1:16" ht="39" customHeight="1">
      <c r="A38" s="22"/>
      <c r="B38" s="35"/>
      <c r="C38" s="1173" t="s">
        <v>539</v>
      </c>
      <c r="D38" s="1174"/>
      <c r="E38" s="1175"/>
      <c r="F38" s="36">
        <v>0.78</v>
      </c>
      <c r="G38" s="37">
        <v>0.83</v>
      </c>
      <c r="H38" s="37">
        <v>0.86</v>
      </c>
      <c r="I38" s="37">
        <v>0.83</v>
      </c>
      <c r="J38" s="38">
        <v>0.81</v>
      </c>
      <c r="K38" s="22"/>
      <c r="L38" s="22"/>
      <c r="M38" s="22"/>
      <c r="N38" s="22"/>
      <c r="O38" s="22"/>
      <c r="P38" s="22"/>
    </row>
    <row r="39" spans="1:16" ht="39" customHeight="1">
      <c r="A39" s="22"/>
      <c r="B39" s="35"/>
      <c r="C39" s="1173" t="s">
        <v>540</v>
      </c>
      <c r="D39" s="1174"/>
      <c r="E39" s="1175"/>
      <c r="F39" s="36">
        <v>0.28000000000000003</v>
      </c>
      <c r="G39" s="37">
        <v>0.6</v>
      </c>
      <c r="H39" s="37">
        <v>0.49</v>
      </c>
      <c r="I39" s="37">
        <v>0.18</v>
      </c>
      <c r="J39" s="38">
        <v>0.47</v>
      </c>
      <c r="K39" s="22"/>
      <c r="L39" s="22"/>
      <c r="M39" s="22"/>
      <c r="N39" s="22"/>
      <c r="O39" s="22"/>
      <c r="P39" s="22"/>
    </row>
    <row r="40" spans="1:16" ht="39" customHeight="1">
      <c r="A40" s="22"/>
      <c r="B40" s="35"/>
      <c r="C40" s="1173" t="s">
        <v>541</v>
      </c>
      <c r="D40" s="1174"/>
      <c r="E40" s="1175"/>
      <c r="F40" s="36" t="s">
        <v>487</v>
      </c>
      <c r="G40" s="37" t="s">
        <v>487</v>
      </c>
      <c r="H40" s="37" t="s">
        <v>487</v>
      </c>
      <c r="I40" s="37">
        <v>0.03</v>
      </c>
      <c r="J40" s="38">
        <v>0.39</v>
      </c>
      <c r="K40" s="22"/>
      <c r="L40" s="22"/>
      <c r="M40" s="22"/>
      <c r="N40" s="22"/>
      <c r="O40" s="22"/>
      <c r="P40" s="22"/>
    </row>
    <row r="41" spans="1:16" ht="39" customHeight="1">
      <c r="A41" s="22"/>
      <c r="B41" s="35"/>
      <c r="C41" s="1173" t="s">
        <v>542</v>
      </c>
      <c r="D41" s="1174"/>
      <c r="E41" s="1175"/>
      <c r="F41" s="36">
        <v>0.16</v>
      </c>
      <c r="G41" s="37">
        <v>0.09</v>
      </c>
      <c r="H41" s="37">
        <v>0.16</v>
      </c>
      <c r="I41" s="37">
        <v>0.17</v>
      </c>
      <c r="J41" s="38">
        <v>0.16</v>
      </c>
      <c r="K41" s="22"/>
      <c r="L41" s="22"/>
      <c r="M41" s="22"/>
      <c r="N41" s="22"/>
      <c r="O41" s="22"/>
      <c r="P41" s="22"/>
    </row>
    <row r="42" spans="1:16" ht="39" customHeight="1">
      <c r="A42" s="22"/>
      <c r="B42" s="39"/>
      <c r="C42" s="1173" t="s">
        <v>543</v>
      </c>
      <c r="D42" s="1174"/>
      <c r="E42" s="1175"/>
      <c r="F42" s="36" t="s">
        <v>544</v>
      </c>
      <c r="G42" s="37" t="s">
        <v>544</v>
      </c>
      <c r="H42" s="37" t="s">
        <v>544</v>
      </c>
      <c r="I42" s="37" t="s">
        <v>487</v>
      </c>
      <c r="J42" s="38" t="s">
        <v>487</v>
      </c>
      <c r="K42" s="22"/>
      <c r="L42" s="22"/>
      <c r="M42" s="22"/>
      <c r="N42" s="22"/>
      <c r="O42" s="22"/>
      <c r="P42" s="22"/>
    </row>
    <row r="43" spans="1:16" ht="39" customHeight="1" thickBot="1">
      <c r="A43" s="22"/>
      <c r="B43" s="40"/>
      <c r="C43" s="1176" t="s">
        <v>545</v>
      </c>
      <c r="D43" s="1177"/>
      <c r="E43" s="1178"/>
      <c r="F43" s="41">
        <v>0.1</v>
      </c>
      <c r="G43" s="42">
        <v>0</v>
      </c>
      <c r="H43" s="42">
        <v>0.2</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5ts7zjJFsMC8ey2Kb2RF36DJsFwfpXIZAm2A0UvuJwa5dWaILhTrJaA2yIX26y7rExCeCAXNnvJxAWHEWco3uw==" saltValue="SQ5NzrQttpQY+7O3Nf+1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9" t="s">
        <v>11</v>
      </c>
      <c r="C45" s="1200"/>
      <c r="D45" s="58"/>
      <c r="E45" s="1205" t="s">
        <v>12</v>
      </c>
      <c r="F45" s="1205"/>
      <c r="G45" s="1205"/>
      <c r="H45" s="1205"/>
      <c r="I45" s="1205"/>
      <c r="J45" s="1206"/>
      <c r="K45" s="59">
        <v>2601</v>
      </c>
      <c r="L45" s="60">
        <v>2391</v>
      </c>
      <c r="M45" s="60">
        <v>2301</v>
      </c>
      <c r="N45" s="60">
        <v>2443</v>
      </c>
      <c r="O45" s="61">
        <v>2678</v>
      </c>
      <c r="P45" s="48"/>
      <c r="Q45" s="48"/>
      <c r="R45" s="48"/>
      <c r="S45" s="48"/>
      <c r="T45" s="48"/>
      <c r="U45" s="48"/>
    </row>
    <row r="46" spans="1:21" ht="30.75" customHeight="1">
      <c r="A46" s="48"/>
      <c r="B46" s="1201"/>
      <c r="C46" s="1202"/>
      <c r="D46" s="62"/>
      <c r="E46" s="1183" t="s">
        <v>13</v>
      </c>
      <c r="F46" s="1183"/>
      <c r="G46" s="1183"/>
      <c r="H46" s="1183"/>
      <c r="I46" s="1183"/>
      <c r="J46" s="1184"/>
      <c r="K46" s="63" t="s">
        <v>487</v>
      </c>
      <c r="L46" s="64" t="s">
        <v>487</v>
      </c>
      <c r="M46" s="64" t="s">
        <v>487</v>
      </c>
      <c r="N46" s="64" t="s">
        <v>487</v>
      </c>
      <c r="O46" s="65" t="s">
        <v>487</v>
      </c>
      <c r="P46" s="48"/>
      <c r="Q46" s="48"/>
      <c r="R46" s="48"/>
      <c r="S46" s="48"/>
      <c r="T46" s="48"/>
      <c r="U46" s="48"/>
    </row>
    <row r="47" spans="1:21" ht="30.75" customHeight="1">
      <c r="A47" s="48"/>
      <c r="B47" s="1201"/>
      <c r="C47" s="1202"/>
      <c r="D47" s="62"/>
      <c r="E47" s="1183" t="s">
        <v>14</v>
      </c>
      <c r="F47" s="1183"/>
      <c r="G47" s="1183"/>
      <c r="H47" s="1183"/>
      <c r="I47" s="1183"/>
      <c r="J47" s="1184"/>
      <c r="K47" s="63" t="s">
        <v>487</v>
      </c>
      <c r="L47" s="64" t="s">
        <v>487</v>
      </c>
      <c r="M47" s="64" t="s">
        <v>487</v>
      </c>
      <c r="N47" s="64" t="s">
        <v>487</v>
      </c>
      <c r="O47" s="65" t="s">
        <v>487</v>
      </c>
      <c r="P47" s="48"/>
      <c r="Q47" s="48"/>
      <c r="R47" s="48"/>
      <c r="S47" s="48"/>
      <c r="T47" s="48"/>
      <c r="U47" s="48"/>
    </row>
    <row r="48" spans="1:21" ht="30.75" customHeight="1">
      <c r="A48" s="48"/>
      <c r="B48" s="1201"/>
      <c r="C48" s="1202"/>
      <c r="D48" s="62"/>
      <c r="E48" s="1183" t="s">
        <v>15</v>
      </c>
      <c r="F48" s="1183"/>
      <c r="G48" s="1183"/>
      <c r="H48" s="1183"/>
      <c r="I48" s="1183"/>
      <c r="J48" s="1184"/>
      <c r="K48" s="63">
        <v>770</v>
      </c>
      <c r="L48" s="64">
        <v>810</v>
      </c>
      <c r="M48" s="64">
        <v>719</v>
      </c>
      <c r="N48" s="64">
        <v>754</v>
      </c>
      <c r="O48" s="65">
        <v>771</v>
      </c>
      <c r="P48" s="48"/>
      <c r="Q48" s="48"/>
      <c r="R48" s="48"/>
      <c r="S48" s="48"/>
      <c r="T48" s="48"/>
      <c r="U48" s="48"/>
    </row>
    <row r="49" spans="1:21" ht="30.75" customHeight="1">
      <c r="A49" s="48"/>
      <c r="B49" s="1201"/>
      <c r="C49" s="1202"/>
      <c r="D49" s="62"/>
      <c r="E49" s="1183" t="s">
        <v>16</v>
      </c>
      <c r="F49" s="1183"/>
      <c r="G49" s="1183"/>
      <c r="H49" s="1183"/>
      <c r="I49" s="1183"/>
      <c r="J49" s="1184"/>
      <c r="K49" s="63">
        <v>98</v>
      </c>
      <c r="L49" s="64">
        <v>94</v>
      </c>
      <c r="M49" s="64">
        <v>65</v>
      </c>
      <c r="N49" s="64">
        <v>41</v>
      </c>
      <c r="O49" s="65">
        <v>54</v>
      </c>
      <c r="P49" s="48"/>
      <c r="Q49" s="48"/>
      <c r="R49" s="48"/>
      <c r="S49" s="48"/>
      <c r="T49" s="48"/>
      <c r="U49" s="48"/>
    </row>
    <row r="50" spans="1:21" ht="30.75" customHeight="1">
      <c r="A50" s="48"/>
      <c r="B50" s="1201"/>
      <c r="C50" s="1202"/>
      <c r="D50" s="62"/>
      <c r="E50" s="1183" t="s">
        <v>17</v>
      </c>
      <c r="F50" s="1183"/>
      <c r="G50" s="1183"/>
      <c r="H50" s="1183"/>
      <c r="I50" s="1183"/>
      <c r="J50" s="1184"/>
      <c r="K50" s="63">
        <v>40</v>
      </c>
      <c r="L50" s="64">
        <v>39</v>
      </c>
      <c r="M50" s="64">
        <v>56</v>
      </c>
      <c r="N50" s="64">
        <v>56</v>
      </c>
      <c r="O50" s="65">
        <v>51</v>
      </c>
      <c r="P50" s="48"/>
      <c r="Q50" s="48"/>
      <c r="R50" s="48"/>
      <c r="S50" s="48"/>
      <c r="T50" s="48"/>
      <c r="U50" s="48"/>
    </row>
    <row r="51" spans="1:21" ht="30.75" customHeight="1">
      <c r="A51" s="48"/>
      <c r="B51" s="1203"/>
      <c r="C51" s="1204"/>
      <c r="D51" s="66"/>
      <c r="E51" s="1183" t="s">
        <v>18</v>
      </c>
      <c r="F51" s="1183"/>
      <c r="G51" s="1183"/>
      <c r="H51" s="1183"/>
      <c r="I51" s="1183"/>
      <c r="J51" s="1184"/>
      <c r="K51" s="63" t="s">
        <v>487</v>
      </c>
      <c r="L51" s="64" t="s">
        <v>487</v>
      </c>
      <c r="M51" s="64" t="s">
        <v>487</v>
      </c>
      <c r="N51" s="64" t="s">
        <v>487</v>
      </c>
      <c r="O51" s="65" t="s">
        <v>487</v>
      </c>
      <c r="P51" s="48"/>
      <c r="Q51" s="48"/>
      <c r="R51" s="48"/>
      <c r="S51" s="48"/>
      <c r="T51" s="48"/>
      <c r="U51" s="48"/>
    </row>
    <row r="52" spans="1:21" ht="30.75" customHeight="1">
      <c r="A52" s="48"/>
      <c r="B52" s="1181" t="s">
        <v>19</v>
      </c>
      <c r="C52" s="1182"/>
      <c r="D52" s="66"/>
      <c r="E52" s="1183" t="s">
        <v>20</v>
      </c>
      <c r="F52" s="1183"/>
      <c r="G52" s="1183"/>
      <c r="H52" s="1183"/>
      <c r="I52" s="1183"/>
      <c r="J52" s="1184"/>
      <c r="K52" s="63">
        <v>2523</v>
      </c>
      <c r="L52" s="64">
        <v>2406</v>
      </c>
      <c r="M52" s="64">
        <v>2310</v>
      </c>
      <c r="N52" s="64">
        <v>2405</v>
      </c>
      <c r="O52" s="65">
        <v>2572</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986</v>
      </c>
      <c r="L53" s="69">
        <v>928</v>
      </c>
      <c r="M53" s="69">
        <v>831</v>
      </c>
      <c r="N53" s="69">
        <v>889</v>
      </c>
      <c r="O53" s="70">
        <v>982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546</v>
      </c>
      <c r="P55" s="48"/>
      <c r="Q55" s="48"/>
      <c r="R55" s="48"/>
      <c r="S55" s="48"/>
      <c r="T55" s="48"/>
      <c r="U55" s="48"/>
    </row>
    <row r="56" spans="1:21" ht="31.5" customHeight="1" thickBot="1">
      <c r="A56" s="48"/>
      <c r="B56" s="76"/>
      <c r="C56" s="77"/>
      <c r="D56" s="77"/>
      <c r="E56" s="78"/>
      <c r="F56" s="78"/>
      <c r="G56" s="78"/>
      <c r="H56" s="78"/>
      <c r="I56" s="78"/>
      <c r="J56" s="79" t="s">
        <v>2</v>
      </c>
      <c r="K56" s="80" t="s">
        <v>547</v>
      </c>
      <c r="L56" s="81" t="s">
        <v>548</v>
      </c>
      <c r="M56" s="81" t="s">
        <v>549</v>
      </c>
      <c r="N56" s="81" t="s">
        <v>550</v>
      </c>
      <c r="O56" s="82" t="s">
        <v>551</v>
      </c>
      <c r="P56" s="48"/>
      <c r="Q56" s="48"/>
      <c r="R56" s="48"/>
      <c r="S56" s="48"/>
      <c r="T56" s="48"/>
      <c r="U56" s="48"/>
    </row>
    <row r="57" spans="1:21" ht="31.5" customHeight="1">
      <c r="B57" s="1189" t="s">
        <v>25</v>
      </c>
      <c r="C57" s="1190"/>
      <c r="D57" s="1193" t="s">
        <v>26</v>
      </c>
      <c r="E57" s="1194"/>
      <c r="F57" s="1194"/>
      <c r="G57" s="1194"/>
      <c r="H57" s="1194"/>
      <c r="I57" s="1194"/>
      <c r="J57" s="1195"/>
      <c r="K57" s="83"/>
      <c r="L57" s="84"/>
      <c r="M57" s="84"/>
      <c r="N57" s="84"/>
      <c r="O57" s="85"/>
    </row>
    <row r="58" spans="1:21" ht="31.5" customHeight="1" thickBot="1">
      <c r="B58" s="1191"/>
      <c r="C58" s="1192"/>
      <c r="D58" s="1196" t="s">
        <v>27</v>
      </c>
      <c r="E58" s="1197"/>
      <c r="F58" s="1197"/>
      <c r="G58" s="1197"/>
      <c r="H58" s="1197"/>
      <c r="I58" s="1197"/>
      <c r="J58" s="119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COLm7FYzCgi4BWCd6rIiRFOHhydehSNbIFakfLag65Dje14n2nyNUEN3ziVWRvCOuE906DlYd+6RaYl8DJ4PA==" saltValue="VjX7BGWK92M0iB9fNeN1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528</v>
      </c>
      <c r="J40" s="100" t="s">
        <v>529</v>
      </c>
      <c r="K40" s="100" t="s">
        <v>530</v>
      </c>
      <c r="L40" s="100" t="s">
        <v>531</v>
      </c>
      <c r="M40" s="101" t="s">
        <v>532</v>
      </c>
    </row>
    <row r="41" spans="2:13" ht="27.75" customHeight="1">
      <c r="B41" s="1219" t="s">
        <v>30</v>
      </c>
      <c r="C41" s="1220"/>
      <c r="D41" s="102"/>
      <c r="E41" s="1221" t="s">
        <v>31</v>
      </c>
      <c r="F41" s="1221"/>
      <c r="G41" s="1221"/>
      <c r="H41" s="1222"/>
      <c r="I41" s="351">
        <v>24059</v>
      </c>
      <c r="J41" s="352">
        <v>27388</v>
      </c>
      <c r="K41" s="352">
        <v>29307</v>
      </c>
      <c r="L41" s="352">
        <v>31066</v>
      </c>
      <c r="M41" s="353">
        <v>33029</v>
      </c>
    </row>
    <row r="42" spans="2:13" ht="27.75" customHeight="1">
      <c r="B42" s="1209"/>
      <c r="C42" s="1210"/>
      <c r="D42" s="103"/>
      <c r="E42" s="1213" t="s">
        <v>32</v>
      </c>
      <c r="F42" s="1213"/>
      <c r="G42" s="1213"/>
      <c r="H42" s="1214"/>
      <c r="I42" s="354">
        <v>235</v>
      </c>
      <c r="J42" s="355">
        <v>200</v>
      </c>
      <c r="K42" s="355">
        <v>171</v>
      </c>
      <c r="L42" s="355">
        <v>194</v>
      </c>
      <c r="M42" s="356">
        <v>307</v>
      </c>
    </row>
    <row r="43" spans="2:13" ht="27.75" customHeight="1">
      <c r="B43" s="1209"/>
      <c r="C43" s="1210"/>
      <c r="D43" s="103"/>
      <c r="E43" s="1213" t="s">
        <v>33</v>
      </c>
      <c r="F43" s="1213"/>
      <c r="G43" s="1213"/>
      <c r="H43" s="1214"/>
      <c r="I43" s="354">
        <v>8304</v>
      </c>
      <c r="J43" s="355">
        <v>8368</v>
      </c>
      <c r="K43" s="355">
        <v>8413</v>
      </c>
      <c r="L43" s="355">
        <v>7639</v>
      </c>
      <c r="M43" s="356">
        <v>7274</v>
      </c>
    </row>
    <row r="44" spans="2:13" ht="27.75" customHeight="1">
      <c r="B44" s="1209"/>
      <c r="C44" s="1210"/>
      <c r="D44" s="103"/>
      <c r="E44" s="1213" t="s">
        <v>34</v>
      </c>
      <c r="F44" s="1213"/>
      <c r="G44" s="1213"/>
      <c r="H44" s="1214"/>
      <c r="I44" s="354">
        <v>293</v>
      </c>
      <c r="J44" s="355">
        <v>269</v>
      </c>
      <c r="K44" s="355">
        <v>287</v>
      </c>
      <c r="L44" s="355">
        <v>277</v>
      </c>
      <c r="M44" s="356">
        <v>231</v>
      </c>
    </row>
    <row r="45" spans="2:13" ht="27.75" customHeight="1">
      <c r="B45" s="1209"/>
      <c r="C45" s="1210"/>
      <c r="D45" s="103"/>
      <c r="E45" s="1213" t="s">
        <v>35</v>
      </c>
      <c r="F45" s="1213"/>
      <c r="G45" s="1213"/>
      <c r="H45" s="1214"/>
      <c r="I45" s="354">
        <v>4370</v>
      </c>
      <c r="J45" s="355">
        <v>3914</v>
      </c>
      <c r="K45" s="355">
        <v>3778</v>
      </c>
      <c r="L45" s="355">
        <v>3537</v>
      </c>
      <c r="M45" s="356">
        <v>3382</v>
      </c>
    </row>
    <row r="46" spans="2:13" ht="27.75" customHeight="1">
      <c r="B46" s="1209"/>
      <c r="C46" s="1210"/>
      <c r="D46" s="104"/>
      <c r="E46" s="1213" t="s">
        <v>36</v>
      </c>
      <c r="F46" s="1213"/>
      <c r="G46" s="1213"/>
      <c r="H46" s="1214"/>
      <c r="I46" s="354" t="s">
        <v>487</v>
      </c>
      <c r="J46" s="355" t="s">
        <v>487</v>
      </c>
      <c r="K46" s="355" t="s">
        <v>487</v>
      </c>
      <c r="L46" s="355" t="s">
        <v>487</v>
      </c>
      <c r="M46" s="356" t="s">
        <v>487</v>
      </c>
    </row>
    <row r="47" spans="2:13" ht="27.75" customHeight="1">
      <c r="B47" s="1209"/>
      <c r="C47" s="1210"/>
      <c r="D47" s="105"/>
      <c r="E47" s="1223" t="s">
        <v>37</v>
      </c>
      <c r="F47" s="1224"/>
      <c r="G47" s="1224"/>
      <c r="H47" s="1225"/>
      <c r="I47" s="354" t="s">
        <v>487</v>
      </c>
      <c r="J47" s="355" t="s">
        <v>487</v>
      </c>
      <c r="K47" s="355" t="s">
        <v>487</v>
      </c>
      <c r="L47" s="355" t="s">
        <v>487</v>
      </c>
      <c r="M47" s="356" t="s">
        <v>487</v>
      </c>
    </row>
    <row r="48" spans="2:13" ht="27.75" customHeight="1">
      <c r="B48" s="1209"/>
      <c r="C48" s="1210"/>
      <c r="D48" s="103"/>
      <c r="E48" s="1213" t="s">
        <v>38</v>
      </c>
      <c r="F48" s="1213"/>
      <c r="G48" s="1213"/>
      <c r="H48" s="1214"/>
      <c r="I48" s="354" t="s">
        <v>487</v>
      </c>
      <c r="J48" s="355" t="s">
        <v>487</v>
      </c>
      <c r="K48" s="355" t="s">
        <v>487</v>
      </c>
      <c r="L48" s="355" t="s">
        <v>487</v>
      </c>
      <c r="M48" s="356" t="s">
        <v>487</v>
      </c>
    </row>
    <row r="49" spans="2:13" ht="27.75" customHeight="1">
      <c r="B49" s="1211"/>
      <c r="C49" s="1212"/>
      <c r="D49" s="103"/>
      <c r="E49" s="1213" t="s">
        <v>39</v>
      </c>
      <c r="F49" s="1213"/>
      <c r="G49" s="1213"/>
      <c r="H49" s="1214"/>
      <c r="I49" s="354" t="s">
        <v>487</v>
      </c>
      <c r="J49" s="355" t="s">
        <v>487</v>
      </c>
      <c r="K49" s="355" t="s">
        <v>487</v>
      </c>
      <c r="L49" s="355" t="s">
        <v>487</v>
      </c>
      <c r="M49" s="356" t="s">
        <v>487</v>
      </c>
    </row>
    <row r="50" spans="2:13" ht="27.75" customHeight="1">
      <c r="B50" s="1207" t="s">
        <v>40</v>
      </c>
      <c r="C50" s="1208"/>
      <c r="D50" s="106"/>
      <c r="E50" s="1213" t="s">
        <v>41</v>
      </c>
      <c r="F50" s="1213"/>
      <c r="G50" s="1213"/>
      <c r="H50" s="1214"/>
      <c r="I50" s="354">
        <v>8089</v>
      </c>
      <c r="J50" s="355">
        <v>7686</v>
      </c>
      <c r="K50" s="355">
        <v>7522</v>
      </c>
      <c r="L50" s="355">
        <v>8112</v>
      </c>
      <c r="M50" s="356">
        <v>8270</v>
      </c>
    </row>
    <row r="51" spans="2:13" ht="27.75" customHeight="1">
      <c r="B51" s="1209"/>
      <c r="C51" s="1210"/>
      <c r="D51" s="103"/>
      <c r="E51" s="1213" t="s">
        <v>42</v>
      </c>
      <c r="F51" s="1213"/>
      <c r="G51" s="1213"/>
      <c r="H51" s="1214"/>
      <c r="I51" s="354">
        <v>188</v>
      </c>
      <c r="J51" s="355">
        <v>120</v>
      </c>
      <c r="K51" s="355">
        <v>81</v>
      </c>
      <c r="L51" s="355">
        <v>437</v>
      </c>
      <c r="M51" s="356">
        <v>616</v>
      </c>
    </row>
    <row r="52" spans="2:13" ht="27.75" customHeight="1">
      <c r="B52" s="1211"/>
      <c r="C52" s="1212"/>
      <c r="D52" s="103"/>
      <c r="E52" s="1213" t="s">
        <v>43</v>
      </c>
      <c r="F52" s="1213"/>
      <c r="G52" s="1213"/>
      <c r="H52" s="1214"/>
      <c r="I52" s="354">
        <v>24079</v>
      </c>
      <c r="J52" s="355">
        <v>27833</v>
      </c>
      <c r="K52" s="355">
        <v>29165</v>
      </c>
      <c r="L52" s="355">
        <v>28898</v>
      </c>
      <c r="M52" s="356">
        <v>29873</v>
      </c>
    </row>
    <row r="53" spans="2:13" ht="27.75" customHeight="1" thickBot="1">
      <c r="B53" s="1215" t="s">
        <v>44</v>
      </c>
      <c r="C53" s="1216"/>
      <c r="D53" s="107"/>
      <c r="E53" s="1217" t="s">
        <v>45</v>
      </c>
      <c r="F53" s="1217"/>
      <c r="G53" s="1217"/>
      <c r="H53" s="1218"/>
      <c r="I53" s="357">
        <v>4905</v>
      </c>
      <c r="J53" s="358">
        <v>4499</v>
      </c>
      <c r="K53" s="358">
        <v>5189</v>
      </c>
      <c r="L53" s="358">
        <v>5264</v>
      </c>
      <c r="M53" s="359">
        <v>5463</v>
      </c>
    </row>
    <row r="54" spans="2:13" ht="27.75" customHeight="1">
      <c r="B54" s="108" t="s">
        <v>46</v>
      </c>
      <c r="C54" s="109"/>
      <c r="D54" s="109"/>
      <c r="E54" s="110"/>
      <c r="F54" s="110"/>
      <c r="G54" s="110"/>
      <c r="H54" s="110"/>
      <c r="I54" s="111"/>
      <c r="J54" s="111"/>
      <c r="K54" s="111"/>
      <c r="L54" s="111"/>
      <c r="M54" s="111"/>
    </row>
    <row r="55" spans="2:13"/>
  </sheetData>
  <sheetProtection algorithmName="SHA-512" hashValue="drO41jtmmlwYh/DnepD3PuJG4FKtCdkvrSJAHeJQ9mSv3rz9g3CcOt28TzyrbHruwVrLojhbw6Sb42Axb6Rz7Q==" saltValue="7MVVScUK6cjKnTtDG+yu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530</v>
      </c>
      <c r="G54" s="116" t="s">
        <v>531</v>
      </c>
      <c r="H54" s="117" t="s">
        <v>532</v>
      </c>
    </row>
    <row r="55" spans="2:8" ht="52.5" customHeight="1">
      <c r="B55" s="118"/>
      <c r="C55" s="1234" t="s">
        <v>48</v>
      </c>
      <c r="D55" s="1234"/>
      <c r="E55" s="1235"/>
      <c r="F55" s="119">
        <v>2319</v>
      </c>
      <c r="G55" s="119">
        <v>2524</v>
      </c>
      <c r="H55" s="120">
        <v>2524</v>
      </c>
    </row>
    <row r="56" spans="2:8" ht="52.5" customHeight="1">
      <c r="B56" s="121"/>
      <c r="C56" s="1236" t="s">
        <v>49</v>
      </c>
      <c r="D56" s="1236"/>
      <c r="E56" s="1237"/>
      <c r="F56" s="122">
        <v>1051</v>
      </c>
      <c r="G56" s="122">
        <v>1051</v>
      </c>
      <c r="H56" s="123">
        <v>1233</v>
      </c>
    </row>
    <row r="57" spans="2:8" ht="53.25" customHeight="1">
      <c r="B57" s="121"/>
      <c r="C57" s="1238" t="s">
        <v>50</v>
      </c>
      <c r="D57" s="1238"/>
      <c r="E57" s="1239"/>
      <c r="F57" s="124">
        <v>4201</v>
      </c>
      <c r="G57" s="124">
        <v>4919</v>
      </c>
      <c r="H57" s="125">
        <v>5393</v>
      </c>
    </row>
    <row r="58" spans="2:8" ht="45.75" customHeight="1">
      <c r="B58" s="126"/>
      <c r="C58" s="1226" t="s">
        <v>575</v>
      </c>
      <c r="D58" s="1227"/>
      <c r="E58" s="1228"/>
      <c r="F58" s="127">
        <v>1803</v>
      </c>
      <c r="G58" s="127">
        <v>1804</v>
      </c>
      <c r="H58" s="128">
        <v>1904</v>
      </c>
    </row>
    <row r="59" spans="2:8" ht="45.75" customHeight="1">
      <c r="B59" s="126"/>
      <c r="C59" s="1226" t="s">
        <v>576</v>
      </c>
      <c r="D59" s="1227"/>
      <c r="E59" s="1228"/>
      <c r="F59" s="127" t="s">
        <v>487</v>
      </c>
      <c r="G59" s="127">
        <v>500</v>
      </c>
      <c r="H59" s="128">
        <v>1000</v>
      </c>
    </row>
    <row r="60" spans="2:8" ht="45.75" customHeight="1">
      <c r="B60" s="126"/>
      <c r="C60" s="1226" t="s">
        <v>577</v>
      </c>
      <c r="D60" s="1227"/>
      <c r="E60" s="1228"/>
      <c r="F60" s="127">
        <v>748</v>
      </c>
      <c r="G60" s="127">
        <v>746</v>
      </c>
      <c r="H60" s="128">
        <v>745</v>
      </c>
    </row>
    <row r="61" spans="2:8" ht="45.75" customHeight="1">
      <c r="B61" s="126"/>
      <c r="C61" s="1226" t="s">
        <v>578</v>
      </c>
      <c r="D61" s="1227"/>
      <c r="E61" s="1228"/>
      <c r="F61" s="127">
        <v>123</v>
      </c>
      <c r="G61" s="127">
        <v>292</v>
      </c>
      <c r="H61" s="128">
        <v>395</v>
      </c>
    </row>
    <row r="62" spans="2:8" ht="45.75" customHeight="1" thickBot="1">
      <c r="B62" s="129"/>
      <c r="C62" s="1229" t="s">
        <v>579</v>
      </c>
      <c r="D62" s="1230"/>
      <c r="E62" s="1231"/>
      <c r="F62" s="130">
        <v>304</v>
      </c>
      <c r="G62" s="130">
        <v>305</v>
      </c>
      <c r="H62" s="131">
        <v>304</v>
      </c>
    </row>
    <row r="63" spans="2:8" ht="52.5" customHeight="1" thickBot="1">
      <c r="B63" s="132"/>
      <c r="C63" s="1232" t="s">
        <v>51</v>
      </c>
      <c r="D63" s="1232"/>
      <c r="E63" s="1233"/>
      <c r="F63" s="133">
        <v>7571</v>
      </c>
      <c r="G63" s="133">
        <v>8494</v>
      </c>
      <c r="H63" s="134">
        <v>9150</v>
      </c>
    </row>
    <row r="64" spans="2:8"/>
  </sheetData>
  <sheetProtection algorithmName="SHA-512" hashValue="beHUVIcbxtdggpQfULhOcM0ZQvtPsZcJT8M2mMlqEPFFbGbND2+61To2lJjqzO8WZ6R1W71sTPvcIC10D9r7oQ==" saltValue="6onyP8ffmUDz6TYCrJsX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8" zoomScaleNormal="100" zoomScaleSheetLayoutView="55" workbookViewId="0"/>
  </sheetViews>
  <sheetFormatPr defaultColWidth="0" defaultRowHeight="0" customHeight="1" zeroHeight="1"/>
  <cols>
    <col min="1" max="1" width="6.375" style="1240" customWidth="1"/>
    <col min="2" max="107" width="2.375" style="1240" customWidth="1"/>
    <col min="108" max="108" width="6.125" style="1242" customWidth="1"/>
    <col min="109" max="109" width="5.875" style="1241" customWidth="1"/>
    <col min="110" max="16384" width="8.625" style="1240" hidden="1"/>
  </cols>
  <sheetData>
    <row r="1" spans="1:109" ht="42.75" customHeight="1">
      <c r="A1" s="1297"/>
      <c r="B1" s="1296"/>
      <c r="DD1" s="1240"/>
      <c r="DE1" s="1240"/>
    </row>
    <row r="2" spans="1:109"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c r="DD19" s="1240"/>
      <c r="DE19" s="1240"/>
    </row>
    <row r="20" spans="1:109" ht="13.5">
      <c r="DD20" s="1240"/>
      <c r="DE20" s="1240"/>
    </row>
    <row r="21" spans="1:109" ht="17.25" customHeight="1">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c r="B22" s="1241"/>
    </row>
    <row r="23" spans="1:109" ht="13.5">
      <c r="B23" s="1241"/>
    </row>
    <row r="24" spans="1:109" ht="13.5">
      <c r="B24" s="1241"/>
    </row>
    <row r="25" spans="1:109" ht="13.5">
      <c r="B25" s="1241"/>
    </row>
    <row r="26" spans="1:109" ht="13.5">
      <c r="B26" s="1241"/>
    </row>
    <row r="27" spans="1:109" ht="13.5">
      <c r="B27" s="1241"/>
    </row>
    <row r="28" spans="1:109" ht="13.5">
      <c r="B28" s="1241"/>
    </row>
    <row r="29" spans="1:109" ht="13.5">
      <c r="B29" s="1241"/>
    </row>
    <row r="30" spans="1:109" ht="13.5">
      <c r="B30" s="1241"/>
    </row>
    <row r="31" spans="1:109" ht="13.5">
      <c r="B31" s="1241"/>
    </row>
    <row r="32" spans="1:109" ht="13.5">
      <c r="B32" s="1241"/>
    </row>
    <row r="33" spans="2:109" ht="13.5">
      <c r="B33" s="1241"/>
    </row>
    <row r="34" spans="2:109" ht="13.5">
      <c r="B34" s="1241"/>
    </row>
    <row r="35" spans="2:109" ht="13.5">
      <c r="B35" s="1241"/>
    </row>
    <row r="36" spans="2:109" ht="13.5">
      <c r="B36" s="1241"/>
    </row>
    <row r="37" spans="2:109" ht="13.5">
      <c r="B37" s="1241"/>
    </row>
    <row r="38" spans="2:109" ht="13.5">
      <c r="B38" s="1241"/>
    </row>
    <row r="39" spans="2:109" ht="13.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c r="B40" s="1281"/>
      <c r="DD40" s="1281"/>
      <c r="DE40" s="1240"/>
    </row>
    <row r="41" spans="2:109" ht="17.25">
      <c r="B41" s="1292" t="s">
        <v>636</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c r="B42" s="1241"/>
      <c r="G42" s="1277"/>
      <c r="I42" s="1276"/>
      <c r="J42" s="1276"/>
      <c r="K42" s="1276"/>
      <c r="AM42" s="1277"/>
      <c r="AN42" s="1277" t="s">
        <v>632</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c r="B43" s="1241"/>
      <c r="AN43" s="1275" t="s">
        <v>635</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c r="B49" s="1241"/>
      <c r="AN49" s="1240" t="s">
        <v>630</v>
      </c>
    </row>
    <row r="50" spans="1:109" ht="13.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528</v>
      </c>
      <c r="BQ50" s="1249"/>
      <c r="BR50" s="1249"/>
      <c r="BS50" s="1249"/>
      <c r="BT50" s="1249"/>
      <c r="BU50" s="1249"/>
      <c r="BV50" s="1249"/>
      <c r="BW50" s="1249"/>
      <c r="BX50" s="1249" t="s">
        <v>529</v>
      </c>
      <c r="BY50" s="1249"/>
      <c r="BZ50" s="1249"/>
      <c r="CA50" s="1249"/>
      <c r="CB50" s="1249"/>
      <c r="CC50" s="1249"/>
      <c r="CD50" s="1249"/>
      <c r="CE50" s="1249"/>
      <c r="CF50" s="1249" t="s">
        <v>530</v>
      </c>
      <c r="CG50" s="1249"/>
      <c r="CH50" s="1249"/>
      <c r="CI50" s="1249"/>
      <c r="CJ50" s="1249"/>
      <c r="CK50" s="1249"/>
      <c r="CL50" s="1249"/>
      <c r="CM50" s="1249"/>
      <c r="CN50" s="1249" t="s">
        <v>531</v>
      </c>
      <c r="CO50" s="1249"/>
      <c r="CP50" s="1249"/>
      <c r="CQ50" s="1249"/>
      <c r="CR50" s="1249"/>
      <c r="CS50" s="1249"/>
      <c r="CT50" s="1249"/>
      <c r="CU50" s="1249"/>
      <c r="CV50" s="1249" t="s">
        <v>532</v>
      </c>
      <c r="CW50" s="1249"/>
      <c r="CX50" s="1249"/>
      <c r="CY50" s="1249"/>
      <c r="CZ50" s="1249"/>
      <c r="DA50" s="1249"/>
      <c r="DB50" s="1249"/>
      <c r="DC50" s="1249"/>
    </row>
    <row r="51" spans="1:109" ht="13.5" customHeight="1">
      <c r="B51" s="1241"/>
      <c r="G51" s="1256"/>
      <c r="H51" s="1256"/>
      <c r="I51" s="1289"/>
      <c r="J51" s="1289"/>
      <c r="K51" s="1255"/>
      <c r="L51" s="1255"/>
      <c r="M51" s="1255"/>
      <c r="N51" s="1255"/>
      <c r="AM51" s="1254"/>
      <c r="AN51" s="1248" t="s">
        <v>629</v>
      </c>
      <c r="AO51" s="1248"/>
      <c r="AP51" s="1248"/>
      <c r="AQ51" s="1248"/>
      <c r="AR51" s="1248"/>
      <c r="AS51" s="1248"/>
      <c r="AT51" s="1248"/>
      <c r="AU51" s="1248"/>
      <c r="AV51" s="1248"/>
      <c r="AW51" s="1248"/>
      <c r="AX51" s="1248"/>
      <c r="AY51" s="1248"/>
      <c r="AZ51" s="1248"/>
      <c r="BA51" s="1248"/>
      <c r="BB51" s="1248" t="s">
        <v>627</v>
      </c>
      <c r="BC51" s="1248"/>
      <c r="BD51" s="1248"/>
      <c r="BE51" s="1248"/>
      <c r="BF51" s="1248"/>
      <c r="BG51" s="1248"/>
      <c r="BH51" s="1248"/>
      <c r="BI51" s="1248"/>
      <c r="BJ51" s="1248"/>
      <c r="BK51" s="1248"/>
      <c r="BL51" s="1248"/>
      <c r="BM51" s="1248"/>
      <c r="BN51" s="1248"/>
      <c r="BO51" s="1248"/>
      <c r="BP51" s="1247">
        <v>39.5</v>
      </c>
      <c r="BQ51" s="1247"/>
      <c r="BR51" s="1247"/>
      <c r="BS51" s="1247"/>
      <c r="BT51" s="1247"/>
      <c r="BU51" s="1247"/>
      <c r="BV51" s="1247"/>
      <c r="BW51" s="1247"/>
      <c r="BX51" s="1247">
        <v>36.5</v>
      </c>
      <c r="BY51" s="1247"/>
      <c r="BZ51" s="1247"/>
      <c r="CA51" s="1247"/>
      <c r="CB51" s="1247"/>
      <c r="CC51" s="1247"/>
      <c r="CD51" s="1247"/>
      <c r="CE51" s="1247"/>
      <c r="CF51" s="1247">
        <v>42.9</v>
      </c>
      <c r="CG51" s="1247"/>
      <c r="CH51" s="1247"/>
      <c r="CI51" s="1247"/>
      <c r="CJ51" s="1247"/>
      <c r="CK51" s="1247"/>
      <c r="CL51" s="1247"/>
      <c r="CM51" s="1247"/>
      <c r="CN51" s="1247">
        <v>41.7</v>
      </c>
      <c r="CO51" s="1247"/>
      <c r="CP51" s="1247"/>
      <c r="CQ51" s="1247"/>
      <c r="CR51" s="1247"/>
      <c r="CS51" s="1247"/>
      <c r="CT51" s="1247"/>
      <c r="CU51" s="1247"/>
      <c r="CV51" s="1247">
        <v>41.5</v>
      </c>
      <c r="CW51" s="1247"/>
      <c r="CX51" s="1247"/>
      <c r="CY51" s="1247"/>
      <c r="CZ51" s="1247"/>
      <c r="DA51" s="1247"/>
      <c r="DB51" s="1247"/>
      <c r="DC51" s="1247"/>
    </row>
    <row r="52" spans="1:109" ht="13.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634</v>
      </c>
      <c r="BC53" s="1248"/>
      <c r="BD53" s="1248"/>
      <c r="BE53" s="1248"/>
      <c r="BF53" s="1248"/>
      <c r="BG53" s="1248"/>
      <c r="BH53" s="1248"/>
      <c r="BI53" s="1248"/>
      <c r="BJ53" s="1248"/>
      <c r="BK53" s="1248"/>
      <c r="BL53" s="1248"/>
      <c r="BM53" s="1248"/>
      <c r="BN53" s="1248"/>
      <c r="BO53" s="1248"/>
      <c r="BP53" s="1247">
        <v>66.400000000000006</v>
      </c>
      <c r="BQ53" s="1247"/>
      <c r="BR53" s="1247"/>
      <c r="BS53" s="1247"/>
      <c r="BT53" s="1247"/>
      <c r="BU53" s="1247"/>
      <c r="BV53" s="1247"/>
      <c r="BW53" s="1247"/>
      <c r="BX53" s="1247">
        <v>66.8</v>
      </c>
      <c r="BY53" s="1247"/>
      <c r="BZ53" s="1247"/>
      <c r="CA53" s="1247"/>
      <c r="CB53" s="1247"/>
      <c r="CC53" s="1247"/>
      <c r="CD53" s="1247"/>
      <c r="CE53" s="1247"/>
      <c r="CF53" s="1247">
        <v>66.900000000000006</v>
      </c>
      <c r="CG53" s="1247"/>
      <c r="CH53" s="1247"/>
      <c r="CI53" s="1247"/>
      <c r="CJ53" s="1247"/>
      <c r="CK53" s="1247"/>
      <c r="CL53" s="1247"/>
      <c r="CM53" s="1247"/>
      <c r="CN53" s="1247">
        <v>67.2</v>
      </c>
      <c r="CO53" s="1247"/>
      <c r="CP53" s="1247"/>
      <c r="CQ53" s="1247"/>
      <c r="CR53" s="1247"/>
      <c r="CS53" s="1247"/>
      <c r="CT53" s="1247"/>
      <c r="CU53" s="1247"/>
      <c r="CV53" s="1247">
        <v>67.2</v>
      </c>
      <c r="CW53" s="1247"/>
      <c r="CX53" s="1247"/>
      <c r="CY53" s="1247"/>
      <c r="CZ53" s="1247"/>
      <c r="DA53" s="1247"/>
      <c r="DB53" s="1247"/>
      <c r="DC53" s="1247"/>
    </row>
    <row r="54" spans="1:109" ht="13.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c r="A55" s="1276"/>
      <c r="B55" s="1241"/>
      <c r="G55" s="1252"/>
      <c r="H55" s="1252"/>
      <c r="I55" s="1252"/>
      <c r="J55" s="1252"/>
      <c r="K55" s="1255"/>
      <c r="L55" s="1255"/>
      <c r="M55" s="1255"/>
      <c r="N55" s="1255"/>
      <c r="AN55" s="1249" t="s">
        <v>628</v>
      </c>
      <c r="AO55" s="1249"/>
      <c r="AP55" s="1249"/>
      <c r="AQ55" s="1249"/>
      <c r="AR55" s="1249"/>
      <c r="AS55" s="1249"/>
      <c r="AT55" s="1249"/>
      <c r="AU55" s="1249"/>
      <c r="AV55" s="1249"/>
      <c r="AW55" s="1249"/>
      <c r="AX55" s="1249"/>
      <c r="AY55" s="1249"/>
      <c r="AZ55" s="1249"/>
      <c r="BA55" s="1249"/>
      <c r="BB55" s="1248" t="s">
        <v>627</v>
      </c>
      <c r="BC55" s="1248"/>
      <c r="BD55" s="1248"/>
      <c r="BE55" s="1248"/>
      <c r="BF55" s="1248"/>
      <c r="BG55" s="1248"/>
      <c r="BH55" s="1248"/>
      <c r="BI55" s="1248"/>
      <c r="BJ55" s="1248"/>
      <c r="BK55" s="1248"/>
      <c r="BL55" s="1248"/>
      <c r="BM55" s="1248"/>
      <c r="BN55" s="1248"/>
      <c r="BO55" s="1248"/>
      <c r="BP55" s="1247">
        <v>53.4</v>
      </c>
      <c r="BQ55" s="1247"/>
      <c r="BR55" s="1247"/>
      <c r="BS55" s="1247"/>
      <c r="BT55" s="1247"/>
      <c r="BU55" s="1247"/>
      <c r="BV55" s="1247"/>
      <c r="BW55" s="1247"/>
      <c r="BX55" s="1247">
        <v>48</v>
      </c>
      <c r="BY55" s="1247"/>
      <c r="BZ55" s="1247"/>
      <c r="CA55" s="1247"/>
      <c r="CB55" s="1247"/>
      <c r="CC55" s="1247"/>
      <c r="CD55" s="1247"/>
      <c r="CE55" s="1247"/>
      <c r="CF55" s="1247">
        <v>49.1</v>
      </c>
      <c r="CG55" s="1247"/>
      <c r="CH55" s="1247"/>
      <c r="CI55" s="1247"/>
      <c r="CJ55" s="1247"/>
      <c r="CK55" s="1247"/>
      <c r="CL55" s="1247"/>
      <c r="CM55" s="1247"/>
      <c r="CN55" s="1247">
        <v>41.5</v>
      </c>
      <c r="CO55" s="1247"/>
      <c r="CP55" s="1247"/>
      <c r="CQ55" s="1247"/>
      <c r="CR55" s="1247"/>
      <c r="CS55" s="1247"/>
      <c r="CT55" s="1247"/>
      <c r="CU55" s="1247"/>
      <c r="CV55" s="1247">
        <v>25.2</v>
      </c>
      <c r="CW55" s="1247"/>
      <c r="CX55" s="1247"/>
      <c r="CY55" s="1247"/>
      <c r="CZ55" s="1247"/>
      <c r="DA55" s="1247"/>
      <c r="DB55" s="1247"/>
      <c r="DC55" s="1247"/>
    </row>
    <row r="56" spans="1:109" ht="13.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634</v>
      </c>
      <c r="BC57" s="1248"/>
      <c r="BD57" s="1248"/>
      <c r="BE57" s="1248"/>
      <c r="BF57" s="1248"/>
      <c r="BG57" s="1248"/>
      <c r="BH57" s="1248"/>
      <c r="BI57" s="1248"/>
      <c r="BJ57" s="1248"/>
      <c r="BK57" s="1248"/>
      <c r="BL57" s="1248"/>
      <c r="BM57" s="1248"/>
      <c r="BN57" s="1248"/>
      <c r="BO57" s="1248"/>
      <c r="BP57" s="1247">
        <v>59.6</v>
      </c>
      <c r="BQ57" s="1247"/>
      <c r="BR57" s="1247"/>
      <c r="BS57" s="1247"/>
      <c r="BT57" s="1247"/>
      <c r="BU57" s="1247"/>
      <c r="BV57" s="1247"/>
      <c r="BW57" s="1247"/>
      <c r="BX57" s="1247">
        <v>60.8</v>
      </c>
      <c r="BY57" s="1247"/>
      <c r="BZ57" s="1247"/>
      <c r="CA57" s="1247"/>
      <c r="CB57" s="1247"/>
      <c r="CC57" s="1247"/>
      <c r="CD57" s="1247"/>
      <c r="CE57" s="1247"/>
      <c r="CF57" s="1247">
        <v>61</v>
      </c>
      <c r="CG57" s="1247"/>
      <c r="CH57" s="1247"/>
      <c r="CI57" s="1247"/>
      <c r="CJ57" s="1247"/>
      <c r="CK57" s="1247"/>
      <c r="CL57" s="1247"/>
      <c r="CM57" s="1247"/>
      <c r="CN57" s="1247">
        <v>61.7</v>
      </c>
      <c r="CO57" s="1247"/>
      <c r="CP57" s="1247"/>
      <c r="CQ57" s="1247"/>
      <c r="CR57" s="1247"/>
      <c r="CS57" s="1247"/>
      <c r="CT57" s="1247"/>
      <c r="CU57" s="1247"/>
      <c r="CV57" s="1247">
        <v>62.4</v>
      </c>
      <c r="CW57" s="1247"/>
      <c r="CX57" s="1247"/>
      <c r="CY57" s="1247"/>
      <c r="CZ57" s="1247"/>
      <c r="DA57" s="1247"/>
      <c r="DB57" s="1247"/>
      <c r="DC57" s="1247"/>
      <c r="DD57" s="1287"/>
      <c r="DE57" s="1282"/>
    </row>
    <row r="58" spans="1:109" s="1276" customFormat="1" ht="13.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c r="B63" s="1280" t="s">
        <v>633</v>
      </c>
    </row>
    <row r="64" spans="1:109" ht="13.5">
      <c r="B64" s="1241"/>
      <c r="G64" s="1277"/>
      <c r="I64" s="1279"/>
      <c r="J64" s="1279"/>
      <c r="K64" s="1279"/>
      <c r="L64" s="1279"/>
      <c r="M64" s="1279"/>
      <c r="N64" s="1278"/>
      <c r="AM64" s="1277"/>
      <c r="AN64" s="1277" t="s">
        <v>632</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c r="B65" s="1241"/>
      <c r="AN65" s="1275" t="s">
        <v>631</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c r="B71" s="1241"/>
      <c r="G71" s="1262"/>
      <c r="I71" s="1265"/>
      <c r="J71" s="1264"/>
      <c r="K71" s="1264"/>
      <c r="L71" s="1263"/>
      <c r="M71" s="1264"/>
      <c r="N71" s="1263"/>
      <c r="AM71" s="1262"/>
      <c r="AN71" s="1240" t="s">
        <v>630</v>
      </c>
    </row>
    <row r="72" spans="2:107" ht="13.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528</v>
      </c>
      <c r="BQ72" s="1249"/>
      <c r="BR72" s="1249"/>
      <c r="BS72" s="1249"/>
      <c r="BT72" s="1249"/>
      <c r="BU72" s="1249"/>
      <c r="BV72" s="1249"/>
      <c r="BW72" s="1249"/>
      <c r="BX72" s="1249" t="s">
        <v>529</v>
      </c>
      <c r="BY72" s="1249"/>
      <c r="BZ72" s="1249"/>
      <c r="CA72" s="1249"/>
      <c r="CB72" s="1249"/>
      <c r="CC72" s="1249"/>
      <c r="CD72" s="1249"/>
      <c r="CE72" s="1249"/>
      <c r="CF72" s="1249" t="s">
        <v>530</v>
      </c>
      <c r="CG72" s="1249"/>
      <c r="CH72" s="1249"/>
      <c r="CI72" s="1249"/>
      <c r="CJ72" s="1249"/>
      <c r="CK72" s="1249"/>
      <c r="CL72" s="1249"/>
      <c r="CM72" s="1249"/>
      <c r="CN72" s="1249" t="s">
        <v>531</v>
      </c>
      <c r="CO72" s="1249"/>
      <c r="CP72" s="1249"/>
      <c r="CQ72" s="1249"/>
      <c r="CR72" s="1249"/>
      <c r="CS72" s="1249"/>
      <c r="CT72" s="1249"/>
      <c r="CU72" s="1249"/>
      <c r="CV72" s="1249" t="s">
        <v>532</v>
      </c>
      <c r="CW72" s="1249"/>
      <c r="CX72" s="1249"/>
      <c r="CY72" s="1249"/>
      <c r="CZ72" s="1249"/>
      <c r="DA72" s="1249"/>
      <c r="DB72" s="1249"/>
      <c r="DC72" s="1249"/>
    </row>
    <row r="73" spans="2:107" ht="13.5">
      <c r="B73" s="1241"/>
      <c r="G73" s="1256"/>
      <c r="H73" s="1256"/>
      <c r="I73" s="1256"/>
      <c r="J73" s="1256"/>
      <c r="K73" s="1253"/>
      <c r="L73" s="1253"/>
      <c r="M73" s="1253"/>
      <c r="N73" s="1253"/>
      <c r="AM73" s="1254"/>
      <c r="AN73" s="1248" t="s">
        <v>629</v>
      </c>
      <c r="AO73" s="1248"/>
      <c r="AP73" s="1248"/>
      <c r="AQ73" s="1248"/>
      <c r="AR73" s="1248"/>
      <c r="AS73" s="1248"/>
      <c r="AT73" s="1248"/>
      <c r="AU73" s="1248"/>
      <c r="AV73" s="1248"/>
      <c r="AW73" s="1248"/>
      <c r="AX73" s="1248"/>
      <c r="AY73" s="1248"/>
      <c r="AZ73" s="1248"/>
      <c r="BA73" s="1248"/>
      <c r="BB73" s="1248" t="s">
        <v>627</v>
      </c>
      <c r="BC73" s="1248"/>
      <c r="BD73" s="1248"/>
      <c r="BE73" s="1248"/>
      <c r="BF73" s="1248"/>
      <c r="BG73" s="1248"/>
      <c r="BH73" s="1248"/>
      <c r="BI73" s="1248"/>
      <c r="BJ73" s="1248"/>
      <c r="BK73" s="1248"/>
      <c r="BL73" s="1248"/>
      <c r="BM73" s="1248"/>
      <c r="BN73" s="1248"/>
      <c r="BO73" s="1248"/>
      <c r="BP73" s="1247">
        <v>39.5</v>
      </c>
      <c r="BQ73" s="1247"/>
      <c r="BR73" s="1247"/>
      <c r="BS73" s="1247"/>
      <c r="BT73" s="1247"/>
      <c r="BU73" s="1247"/>
      <c r="BV73" s="1247"/>
      <c r="BW73" s="1247"/>
      <c r="BX73" s="1247">
        <v>36.5</v>
      </c>
      <c r="BY73" s="1247"/>
      <c r="BZ73" s="1247"/>
      <c r="CA73" s="1247"/>
      <c r="CB73" s="1247"/>
      <c r="CC73" s="1247"/>
      <c r="CD73" s="1247"/>
      <c r="CE73" s="1247"/>
      <c r="CF73" s="1247">
        <v>42.9</v>
      </c>
      <c r="CG73" s="1247"/>
      <c r="CH73" s="1247"/>
      <c r="CI73" s="1247"/>
      <c r="CJ73" s="1247"/>
      <c r="CK73" s="1247"/>
      <c r="CL73" s="1247"/>
      <c r="CM73" s="1247"/>
      <c r="CN73" s="1247">
        <v>41.7</v>
      </c>
      <c r="CO73" s="1247"/>
      <c r="CP73" s="1247"/>
      <c r="CQ73" s="1247"/>
      <c r="CR73" s="1247"/>
      <c r="CS73" s="1247"/>
      <c r="CT73" s="1247"/>
      <c r="CU73" s="1247"/>
      <c r="CV73" s="1247">
        <v>41.5</v>
      </c>
      <c r="CW73" s="1247"/>
      <c r="CX73" s="1247"/>
      <c r="CY73" s="1247"/>
      <c r="CZ73" s="1247"/>
      <c r="DA73" s="1247"/>
      <c r="DB73" s="1247"/>
      <c r="DC73" s="1247"/>
    </row>
    <row r="74" spans="2:107" ht="13.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626</v>
      </c>
      <c r="BC75" s="1248"/>
      <c r="BD75" s="1248"/>
      <c r="BE75" s="1248"/>
      <c r="BF75" s="1248"/>
      <c r="BG75" s="1248"/>
      <c r="BH75" s="1248"/>
      <c r="BI75" s="1248"/>
      <c r="BJ75" s="1248"/>
      <c r="BK75" s="1248"/>
      <c r="BL75" s="1248"/>
      <c r="BM75" s="1248"/>
      <c r="BN75" s="1248"/>
      <c r="BO75" s="1248"/>
      <c r="BP75" s="1247">
        <v>8.5</v>
      </c>
      <c r="BQ75" s="1247"/>
      <c r="BR75" s="1247"/>
      <c r="BS75" s="1247"/>
      <c r="BT75" s="1247"/>
      <c r="BU75" s="1247"/>
      <c r="BV75" s="1247"/>
      <c r="BW75" s="1247"/>
      <c r="BX75" s="1247">
        <v>8.1999999999999993</v>
      </c>
      <c r="BY75" s="1247"/>
      <c r="BZ75" s="1247"/>
      <c r="CA75" s="1247"/>
      <c r="CB75" s="1247"/>
      <c r="CC75" s="1247"/>
      <c r="CD75" s="1247"/>
      <c r="CE75" s="1247"/>
      <c r="CF75" s="1247">
        <v>7.4</v>
      </c>
      <c r="CG75" s="1247"/>
      <c r="CH75" s="1247"/>
      <c r="CI75" s="1247"/>
      <c r="CJ75" s="1247"/>
      <c r="CK75" s="1247"/>
      <c r="CL75" s="1247"/>
      <c r="CM75" s="1247"/>
      <c r="CN75" s="1247">
        <v>7.1</v>
      </c>
      <c r="CO75" s="1247"/>
      <c r="CP75" s="1247"/>
      <c r="CQ75" s="1247"/>
      <c r="CR75" s="1247"/>
      <c r="CS75" s="1247"/>
      <c r="CT75" s="1247"/>
      <c r="CU75" s="1247"/>
      <c r="CV75" s="1247">
        <v>7.1</v>
      </c>
      <c r="CW75" s="1247"/>
      <c r="CX75" s="1247"/>
      <c r="CY75" s="1247"/>
      <c r="CZ75" s="1247"/>
      <c r="DA75" s="1247"/>
      <c r="DB75" s="1247"/>
      <c r="DC75" s="1247"/>
    </row>
    <row r="76" spans="2:107" ht="13.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c r="B77" s="1241"/>
      <c r="G77" s="1252"/>
      <c r="H77" s="1252"/>
      <c r="I77" s="1252"/>
      <c r="J77" s="1252"/>
      <c r="K77" s="1253"/>
      <c r="L77" s="1253"/>
      <c r="M77" s="1253"/>
      <c r="N77" s="1253"/>
      <c r="AN77" s="1249" t="s">
        <v>628</v>
      </c>
      <c r="AO77" s="1249"/>
      <c r="AP77" s="1249"/>
      <c r="AQ77" s="1249"/>
      <c r="AR77" s="1249"/>
      <c r="AS77" s="1249"/>
      <c r="AT77" s="1249"/>
      <c r="AU77" s="1249"/>
      <c r="AV77" s="1249"/>
      <c r="AW77" s="1249"/>
      <c r="AX77" s="1249"/>
      <c r="AY77" s="1249"/>
      <c r="AZ77" s="1249"/>
      <c r="BA77" s="1249"/>
      <c r="BB77" s="1248" t="s">
        <v>627</v>
      </c>
      <c r="BC77" s="1248"/>
      <c r="BD77" s="1248"/>
      <c r="BE77" s="1248"/>
      <c r="BF77" s="1248"/>
      <c r="BG77" s="1248"/>
      <c r="BH77" s="1248"/>
      <c r="BI77" s="1248"/>
      <c r="BJ77" s="1248"/>
      <c r="BK77" s="1248"/>
      <c r="BL77" s="1248"/>
      <c r="BM77" s="1248"/>
      <c r="BN77" s="1248"/>
      <c r="BO77" s="1248"/>
      <c r="BP77" s="1247">
        <v>53.4</v>
      </c>
      <c r="BQ77" s="1247"/>
      <c r="BR77" s="1247"/>
      <c r="BS77" s="1247"/>
      <c r="BT77" s="1247"/>
      <c r="BU77" s="1247"/>
      <c r="BV77" s="1247"/>
      <c r="BW77" s="1247"/>
      <c r="BX77" s="1247">
        <v>48</v>
      </c>
      <c r="BY77" s="1247"/>
      <c r="BZ77" s="1247"/>
      <c r="CA77" s="1247"/>
      <c r="CB77" s="1247"/>
      <c r="CC77" s="1247"/>
      <c r="CD77" s="1247"/>
      <c r="CE77" s="1247"/>
      <c r="CF77" s="1247">
        <v>49.1</v>
      </c>
      <c r="CG77" s="1247"/>
      <c r="CH77" s="1247"/>
      <c r="CI77" s="1247"/>
      <c r="CJ77" s="1247"/>
      <c r="CK77" s="1247"/>
      <c r="CL77" s="1247"/>
      <c r="CM77" s="1247"/>
      <c r="CN77" s="1247">
        <v>41.5</v>
      </c>
      <c r="CO77" s="1247"/>
      <c r="CP77" s="1247"/>
      <c r="CQ77" s="1247"/>
      <c r="CR77" s="1247"/>
      <c r="CS77" s="1247"/>
      <c r="CT77" s="1247"/>
      <c r="CU77" s="1247"/>
      <c r="CV77" s="1247">
        <v>25.2</v>
      </c>
      <c r="CW77" s="1247"/>
      <c r="CX77" s="1247"/>
      <c r="CY77" s="1247"/>
      <c r="CZ77" s="1247"/>
      <c r="DA77" s="1247"/>
      <c r="DB77" s="1247"/>
      <c r="DC77" s="1247"/>
    </row>
    <row r="78" spans="2:107" ht="13.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626</v>
      </c>
      <c r="BC79" s="1248"/>
      <c r="BD79" s="1248"/>
      <c r="BE79" s="1248"/>
      <c r="BF79" s="1248"/>
      <c r="BG79" s="1248"/>
      <c r="BH79" s="1248"/>
      <c r="BI79" s="1248"/>
      <c r="BJ79" s="1248"/>
      <c r="BK79" s="1248"/>
      <c r="BL79" s="1248"/>
      <c r="BM79" s="1248"/>
      <c r="BN79" s="1248"/>
      <c r="BO79" s="1248"/>
      <c r="BP79" s="1247">
        <v>9.8000000000000007</v>
      </c>
      <c r="BQ79" s="1247"/>
      <c r="BR79" s="1247"/>
      <c r="BS79" s="1247"/>
      <c r="BT79" s="1247"/>
      <c r="BU79" s="1247"/>
      <c r="BV79" s="1247"/>
      <c r="BW79" s="1247"/>
      <c r="BX79" s="1247">
        <v>9.6</v>
      </c>
      <c r="BY79" s="1247"/>
      <c r="BZ79" s="1247"/>
      <c r="CA79" s="1247"/>
      <c r="CB79" s="1247"/>
      <c r="CC79" s="1247"/>
      <c r="CD79" s="1247"/>
      <c r="CE79" s="1247"/>
      <c r="CF79" s="1247">
        <v>9.5</v>
      </c>
      <c r="CG79" s="1247"/>
      <c r="CH79" s="1247"/>
      <c r="CI79" s="1247"/>
      <c r="CJ79" s="1247"/>
      <c r="CK79" s="1247"/>
      <c r="CL79" s="1247"/>
      <c r="CM79" s="1247"/>
      <c r="CN79" s="1247">
        <v>9.1999999999999993</v>
      </c>
      <c r="CO79" s="1247"/>
      <c r="CP79" s="1247"/>
      <c r="CQ79" s="1247"/>
      <c r="CR79" s="1247"/>
      <c r="CS79" s="1247"/>
      <c r="CT79" s="1247"/>
      <c r="CU79" s="1247"/>
      <c r="CV79" s="1247">
        <v>8.9</v>
      </c>
      <c r="CW79" s="1247"/>
      <c r="CX79" s="1247"/>
      <c r="CY79" s="1247"/>
      <c r="CZ79" s="1247"/>
      <c r="DA79" s="1247"/>
      <c r="DB79" s="1247"/>
      <c r="DC79" s="1247"/>
    </row>
    <row r="80" spans="2:107" ht="13.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c r="B81" s="1241"/>
    </row>
    <row r="82" spans="2:109" ht="17.2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c r="DD84" s="1240"/>
      <c r="DE84" s="1240"/>
    </row>
    <row r="85" spans="2:109" ht="13.5">
      <c r="DD85" s="1240"/>
      <c r="DE85" s="1240"/>
    </row>
  </sheetData>
  <sheetProtection algorithmName="SHA-512" hashValue="99wVuYWDDOUh6ziLkWcm/bTWWD4VYVjTeT9QlJE3NUelq3LBp4az7LU5R+kMHPpFD3d0QmWMb3J2F0lAUUIE8Q==" saltValue="oOzdqT3yLUiCB2uqrAFEi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6" zoomScaleNormal="100" zoomScaleSheetLayoutView="70" workbookViewId="0"/>
  </sheetViews>
  <sheetFormatPr defaultColWidth="0" defaultRowHeight="13.5" customHeight="1" zeroHeight="1"/>
  <cols>
    <col min="1" max="34" width="2.375" style="256" customWidth="1"/>
    <col min="35" max="122" width="2.375" style="255" customWidth="1"/>
    <col min="123" max="16384" width="2.37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475</v>
      </c>
    </row>
  </sheetData>
  <sheetProtection algorithmName="SHA-512" hashValue="8tKd92HJxwvGyFCcYws1BjTiWrds1Pn4VoqcQ5OqwoCkMW0ynsz8URQVuJC0Cb84X5NmOnU/fk+BTuwupza3RQ==" saltValue="FiPoGZdWLSykkKdKPY5Bt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375" style="256" customWidth="1"/>
    <col min="35" max="122" width="2.375" style="255" customWidth="1"/>
    <col min="123" max="16384" width="2.37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475</v>
      </c>
    </row>
  </sheetData>
  <sheetProtection algorithmName="SHA-512" hashValue="ihZCqvLJqOe5QFV0nIjJ6Xu/gHKFQ8R5mqC8ABFkgDcpXANEVF5sRmtmKa+fAOaHrYbD+6it8RcF+KAaX7KirA==" saltValue="MuahprnDRdGRkfbLeM9+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525</v>
      </c>
      <c r="G2" s="148"/>
      <c r="H2" s="149"/>
    </row>
    <row r="3" spans="1:8">
      <c r="A3" s="145" t="s">
        <v>518</v>
      </c>
      <c r="B3" s="150"/>
      <c r="C3" s="151"/>
      <c r="D3" s="152">
        <v>70762</v>
      </c>
      <c r="E3" s="153"/>
      <c r="F3" s="154">
        <v>88968</v>
      </c>
      <c r="G3" s="155"/>
      <c r="H3" s="156"/>
    </row>
    <row r="4" spans="1:8">
      <c r="A4" s="157"/>
      <c r="B4" s="158"/>
      <c r="C4" s="159"/>
      <c r="D4" s="160">
        <v>37255</v>
      </c>
      <c r="E4" s="161"/>
      <c r="F4" s="162">
        <v>45482</v>
      </c>
      <c r="G4" s="163"/>
      <c r="H4" s="164"/>
    </row>
    <row r="5" spans="1:8">
      <c r="A5" s="145" t="s">
        <v>520</v>
      </c>
      <c r="B5" s="150"/>
      <c r="C5" s="151"/>
      <c r="D5" s="152">
        <v>128480</v>
      </c>
      <c r="E5" s="153"/>
      <c r="F5" s="154">
        <v>85173</v>
      </c>
      <c r="G5" s="155"/>
      <c r="H5" s="156"/>
    </row>
    <row r="6" spans="1:8">
      <c r="A6" s="157"/>
      <c r="B6" s="158"/>
      <c r="C6" s="159"/>
      <c r="D6" s="160">
        <v>35227</v>
      </c>
      <c r="E6" s="161"/>
      <c r="F6" s="162">
        <v>43913</v>
      </c>
      <c r="G6" s="163"/>
      <c r="H6" s="164"/>
    </row>
    <row r="7" spans="1:8">
      <c r="A7" s="145" t="s">
        <v>521</v>
      </c>
      <c r="B7" s="150"/>
      <c r="C7" s="151"/>
      <c r="D7" s="152">
        <v>129518</v>
      </c>
      <c r="E7" s="153"/>
      <c r="F7" s="154">
        <v>94081</v>
      </c>
      <c r="G7" s="155"/>
      <c r="H7" s="156"/>
    </row>
    <row r="8" spans="1:8">
      <c r="A8" s="157"/>
      <c r="B8" s="158"/>
      <c r="C8" s="159"/>
      <c r="D8" s="160">
        <v>42497</v>
      </c>
      <c r="E8" s="161"/>
      <c r="F8" s="162">
        <v>48949</v>
      </c>
      <c r="G8" s="163"/>
      <c r="H8" s="164"/>
    </row>
    <row r="9" spans="1:8">
      <c r="A9" s="145" t="s">
        <v>522</v>
      </c>
      <c r="B9" s="150"/>
      <c r="C9" s="151"/>
      <c r="D9" s="152">
        <v>124867</v>
      </c>
      <c r="E9" s="153"/>
      <c r="F9" s="154">
        <v>92632</v>
      </c>
      <c r="G9" s="155"/>
      <c r="H9" s="156"/>
    </row>
    <row r="10" spans="1:8">
      <c r="A10" s="157"/>
      <c r="B10" s="158"/>
      <c r="C10" s="159"/>
      <c r="D10" s="160">
        <v>50657</v>
      </c>
      <c r="E10" s="161"/>
      <c r="F10" s="162">
        <v>47978</v>
      </c>
      <c r="G10" s="163"/>
      <c r="H10" s="164"/>
    </row>
    <row r="11" spans="1:8">
      <c r="A11" s="145" t="s">
        <v>523</v>
      </c>
      <c r="B11" s="150"/>
      <c r="C11" s="151"/>
      <c r="D11" s="152">
        <v>163137</v>
      </c>
      <c r="E11" s="153"/>
      <c r="F11" s="154">
        <v>96469</v>
      </c>
      <c r="G11" s="155"/>
      <c r="H11" s="156"/>
    </row>
    <row r="12" spans="1:8">
      <c r="A12" s="157"/>
      <c r="B12" s="158"/>
      <c r="C12" s="165"/>
      <c r="D12" s="160">
        <v>75630</v>
      </c>
      <c r="E12" s="161"/>
      <c r="F12" s="162">
        <v>49775</v>
      </c>
      <c r="G12" s="163"/>
      <c r="H12" s="164"/>
    </row>
    <row r="13" spans="1:8">
      <c r="A13" s="145"/>
      <c r="B13" s="150"/>
      <c r="C13" s="166"/>
      <c r="D13" s="167">
        <v>123353</v>
      </c>
      <c r="E13" s="168"/>
      <c r="F13" s="169">
        <v>91465</v>
      </c>
      <c r="G13" s="170"/>
      <c r="H13" s="156"/>
    </row>
    <row r="14" spans="1:8">
      <c r="A14" s="157"/>
      <c r="B14" s="158"/>
      <c r="C14" s="159"/>
      <c r="D14" s="160">
        <v>48253</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13.33</v>
      </c>
      <c r="C19" s="171">
        <f>ROUND(VALUE(SUBSTITUTE(実質収支比率等に係る経年分析!G$48,"▲","-")),2)</f>
        <v>13.58</v>
      </c>
      <c r="D19" s="171">
        <f>ROUND(VALUE(SUBSTITUTE(実質収支比率等に係る経年分析!H$48,"▲","-")),2)</f>
        <v>14.7</v>
      </c>
      <c r="E19" s="171">
        <f>ROUND(VALUE(SUBSTITUTE(実質収支比率等に係る経年分析!I$48,"▲","-")),2)</f>
        <v>15.29</v>
      </c>
      <c r="F19" s="171">
        <f>ROUND(VALUE(SUBSTITUTE(実質収支比率等に係る経年分析!J$48,"▲","-")),2)</f>
        <v>23.7</v>
      </c>
    </row>
    <row r="20" spans="1:11">
      <c r="A20" s="171" t="s">
        <v>55</v>
      </c>
      <c r="B20" s="171">
        <f>ROUND(VALUE(SUBSTITUTE(実質収支比率等に係る経年分析!F$47,"▲","-")),2)</f>
        <v>20.34</v>
      </c>
      <c r="C20" s="171">
        <f>ROUND(VALUE(SUBSTITUTE(実質収支比率等に係る経年分析!G$47,"▲","-")),2)</f>
        <v>17.23</v>
      </c>
      <c r="D20" s="171">
        <f>ROUND(VALUE(SUBSTITUTE(実質収支比率等に係る経年分析!H$47,"▲","-")),2)</f>
        <v>16.18</v>
      </c>
      <c r="E20" s="171">
        <f>ROUND(VALUE(SUBSTITUTE(実質収支比率等に係る経年分析!I$47,"▲","-")),2)</f>
        <v>16.850000000000001</v>
      </c>
      <c r="F20" s="171">
        <f>ROUND(VALUE(SUBSTITUTE(実質収支比率等に係る経年分析!J$47,"▲","-")),2)</f>
        <v>16.07</v>
      </c>
    </row>
    <row r="21" spans="1:11">
      <c r="A21" s="171" t="s">
        <v>56</v>
      </c>
      <c r="B21" s="171">
        <f>IF(ISNUMBER(VALUE(SUBSTITUTE(実質収支比率等に係る経年分析!F$49,"▲","-"))),ROUND(VALUE(SUBSTITUTE(実質収支比率等に係る経年分析!F$49,"▲","-")),2),NA())</f>
        <v>1.1200000000000001</v>
      </c>
      <c r="C21" s="171">
        <f>IF(ISNUMBER(VALUE(SUBSTITUTE(実質収支比率等に係る経年分析!G$49,"▲","-"))),ROUND(VALUE(SUBSTITUTE(実質収支比率等に係る経年分析!G$49,"▲","-")),2),NA())</f>
        <v>-3.36</v>
      </c>
      <c r="D21" s="171">
        <f>IF(ISNUMBER(VALUE(SUBSTITUTE(実質収支比率等に係る経年分析!H$49,"▲","-"))),ROUND(VALUE(SUBSTITUTE(実質収支比率等に係る経年分析!H$49,"▲","-")),2),NA())</f>
        <v>-0.59</v>
      </c>
      <c r="E21" s="171">
        <f>IF(ISNUMBER(VALUE(SUBSTITUTE(実質収支比率等に係る経年分析!I$49,"▲","-"))),ROUND(VALUE(SUBSTITUTE(実質収支比率等に係る経年分析!I$49,"▲","-")),2),NA())</f>
        <v>2.59</v>
      </c>
      <c r="F21" s="171">
        <f>IF(ISNUMBER(VALUE(SUBSTITUTE(実質収支比率等に係る経年分析!J$49,"▲","-"))),ROUND(VALUE(SUBSTITUTE(実質収支比率等に係る経年分析!J$49,"▲","-")),2),NA())</f>
        <v>9.6300000000000008</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1.1100000000000001</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1.1100000000000001</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1.1100000000000001</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0.16</v>
      </c>
    </row>
    <row r="30" spans="1:11">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0.39</v>
      </c>
    </row>
    <row r="31" spans="1:11">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0.28000000000000003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0.47</v>
      </c>
    </row>
    <row r="32" spans="1:11">
      <c r="A32" s="172" t="str">
        <f>IF(連結実質赤字比率に係る赤字・黒字の構成分析!C$38="",NA(),連結実質赤字比率に係る赤字・黒字の構成分析!C$38)</f>
        <v>工業用水道事業会計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0.81</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1.1499999999999999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2.0499999999999998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1.79</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5.05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3.59</v>
      </c>
    </row>
    <row r="35" spans="1:16">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23.68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2523</v>
      </c>
      <c r="E42" s="173"/>
      <c r="F42" s="173"/>
      <c r="G42" s="173">
        <f>'実質公債費比率（分子）の構造'!L$52</f>
        <v>2406</v>
      </c>
      <c r="H42" s="173"/>
      <c r="I42" s="173"/>
      <c r="J42" s="173">
        <f>'実質公債費比率（分子）の構造'!M$52</f>
        <v>2310</v>
      </c>
      <c r="K42" s="173"/>
      <c r="L42" s="173"/>
      <c r="M42" s="173">
        <f>'実質公債費比率（分子）の構造'!N$52</f>
        <v>2405</v>
      </c>
      <c r="N42" s="173"/>
      <c r="O42" s="173"/>
      <c r="P42" s="173">
        <f>'実質公債費比率（分子）の構造'!O$52</f>
        <v>2572</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40</v>
      </c>
      <c r="C44" s="173"/>
      <c r="D44" s="173"/>
      <c r="E44" s="173">
        <f>'実質公債費比率（分子）の構造'!L$50</f>
        <v>39</v>
      </c>
      <c r="F44" s="173"/>
      <c r="G44" s="173"/>
      <c r="H44" s="173">
        <f>'実質公債費比率（分子）の構造'!M$50</f>
        <v>56</v>
      </c>
      <c r="I44" s="173"/>
      <c r="J44" s="173"/>
      <c r="K44" s="173">
        <f>'実質公債費比率（分子）の構造'!N$50</f>
        <v>56</v>
      </c>
      <c r="L44" s="173"/>
      <c r="M44" s="173"/>
      <c r="N44" s="173">
        <f>'実質公債費比率（分子）の構造'!O$50</f>
        <v>51</v>
      </c>
      <c r="O44" s="173"/>
      <c r="P44" s="173"/>
    </row>
    <row r="45" spans="1:16">
      <c r="A45" s="173" t="s">
        <v>66</v>
      </c>
      <c r="B45" s="173">
        <f>'実質公債費比率（分子）の構造'!K$49</f>
        <v>98</v>
      </c>
      <c r="C45" s="173"/>
      <c r="D45" s="173"/>
      <c r="E45" s="173">
        <f>'実質公債費比率（分子）の構造'!L$49</f>
        <v>94</v>
      </c>
      <c r="F45" s="173"/>
      <c r="G45" s="173"/>
      <c r="H45" s="173">
        <f>'実質公債費比率（分子）の構造'!M$49</f>
        <v>65</v>
      </c>
      <c r="I45" s="173"/>
      <c r="J45" s="173"/>
      <c r="K45" s="173">
        <f>'実質公債費比率（分子）の構造'!N$49</f>
        <v>41</v>
      </c>
      <c r="L45" s="173"/>
      <c r="M45" s="173"/>
      <c r="N45" s="173">
        <f>'実質公債費比率（分子）の構造'!O$49</f>
        <v>54</v>
      </c>
      <c r="O45" s="173"/>
      <c r="P45" s="173"/>
    </row>
    <row r="46" spans="1:16">
      <c r="A46" s="173" t="s">
        <v>67</v>
      </c>
      <c r="B46" s="173">
        <f>'実質公債費比率（分子）の構造'!K$48</f>
        <v>770</v>
      </c>
      <c r="C46" s="173"/>
      <c r="D46" s="173"/>
      <c r="E46" s="173">
        <f>'実質公債費比率（分子）の構造'!L$48</f>
        <v>810</v>
      </c>
      <c r="F46" s="173"/>
      <c r="G46" s="173"/>
      <c r="H46" s="173">
        <f>'実質公債費比率（分子）の構造'!M$48</f>
        <v>719</v>
      </c>
      <c r="I46" s="173"/>
      <c r="J46" s="173"/>
      <c r="K46" s="173">
        <f>'実質公債費比率（分子）の構造'!N$48</f>
        <v>754</v>
      </c>
      <c r="L46" s="173"/>
      <c r="M46" s="173"/>
      <c r="N46" s="173">
        <f>'実質公債費比率（分子）の構造'!O$48</f>
        <v>771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2601</v>
      </c>
      <c r="C49" s="173"/>
      <c r="D49" s="173"/>
      <c r="E49" s="173">
        <f>'実質公債費比率（分子）の構造'!L$45</f>
        <v>2391</v>
      </c>
      <c r="F49" s="173"/>
      <c r="G49" s="173"/>
      <c r="H49" s="173">
        <f>'実質公債費比率（分子）の構造'!M$45</f>
        <v>2301</v>
      </c>
      <c r="I49" s="173"/>
      <c r="J49" s="173"/>
      <c r="K49" s="173">
        <f>'実質公債費比率（分子）の構造'!N$45</f>
        <v>2443</v>
      </c>
      <c r="L49" s="173"/>
      <c r="M49" s="173"/>
      <c r="N49" s="173">
        <f>'実質公債費比率（分子）の構造'!O$45</f>
        <v>2678</v>
      </c>
      <c r="O49" s="173"/>
      <c r="P49" s="173"/>
    </row>
    <row r="50" spans="1:16">
      <c r="A50" s="173" t="s">
        <v>71</v>
      </c>
      <c r="B50" s="173" t="e">
        <f>NA()</f>
        <v>#N/A</v>
      </c>
      <c r="C50" s="173">
        <f>IF(ISNUMBER('実質公債費比率（分子）の構造'!K$53),'実質公債費比率（分子）の構造'!K$53,NA())</f>
        <v>986</v>
      </c>
      <c r="D50" s="173" t="e">
        <f>NA()</f>
        <v>#N/A</v>
      </c>
      <c r="E50" s="173" t="e">
        <f>NA()</f>
        <v>#N/A</v>
      </c>
      <c r="F50" s="173">
        <f>IF(ISNUMBER('実質公債費比率（分子）の構造'!L$53),'実質公債費比率（分子）の構造'!L$53,NA())</f>
        <v>928</v>
      </c>
      <c r="G50" s="173" t="e">
        <f>NA()</f>
        <v>#N/A</v>
      </c>
      <c r="H50" s="173" t="e">
        <f>NA()</f>
        <v>#N/A</v>
      </c>
      <c r="I50" s="173">
        <f>IF(ISNUMBER('実質公債費比率（分子）の構造'!M$53),'実質公債費比率（分子）の構造'!M$53,NA())</f>
        <v>831</v>
      </c>
      <c r="J50" s="173" t="e">
        <f>NA()</f>
        <v>#N/A</v>
      </c>
      <c r="K50" s="173" t="e">
        <f>NA()</f>
        <v>#N/A</v>
      </c>
      <c r="L50" s="173">
        <f>IF(ISNUMBER('実質公債費比率（分子）の構造'!N$53),'実質公債費比率（分子）の構造'!N$53,NA())</f>
        <v>889</v>
      </c>
      <c r="M50" s="173" t="e">
        <f>NA()</f>
        <v>#N/A</v>
      </c>
      <c r="N50" s="173" t="e">
        <f>NA()</f>
        <v>#N/A</v>
      </c>
      <c r="O50" s="173">
        <f>IF(ISNUMBER('実質公債費比率（分子）の構造'!O$53),'実質公債費比率（分子）の構造'!O$53,NA())</f>
        <v>982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24079</v>
      </c>
      <c r="E56" s="172"/>
      <c r="F56" s="172"/>
      <c r="G56" s="172">
        <f>'将来負担比率（分子）の構造'!J$52</f>
        <v>27833</v>
      </c>
      <c r="H56" s="172"/>
      <c r="I56" s="172"/>
      <c r="J56" s="172">
        <f>'将来負担比率（分子）の構造'!K$52</f>
        <v>29165</v>
      </c>
      <c r="K56" s="172"/>
      <c r="L56" s="172"/>
      <c r="M56" s="172">
        <f>'将来負担比率（分子）の構造'!L$52</f>
        <v>28898</v>
      </c>
      <c r="N56" s="172"/>
      <c r="O56" s="172"/>
      <c r="P56" s="172">
        <f>'将来負担比率（分子）の構造'!M$52</f>
        <v>29873</v>
      </c>
    </row>
    <row r="57" spans="1:16">
      <c r="A57" s="172" t="s">
        <v>42</v>
      </c>
      <c r="B57" s="172"/>
      <c r="C57" s="172"/>
      <c r="D57" s="172">
        <f>'将来負担比率（分子）の構造'!I$51</f>
        <v>188</v>
      </c>
      <c r="E57" s="172"/>
      <c r="F57" s="172"/>
      <c r="G57" s="172">
        <f>'将来負担比率（分子）の構造'!J$51</f>
        <v>120</v>
      </c>
      <c r="H57" s="172"/>
      <c r="I57" s="172"/>
      <c r="J57" s="172">
        <f>'将来負担比率（分子）の構造'!K$51</f>
        <v>81</v>
      </c>
      <c r="K57" s="172"/>
      <c r="L57" s="172"/>
      <c r="M57" s="172">
        <f>'将来負担比率（分子）の構造'!L$51</f>
        <v>437</v>
      </c>
      <c r="N57" s="172"/>
      <c r="O57" s="172"/>
      <c r="P57" s="172">
        <f>'将来負担比率（分子）の構造'!M$51</f>
        <v>616</v>
      </c>
    </row>
    <row r="58" spans="1:16">
      <c r="A58" s="172" t="s">
        <v>41</v>
      </c>
      <c r="B58" s="172"/>
      <c r="C58" s="172"/>
      <c r="D58" s="172">
        <f>'将来負担比率（分子）の構造'!I$50</f>
        <v>8089</v>
      </c>
      <c r="E58" s="172"/>
      <c r="F58" s="172"/>
      <c r="G58" s="172">
        <f>'将来負担比率（分子）の構造'!J$50</f>
        <v>7686</v>
      </c>
      <c r="H58" s="172"/>
      <c r="I58" s="172"/>
      <c r="J58" s="172">
        <f>'将来負担比率（分子）の構造'!K$50</f>
        <v>7522</v>
      </c>
      <c r="K58" s="172"/>
      <c r="L58" s="172"/>
      <c r="M58" s="172">
        <f>'将来負担比率（分子）の構造'!L$50</f>
        <v>8112</v>
      </c>
      <c r="N58" s="172"/>
      <c r="O58" s="172"/>
      <c r="P58" s="172">
        <f>'将来負担比率（分子）の構造'!M$50</f>
        <v>8270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4370</v>
      </c>
      <c r="C62" s="172"/>
      <c r="D62" s="172"/>
      <c r="E62" s="172">
        <f>'将来負担比率（分子）の構造'!J$45</f>
        <v>3914</v>
      </c>
      <c r="F62" s="172"/>
      <c r="G62" s="172"/>
      <c r="H62" s="172">
        <f>'将来負担比率（分子）の構造'!K$45</f>
        <v>3778</v>
      </c>
      <c r="I62" s="172"/>
      <c r="J62" s="172"/>
      <c r="K62" s="172">
        <f>'将来負担比率（分子）の構造'!L$45</f>
        <v>3537</v>
      </c>
      <c r="L62" s="172"/>
      <c r="M62" s="172"/>
      <c r="N62" s="172">
        <f>'将来負担比率（分子）の構造'!M$45</f>
        <v>3382</v>
      </c>
      <c r="O62" s="172"/>
      <c r="P62" s="172"/>
    </row>
    <row r="63" spans="1:16">
      <c r="A63" s="172" t="s">
        <v>34</v>
      </c>
      <c r="B63" s="172">
        <f>'将来負担比率（分子）の構造'!I$44</f>
        <v>293</v>
      </c>
      <c r="C63" s="172"/>
      <c r="D63" s="172"/>
      <c r="E63" s="172">
        <f>'将来負担比率（分子）の構造'!J$44</f>
        <v>269</v>
      </c>
      <c r="F63" s="172"/>
      <c r="G63" s="172"/>
      <c r="H63" s="172">
        <f>'将来負担比率（分子）の構造'!K$44</f>
        <v>287</v>
      </c>
      <c r="I63" s="172"/>
      <c r="J63" s="172"/>
      <c r="K63" s="172">
        <f>'将来負担比率（分子）の構造'!L$44</f>
        <v>277</v>
      </c>
      <c r="L63" s="172"/>
      <c r="M63" s="172"/>
      <c r="N63" s="172">
        <f>'将来負担比率（分子）の構造'!M$44</f>
        <v>231</v>
      </c>
      <c r="O63" s="172"/>
      <c r="P63" s="172"/>
    </row>
    <row r="64" spans="1:16">
      <c r="A64" s="172" t="s">
        <v>33</v>
      </c>
      <c r="B64" s="172">
        <f>'将来負担比率（分子）の構造'!I$43</f>
        <v>8304</v>
      </c>
      <c r="C64" s="172"/>
      <c r="D64" s="172"/>
      <c r="E64" s="172">
        <f>'将来負担比率（分子）の構造'!J$43</f>
        <v>8368</v>
      </c>
      <c r="F64" s="172"/>
      <c r="G64" s="172"/>
      <c r="H64" s="172">
        <f>'将来負担比率（分子）の構造'!K$43</f>
        <v>8413</v>
      </c>
      <c r="I64" s="172"/>
      <c r="J64" s="172"/>
      <c r="K64" s="172">
        <f>'将来負担比率（分子）の構造'!L$43</f>
        <v>7639</v>
      </c>
      <c r="L64" s="172"/>
      <c r="M64" s="172"/>
      <c r="N64" s="172">
        <f>'将来負担比率（分子）の構造'!M$43</f>
        <v>7274</v>
      </c>
      <c r="O64" s="172"/>
      <c r="P64" s="172"/>
    </row>
    <row r="65" spans="1:16">
      <c r="A65" s="172" t="s">
        <v>32</v>
      </c>
      <c r="B65" s="172">
        <f>'将来負担比率（分子）の構造'!I$42</f>
        <v>235</v>
      </c>
      <c r="C65" s="172"/>
      <c r="D65" s="172"/>
      <c r="E65" s="172">
        <f>'将来負担比率（分子）の構造'!J$42</f>
        <v>200</v>
      </c>
      <c r="F65" s="172"/>
      <c r="G65" s="172"/>
      <c r="H65" s="172">
        <f>'将来負担比率（分子）の構造'!K$42</f>
        <v>171</v>
      </c>
      <c r="I65" s="172"/>
      <c r="J65" s="172"/>
      <c r="K65" s="172">
        <f>'将来負担比率（分子）の構造'!L$42</f>
        <v>194</v>
      </c>
      <c r="L65" s="172"/>
      <c r="M65" s="172"/>
      <c r="N65" s="172">
        <f>'将来負担比率（分子）の構造'!M$42</f>
        <v>307</v>
      </c>
      <c r="O65" s="172"/>
      <c r="P65" s="172"/>
    </row>
    <row r="66" spans="1:16">
      <c r="A66" s="172" t="s">
        <v>31</v>
      </c>
      <c r="B66" s="172">
        <f>'将来負担比率（分子）の構造'!I$41</f>
        <v>24059</v>
      </c>
      <c r="C66" s="172"/>
      <c r="D66" s="172"/>
      <c r="E66" s="172">
        <f>'将来負担比率（分子）の構造'!J$41</f>
        <v>27388</v>
      </c>
      <c r="F66" s="172"/>
      <c r="G66" s="172"/>
      <c r="H66" s="172">
        <f>'将来負担比率（分子）の構造'!K$41</f>
        <v>29307</v>
      </c>
      <c r="I66" s="172"/>
      <c r="J66" s="172"/>
      <c r="K66" s="172">
        <f>'将来負担比率（分子）の構造'!L$41</f>
        <v>31066</v>
      </c>
      <c r="L66" s="172"/>
      <c r="M66" s="172"/>
      <c r="N66" s="172">
        <f>'将来負担比率（分子）の構造'!M$41</f>
        <v>33029</v>
      </c>
      <c r="O66" s="172"/>
      <c r="P66" s="172"/>
    </row>
    <row r="67" spans="1:16">
      <c r="A67" s="172" t="s">
        <v>75</v>
      </c>
      <c r="B67" s="172" t="e">
        <f>NA()</f>
        <v>#N/A</v>
      </c>
      <c r="C67" s="172">
        <f>IF(ISNUMBER('将来負担比率（分子）の構造'!I$53), IF('将来負担比率（分子）の構造'!I$53 &lt; 0, 0, '将来負担比率（分子）の構造'!I$53), NA())</f>
        <v>4905</v>
      </c>
      <c r="D67" s="172" t="e">
        <f>NA()</f>
        <v>#N/A</v>
      </c>
      <c r="E67" s="172" t="e">
        <f>NA()</f>
        <v>#N/A</v>
      </c>
      <c r="F67" s="172">
        <f>IF(ISNUMBER('将来負担比率（分子）の構造'!J$53), IF('将来負担比率（分子）の構造'!J$53 &lt; 0, 0, '将来負担比率（分子）の構造'!J$53), NA())</f>
        <v>4499</v>
      </c>
      <c r="G67" s="172" t="e">
        <f>NA()</f>
        <v>#N/A</v>
      </c>
      <c r="H67" s="172" t="e">
        <f>NA()</f>
        <v>#N/A</v>
      </c>
      <c r="I67" s="172">
        <f>IF(ISNUMBER('将来負担比率（分子）の構造'!K$53), IF('将来負担比率（分子）の構造'!K$53 &lt; 0, 0, '将来負担比率（分子）の構造'!K$53), NA())</f>
        <v>5189</v>
      </c>
      <c r="J67" s="172" t="e">
        <f>NA()</f>
        <v>#N/A</v>
      </c>
      <c r="K67" s="172" t="e">
        <f>NA()</f>
        <v>#N/A</v>
      </c>
      <c r="L67" s="172">
        <f>IF(ISNUMBER('将来負担比率（分子）の構造'!L$53), IF('将来負担比率（分子）の構造'!L$53 &lt; 0, 0, '将来負担比率（分子）の構造'!L$53), NA())</f>
        <v>5264</v>
      </c>
      <c r="M67" s="172" t="e">
        <f>NA()</f>
        <v>#N/A</v>
      </c>
      <c r="N67" s="172" t="e">
        <f>NA()</f>
        <v>#N/A</v>
      </c>
      <c r="O67" s="172">
        <f>IF(ISNUMBER('将来負担比率（分子）の構造'!M$53), IF('将来負担比率（分子）の構造'!M$53 &lt; 0, 0, '将来負担比率（分子）の構造'!M$53), NA())</f>
        <v>5463</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2319</v>
      </c>
      <c r="C72" s="176">
        <f>基金残高に係る経年分析!G55</f>
        <v>2524</v>
      </c>
      <c r="D72" s="176">
        <f>基金残高に係る経年分析!H55</f>
        <v>2524</v>
      </c>
    </row>
    <row r="73" spans="1:16">
      <c r="A73" s="175" t="s">
        <v>78</v>
      </c>
      <c r="B73" s="176">
        <f>基金残高に係る経年分析!F56</f>
        <v>1051</v>
      </c>
      <c r="C73" s="176">
        <f>基金残高に係る経年分析!G56</f>
        <v>1051</v>
      </c>
      <c r="D73" s="176">
        <f>基金残高に係る経年分析!H56</f>
        <v>1233</v>
      </c>
    </row>
    <row r="74" spans="1:16">
      <c r="A74" s="175" t="s">
        <v>79</v>
      </c>
      <c r="B74" s="176">
        <f>基金残高に係る経年分析!F57</f>
        <v>4201</v>
      </c>
      <c r="C74" s="176">
        <f>基金残高に係る経年分析!G57</f>
        <v>4919</v>
      </c>
      <c r="D74" s="176">
        <f>基金残高に係る経年分析!H57</f>
        <v>5393</v>
      </c>
    </row>
  </sheetData>
  <sheetProtection algorithmName="SHA-512" hashValue="Mv+AVhist7tK4P1q+Sg4hSMpsyuNqMNkrcA7H5vnB/GwYEZIqPS9moGk+erNG085B1c8eNRWK0EzEEgUoe53IQ==" saltValue="K0eilXA/z/zs6K/d/Ox/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586</v>
      </c>
      <c r="DI1" s="606"/>
      <c r="DJ1" s="606"/>
      <c r="DK1" s="606"/>
      <c r="DL1" s="606"/>
      <c r="DM1" s="606"/>
      <c r="DN1" s="607"/>
      <c r="DO1" s="212"/>
      <c r="DP1" s="605" t="s">
        <v>587</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209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210</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211</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588</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212</v>
      </c>
      <c r="S4" s="609"/>
      <c r="T4" s="609"/>
      <c r="U4" s="609"/>
      <c r="V4" s="609"/>
      <c r="W4" s="609"/>
      <c r="X4" s="609"/>
      <c r="Y4" s="610"/>
      <c r="Z4" s="608" t="s">
        <v>213</v>
      </c>
      <c r="AA4" s="609"/>
      <c r="AB4" s="609"/>
      <c r="AC4" s="610"/>
      <c r="AD4" s="608" t="s">
        <v>214</v>
      </c>
      <c r="AE4" s="609"/>
      <c r="AF4" s="609"/>
      <c r="AG4" s="609"/>
      <c r="AH4" s="609"/>
      <c r="AI4" s="609"/>
      <c r="AJ4" s="609"/>
      <c r="AK4" s="610"/>
      <c r="AL4" s="608" t="s">
        <v>213</v>
      </c>
      <c r="AM4" s="609"/>
      <c r="AN4" s="609"/>
      <c r="AO4" s="610"/>
      <c r="AP4" s="614" t="s">
        <v>215</v>
      </c>
      <c r="AQ4" s="614"/>
      <c r="AR4" s="614"/>
      <c r="AS4" s="614"/>
      <c r="AT4" s="614"/>
      <c r="AU4" s="614"/>
      <c r="AV4" s="614"/>
      <c r="AW4" s="614"/>
      <c r="AX4" s="614"/>
      <c r="AY4" s="614"/>
      <c r="AZ4" s="614"/>
      <c r="BA4" s="614"/>
      <c r="BB4" s="614"/>
      <c r="BC4" s="614"/>
      <c r="BD4" s="614"/>
      <c r="BE4" s="614"/>
      <c r="BF4" s="614"/>
      <c r="BG4" s="614" t="s">
        <v>216</v>
      </c>
      <c r="BH4" s="614"/>
      <c r="BI4" s="614"/>
      <c r="BJ4" s="614"/>
      <c r="BK4" s="614"/>
      <c r="BL4" s="614"/>
      <c r="BM4" s="614"/>
      <c r="BN4" s="614"/>
      <c r="BO4" s="614" t="s">
        <v>213</v>
      </c>
      <c r="BP4" s="614"/>
      <c r="BQ4" s="614"/>
      <c r="BR4" s="614"/>
      <c r="BS4" s="614" t="s">
        <v>217</v>
      </c>
      <c r="BT4" s="614"/>
      <c r="BU4" s="614"/>
      <c r="BV4" s="614"/>
      <c r="BW4" s="614"/>
      <c r="BX4" s="614"/>
      <c r="BY4" s="614"/>
      <c r="BZ4" s="614"/>
      <c r="CA4" s="614"/>
      <c r="CB4" s="614"/>
      <c r="CD4" s="611" t="s">
        <v>589</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c r="B5" s="615" t="s">
        <v>218</v>
      </c>
      <c r="C5" s="616"/>
      <c r="D5" s="616"/>
      <c r="E5" s="616"/>
      <c r="F5" s="616"/>
      <c r="G5" s="616"/>
      <c r="H5" s="616"/>
      <c r="I5" s="616"/>
      <c r="J5" s="616"/>
      <c r="K5" s="616"/>
      <c r="L5" s="616"/>
      <c r="M5" s="616"/>
      <c r="N5" s="616"/>
      <c r="O5" s="616"/>
      <c r="P5" s="616"/>
      <c r="Q5" s="617"/>
      <c r="R5" s="618">
        <v>4426333</v>
      </c>
      <c r="S5" s="619"/>
      <c r="T5" s="619"/>
      <c r="U5" s="619"/>
      <c r="V5" s="619"/>
      <c r="W5" s="619"/>
      <c r="X5" s="619"/>
      <c r="Y5" s="620"/>
      <c r="Z5" s="621">
        <v>12.5</v>
      </c>
      <c r="AA5" s="621"/>
      <c r="AB5" s="621"/>
      <c r="AC5" s="621"/>
      <c r="AD5" s="622">
        <v>4426333</v>
      </c>
      <c r="AE5" s="622"/>
      <c r="AF5" s="622"/>
      <c r="AG5" s="622"/>
      <c r="AH5" s="622"/>
      <c r="AI5" s="622"/>
      <c r="AJ5" s="622"/>
      <c r="AK5" s="622"/>
      <c r="AL5" s="623">
        <v>28.7</v>
      </c>
      <c r="AM5" s="624"/>
      <c r="AN5" s="624"/>
      <c r="AO5" s="625"/>
      <c r="AP5" s="615" t="s">
        <v>219</v>
      </c>
      <c r="AQ5" s="616"/>
      <c r="AR5" s="616"/>
      <c r="AS5" s="616"/>
      <c r="AT5" s="616"/>
      <c r="AU5" s="616"/>
      <c r="AV5" s="616"/>
      <c r="AW5" s="616"/>
      <c r="AX5" s="616"/>
      <c r="AY5" s="616"/>
      <c r="AZ5" s="616"/>
      <c r="BA5" s="616"/>
      <c r="BB5" s="616"/>
      <c r="BC5" s="616"/>
      <c r="BD5" s="616"/>
      <c r="BE5" s="616"/>
      <c r="BF5" s="617"/>
      <c r="BG5" s="629">
        <v>4425280</v>
      </c>
      <c r="BH5" s="630"/>
      <c r="BI5" s="630"/>
      <c r="BJ5" s="630"/>
      <c r="BK5" s="630"/>
      <c r="BL5" s="630"/>
      <c r="BM5" s="630"/>
      <c r="BN5" s="631"/>
      <c r="BO5" s="632">
        <v>100</v>
      </c>
      <c r="BP5" s="632"/>
      <c r="BQ5" s="632"/>
      <c r="BR5" s="632"/>
      <c r="BS5" s="633" t="s">
        <v>128</v>
      </c>
      <c r="BT5" s="633"/>
      <c r="BU5" s="633"/>
      <c r="BV5" s="633"/>
      <c r="BW5" s="633"/>
      <c r="BX5" s="633"/>
      <c r="BY5" s="633"/>
      <c r="BZ5" s="633"/>
      <c r="CA5" s="633"/>
      <c r="CB5" s="637"/>
      <c r="CD5" s="611" t="s">
        <v>215</v>
      </c>
      <c r="CE5" s="612"/>
      <c r="CF5" s="612"/>
      <c r="CG5" s="612"/>
      <c r="CH5" s="612"/>
      <c r="CI5" s="612"/>
      <c r="CJ5" s="612"/>
      <c r="CK5" s="612"/>
      <c r="CL5" s="612"/>
      <c r="CM5" s="612"/>
      <c r="CN5" s="612"/>
      <c r="CO5" s="612"/>
      <c r="CP5" s="612"/>
      <c r="CQ5" s="613"/>
      <c r="CR5" s="611" t="s">
        <v>221</v>
      </c>
      <c r="CS5" s="612"/>
      <c r="CT5" s="612"/>
      <c r="CU5" s="612"/>
      <c r="CV5" s="612"/>
      <c r="CW5" s="612"/>
      <c r="CX5" s="612"/>
      <c r="CY5" s="613"/>
      <c r="CZ5" s="611" t="s">
        <v>213</v>
      </c>
      <c r="DA5" s="612"/>
      <c r="DB5" s="612"/>
      <c r="DC5" s="613"/>
      <c r="DD5" s="611" t="s">
        <v>222</v>
      </c>
      <c r="DE5" s="612"/>
      <c r="DF5" s="612"/>
      <c r="DG5" s="612"/>
      <c r="DH5" s="612"/>
      <c r="DI5" s="612"/>
      <c r="DJ5" s="612"/>
      <c r="DK5" s="612"/>
      <c r="DL5" s="612"/>
      <c r="DM5" s="612"/>
      <c r="DN5" s="612"/>
      <c r="DO5" s="612"/>
      <c r="DP5" s="613"/>
      <c r="DQ5" s="611" t="s">
        <v>223</v>
      </c>
      <c r="DR5" s="612"/>
      <c r="DS5" s="612"/>
      <c r="DT5" s="612"/>
      <c r="DU5" s="612"/>
      <c r="DV5" s="612"/>
      <c r="DW5" s="612"/>
      <c r="DX5" s="612"/>
      <c r="DY5" s="612"/>
      <c r="DZ5" s="612"/>
      <c r="EA5" s="612"/>
      <c r="EB5" s="612"/>
      <c r="EC5" s="613"/>
    </row>
    <row r="6" spans="2:143" ht="11.25" customHeight="1">
      <c r="B6" s="626" t="s">
        <v>224</v>
      </c>
      <c r="C6" s="627"/>
      <c r="D6" s="627"/>
      <c r="E6" s="627"/>
      <c r="F6" s="627"/>
      <c r="G6" s="627"/>
      <c r="H6" s="627"/>
      <c r="I6" s="627"/>
      <c r="J6" s="627"/>
      <c r="K6" s="627"/>
      <c r="L6" s="627"/>
      <c r="M6" s="627"/>
      <c r="N6" s="627"/>
      <c r="O6" s="627"/>
      <c r="P6" s="627"/>
      <c r="Q6" s="628"/>
      <c r="R6" s="629">
        <v>449486</v>
      </c>
      <c r="S6" s="630"/>
      <c r="T6" s="630"/>
      <c r="U6" s="630"/>
      <c r="V6" s="630"/>
      <c r="W6" s="630"/>
      <c r="X6" s="630"/>
      <c r="Y6" s="631"/>
      <c r="Z6" s="632">
        <v>1.3</v>
      </c>
      <c r="AA6" s="632"/>
      <c r="AB6" s="632"/>
      <c r="AC6" s="632"/>
      <c r="AD6" s="633">
        <v>449486</v>
      </c>
      <c r="AE6" s="633"/>
      <c r="AF6" s="633"/>
      <c r="AG6" s="633"/>
      <c r="AH6" s="633"/>
      <c r="AI6" s="633"/>
      <c r="AJ6" s="633"/>
      <c r="AK6" s="633"/>
      <c r="AL6" s="634">
        <v>2.9</v>
      </c>
      <c r="AM6" s="635"/>
      <c r="AN6" s="635"/>
      <c r="AO6" s="636"/>
      <c r="AP6" s="626" t="s">
        <v>590</v>
      </c>
      <c r="AQ6" s="627"/>
      <c r="AR6" s="627"/>
      <c r="AS6" s="627"/>
      <c r="AT6" s="627"/>
      <c r="AU6" s="627"/>
      <c r="AV6" s="627"/>
      <c r="AW6" s="627"/>
      <c r="AX6" s="627"/>
      <c r="AY6" s="627"/>
      <c r="AZ6" s="627"/>
      <c r="BA6" s="627"/>
      <c r="BB6" s="627"/>
      <c r="BC6" s="627"/>
      <c r="BD6" s="627"/>
      <c r="BE6" s="627"/>
      <c r="BF6" s="628"/>
      <c r="BG6" s="629">
        <v>4425280</v>
      </c>
      <c r="BH6" s="630"/>
      <c r="BI6" s="630"/>
      <c r="BJ6" s="630"/>
      <c r="BK6" s="630"/>
      <c r="BL6" s="630"/>
      <c r="BM6" s="630"/>
      <c r="BN6" s="631"/>
      <c r="BO6" s="632">
        <v>100</v>
      </c>
      <c r="BP6" s="632"/>
      <c r="BQ6" s="632"/>
      <c r="BR6" s="632"/>
      <c r="BS6" s="633" t="s">
        <v>591</v>
      </c>
      <c r="BT6" s="633"/>
      <c r="BU6" s="633"/>
      <c r="BV6" s="633"/>
      <c r="BW6" s="633"/>
      <c r="BX6" s="633"/>
      <c r="BY6" s="633"/>
      <c r="BZ6" s="633"/>
      <c r="CA6" s="633"/>
      <c r="CB6" s="637"/>
      <c r="CD6" s="640" t="s">
        <v>225</v>
      </c>
      <c r="CE6" s="641"/>
      <c r="CF6" s="641"/>
      <c r="CG6" s="641"/>
      <c r="CH6" s="641"/>
      <c r="CI6" s="641"/>
      <c r="CJ6" s="641"/>
      <c r="CK6" s="641"/>
      <c r="CL6" s="641"/>
      <c r="CM6" s="641"/>
      <c r="CN6" s="641"/>
      <c r="CO6" s="641"/>
      <c r="CP6" s="641"/>
      <c r="CQ6" s="642"/>
      <c r="CR6" s="629">
        <v>185464</v>
      </c>
      <c r="CS6" s="630"/>
      <c r="CT6" s="630"/>
      <c r="CU6" s="630"/>
      <c r="CV6" s="630"/>
      <c r="CW6" s="630"/>
      <c r="CX6" s="630"/>
      <c r="CY6" s="631"/>
      <c r="CZ6" s="623">
        <v>0.6</v>
      </c>
      <c r="DA6" s="624"/>
      <c r="DB6" s="624"/>
      <c r="DC6" s="643"/>
      <c r="DD6" s="638" t="s">
        <v>128</v>
      </c>
      <c r="DE6" s="630"/>
      <c r="DF6" s="630"/>
      <c r="DG6" s="630"/>
      <c r="DH6" s="630"/>
      <c r="DI6" s="630"/>
      <c r="DJ6" s="630"/>
      <c r="DK6" s="630"/>
      <c r="DL6" s="630"/>
      <c r="DM6" s="630"/>
      <c r="DN6" s="630"/>
      <c r="DO6" s="630"/>
      <c r="DP6" s="631"/>
      <c r="DQ6" s="638">
        <v>185464</v>
      </c>
      <c r="DR6" s="630"/>
      <c r="DS6" s="630"/>
      <c r="DT6" s="630"/>
      <c r="DU6" s="630"/>
      <c r="DV6" s="630"/>
      <c r="DW6" s="630"/>
      <c r="DX6" s="630"/>
      <c r="DY6" s="630"/>
      <c r="DZ6" s="630"/>
      <c r="EA6" s="630"/>
      <c r="EB6" s="630"/>
      <c r="EC6" s="639"/>
    </row>
    <row r="7" spans="2:143" ht="11.25" customHeight="1">
      <c r="B7" s="626" t="s">
        <v>226</v>
      </c>
      <c r="C7" s="627"/>
      <c r="D7" s="627"/>
      <c r="E7" s="627"/>
      <c r="F7" s="627"/>
      <c r="G7" s="627"/>
      <c r="H7" s="627"/>
      <c r="I7" s="627"/>
      <c r="J7" s="627"/>
      <c r="K7" s="627"/>
      <c r="L7" s="627"/>
      <c r="M7" s="627"/>
      <c r="N7" s="627"/>
      <c r="O7" s="627"/>
      <c r="P7" s="627"/>
      <c r="Q7" s="628"/>
      <c r="R7" s="629">
        <v>5189</v>
      </c>
      <c r="S7" s="630"/>
      <c r="T7" s="630"/>
      <c r="U7" s="630"/>
      <c r="V7" s="630"/>
      <c r="W7" s="630"/>
      <c r="X7" s="630"/>
      <c r="Y7" s="631"/>
      <c r="Z7" s="632">
        <v>0</v>
      </c>
      <c r="AA7" s="632"/>
      <c r="AB7" s="632"/>
      <c r="AC7" s="632"/>
      <c r="AD7" s="633">
        <v>5189</v>
      </c>
      <c r="AE7" s="633"/>
      <c r="AF7" s="633"/>
      <c r="AG7" s="633"/>
      <c r="AH7" s="633"/>
      <c r="AI7" s="633"/>
      <c r="AJ7" s="633"/>
      <c r="AK7" s="633"/>
      <c r="AL7" s="634">
        <v>0</v>
      </c>
      <c r="AM7" s="635"/>
      <c r="AN7" s="635"/>
      <c r="AO7" s="636"/>
      <c r="AP7" s="626" t="s">
        <v>227</v>
      </c>
      <c r="AQ7" s="627"/>
      <c r="AR7" s="627"/>
      <c r="AS7" s="627"/>
      <c r="AT7" s="627"/>
      <c r="AU7" s="627"/>
      <c r="AV7" s="627"/>
      <c r="AW7" s="627"/>
      <c r="AX7" s="627"/>
      <c r="AY7" s="627"/>
      <c r="AZ7" s="627"/>
      <c r="BA7" s="627"/>
      <c r="BB7" s="627"/>
      <c r="BC7" s="627"/>
      <c r="BD7" s="627"/>
      <c r="BE7" s="627"/>
      <c r="BF7" s="628"/>
      <c r="BG7" s="629">
        <v>1837282</v>
      </c>
      <c r="BH7" s="630"/>
      <c r="BI7" s="630"/>
      <c r="BJ7" s="630"/>
      <c r="BK7" s="630"/>
      <c r="BL7" s="630"/>
      <c r="BM7" s="630"/>
      <c r="BN7" s="631"/>
      <c r="BO7" s="632">
        <v>41.5</v>
      </c>
      <c r="BP7" s="632"/>
      <c r="BQ7" s="632"/>
      <c r="BR7" s="632"/>
      <c r="BS7" s="633" t="s">
        <v>128</v>
      </c>
      <c r="BT7" s="633"/>
      <c r="BU7" s="633"/>
      <c r="BV7" s="633"/>
      <c r="BW7" s="633"/>
      <c r="BX7" s="633"/>
      <c r="BY7" s="633"/>
      <c r="BZ7" s="633"/>
      <c r="CA7" s="633"/>
      <c r="CB7" s="637"/>
      <c r="CD7" s="644" t="s">
        <v>228</v>
      </c>
      <c r="CE7" s="645"/>
      <c r="CF7" s="645"/>
      <c r="CG7" s="645"/>
      <c r="CH7" s="645"/>
      <c r="CI7" s="645"/>
      <c r="CJ7" s="645"/>
      <c r="CK7" s="645"/>
      <c r="CL7" s="645"/>
      <c r="CM7" s="645"/>
      <c r="CN7" s="645"/>
      <c r="CO7" s="645"/>
      <c r="CP7" s="645"/>
      <c r="CQ7" s="646"/>
      <c r="CR7" s="629">
        <v>5597698</v>
      </c>
      <c r="CS7" s="630"/>
      <c r="CT7" s="630"/>
      <c r="CU7" s="630"/>
      <c r="CV7" s="630"/>
      <c r="CW7" s="630"/>
      <c r="CX7" s="630"/>
      <c r="CY7" s="631"/>
      <c r="CZ7" s="632">
        <v>17.7</v>
      </c>
      <c r="DA7" s="632"/>
      <c r="DB7" s="632"/>
      <c r="DC7" s="632"/>
      <c r="DD7" s="638">
        <v>1717278</v>
      </c>
      <c r="DE7" s="630"/>
      <c r="DF7" s="630"/>
      <c r="DG7" s="630"/>
      <c r="DH7" s="630"/>
      <c r="DI7" s="630"/>
      <c r="DJ7" s="630"/>
      <c r="DK7" s="630"/>
      <c r="DL7" s="630"/>
      <c r="DM7" s="630"/>
      <c r="DN7" s="630"/>
      <c r="DO7" s="630"/>
      <c r="DP7" s="631"/>
      <c r="DQ7" s="638">
        <v>3326201</v>
      </c>
      <c r="DR7" s="630"/>
      <c r="DS7" s="630"/>
      <c r="DT7" s="630"/>
      <c r="DU7" s="630"/>
      <c r="DV7" s="630"/>
      <c r="DW7" s="630"/>
      <c r="DX7" s="630"/>
      <c r="DY7" s="630"/>
      <c r="DZ7" s="630"/>
      <c r="EA7" s="630"/>
      <c r="EB7" s="630"/>
      <c r="EC7" s="639"/>
    </row>
    <row r="8" spans="2:143" ht="11.25" customHeight="1">
      <c r="B8" s="626" t="s">
        <v>229</v>
      </c>
      <c r="C8" s="627"/>
      <c r="D8" s="627"/>
      <c r="E8" s="627"/>
      <c r="F8" s="627"/>
      <c r="G8" s="627"/>
      <c r="H8" s="627"/>
      <c r="I8" s="627"/>
      <c r="J8" s="627"/>
      <c r="K8" s="627"/>
      <c r="L8" s="627"/>
      <c r="M8" s="627"/>
      <c r="N8" s="627"/>
      <c r="O8" s="627"/>
      <c r="P8" s="627"/>
      <c r="Q8" s="628"/>
      <c r="R8" s="629">
        <v>23426</v>
      </c>
      <c r="S8" s="630"/>
      <c r="T8" s="630"/>
      <c r="U8" s="630"/>
      <c r="V8" s="630"/>
      <c r="W8" s="630"/>
      <c r="X8" s="630"/>
      <c r="Y8" s="631"/>
      <c r="Z8" s="632">
        <v>0.1</v>
      </c>
      <c r="AA8" s="632"/>
      <c r="AB8" s="632"/>
      <c r="AC8" s="632"/>
      <c r="AD8" s="633">
        <v>23426</v>
      </c>
      <c r="AE8" s="633"/>
      <c r="AF8" s="633"/>
      <c r="AG8" s="633"/>
      <c r="AH8" s="633"/>
      <c r="AI8" s="633"/>
      <c r="AJ8" s="633"/>
      <c r="AK8" s="633"/>
      <c r="AL8" s="634">
        <v>0.2</v>
      </c>
      <c r="AM8" s="635"/>
      <c r="AN8" s="635"/>
      <c r="AO8" s="636"/>
      <c r="AP8" s="626" t="s">
        <v>230</v>
      </c>
      <c r="AQ8" s="627"/>
      <c r="AR8" s="627"/>
      <c r="AS8" s="627"/>
      <c r="AT8" s="627"/>
      <c r="AU8" s="627"/>
      <c r="AV8" s="627"/>
      <c r="AW8" s="627"/>
      <c r="AX8" s="627"/>
      <c r="AY8" s="627"/>
      <c r="AZ8" s="627"/>
      <c r="BA8" s="627"/>
      <c r="BB8" s="627"/>
      <c r="BC8" s="627"/>
      <c r="BD8" s="627"/>
      <c r="BE8" s="627"/>
      <c r="BF8" s="628"/>
      <c r="BG8" s="629">
        <v>67683</v>
      </c>
      <c r="BH8" s="630"/>
      <c r="BI8" s="630"/>
      <c r="BJ8" s="630"/>
      <c r="BK8" s="630"/>
      <c r="BL8" s="630"/>
      <c r="BM8" s="630"/>
      <c r="BN8" s="631"/>
      <c r="BO8" s="632">
        <v>1.5</v>
      </c>
      <c r="BP8" s="632"/>
      <c r="BQ8" s="632"/>
      <c r="BR8" s="632"/>
      <c r="BS8" s="633" t="s">
        <v>128</v>
      </c>
      <c r="BT8" s="633"/>
      <c r="BU8" s="633"/>
      <c r="BV8" s="633"/>
      <c r="BW8" s="633"/>
      <c r="BX8" s="633"/>
      <c r="BY8" s="633"/>
      <c r="BZ8" s="633"/>
      <c r="CA8" s="633"/>
      <c r="CB8" s="637"/>
      <c r="CD8" s="644" t="s">
        <v>231</v>
      </c>
      <c r="CE8" s="645"/>
      <c r="CF8" s="645"/>
      <c r="CG8" s="645"/>
      <c r="CH8" s="645"/>
      <c r="CI8" s="645"/>
      <c r="CJ8" s="645"/>
      <c r="CK8" s="645"/>
      <c r="CL8" s="645"/>
      <c r="CM8" s="645"/>
      <c r="CN8" s="645"/>
      <c r="CO8" s="645"/>
      <c r="CP8" s="645"/>
      <c r="CQ8" s="646"/>
      <c r="CR8" s="629">
        <v>9352378</v>
      </c>
      <c r="CS8" s="630"/>
      <c r="CT8" s="630"/>
      <c r="CU8" s="630"/>
      <c r="CV8" s="630"/>
      <c r="CW8" s="630"/>
      <c r="CX8" s="630"/>
      <c r="CY8" s="631"/>
      <c r="CZ8" s="632">
        <v>29.6</v>
      </c>
      <c r="DA8" s="632"/>
      <c r="DB8" s="632"/>
      <c r="DC8" s="632"/>
      <c r="DD8" s="638">
        <v>186596</v>
      </c>
      <c r="DE8" s="630"/>
      <c r="DF8" s="630"/>
      <c r="DG8" s="630"/>
      <c r="DH8" s="630"/>
      <c r="DI8" s="630"/>
      <c r="DJ8" s="630"/>
      <c r="DK8" s="630"/>
      <c r="DL8" s="630"/>
      <c r="DM8" s="630"/>
      <c r="DN8" s="630"/>
      <c r="DO8" s="630"/>
      <c r="DP8" s="631"/>
      <c r="DQ8" s="638">
        <v>4656225</v>
      </c>
      <c r="DR8" s="630"/>
      <c r="DS8" s="630"/>
      <c r="DT8" s="630"/>
      <c r="DU8" s="630"/>
      <c r="DV8" s="630"/>
      <c r="DW8" s="630"/>
      <c r="DX8" s="630"/>
      <c r="DY8" s="630"/>
      <c r="DZ8" s="630"/>
      <c r="EA8" s="630"/>
      <c r="EB8" s="630"/>
      <c r="EC8" s="639"/>
    </row>
    <row r="9" spans="2:143" ht="11.25" customHeight="1">
      <c r="B9" s="626" t="s">
        <v>232</v>
      </c>
      <c r="C9" s="627"/>
      <c r="D9" s="627"/>
      <c r="E9" s="627"/>
      <c r="F9" s="627"/>
      <c r="G9" s="627"/>
      <c r="H9" s="627"/>
      <c r="I9" s="627"/>
      <c r="J9" s="627"/>
      <c r="K9" s="627"/>
      <c r="L9" s="627"/>
      <c r="M9" s="627"/>
      <c r="N9" s="627"/>
      <c r="O9" s="627"/>
      <c r="P9" s="627"/>
      <c r="Q9" s="628"/>
      <c r="R9" s="629">
        <v>29111</v>
      </c>
      <c r="S9" s="630"/>
      <c r="T9" s="630"/>
      <c r="U9" s="630"/>
      <c r="V9" s="630"/>
      <c r="W9" s="630"/>
      <c r="X9" s="630"/>
      <c r="Y9" s="631"/>
      <c r="Z9" s="632">
        <v>0.1</v>
      </c>
      <c r="AA9" s="632"/>
      <c r="AB9" s="632"/>
      <c r="AC9" s="632"/>
      <c r="AD9" s="633">
        <v>29111</v>
      </c>
      <c r="AE9" s="633"/>
      <c r="AF9" s="633"/>
      <c r="AG9" s="633"/>
      <c r="AH9" s="633"/>
      <c r="AI9" s="633"/>
      <c r="AJ9" s="633"/>
      <c r="AK9" s="633"/>
      <c r="AL9" s="634">
        <v>0.2</v>
      </c>
      <c r="AM9" s="635"/>
      <c r="AN9" s="635"/>
      <c r="AO9" s="636"/>
      <c r="AP9" s="626" t="s">
        <v>233</v>
      </c>
      <c r="AQ9" s="627"/>
      <c r="AR9" s="627"/>
      <c r="AS9" s="627"/>
      <c r="AT9" s="627"/>
      <c r="AU9" s="627"/>
      <c r="AV9" s="627"/>
      <c r="AW9" s="627"/>
      <c r="AX9" s="627"/>
      <c r="AY9" s="627"/>
      <c r="AZ9" s="627"/>
      <c r="BA9" s="627"/>
      <c r="BB9" s="627"/>
      <c r="BC9" s="627"/>
      <c r="BD9" s="627"/>
      <c r="BE9" s="627"/>
      <c r="BF9" s="628"/>
      <c r="BG9" s="629">
        <v>1436598</v>
      </c>
      <c r="BH9" s="630"/>
      <c r="BI9" s="630"/>
      <c r="BJ9" s="630"/>
      <c r="BK9" s="630"/>
      <c r="BL9" s="630"/>
      <c r="BM9" s="630"/>
      <c r="BN9" s="631"/>
      <c r="BO9" s="632">
        <v>32.5</v>
      </c>
      <c r="BP9" s="632"/>
      <c r="BQ9" s="632"/>
      <c r="BR9" s="632"/>
      <c r="BS9" s="633" t="s">
        <v>128</v>
      </c>
      <c r="BT9" s="633"/>
      <c r="BU9" s="633"/>
      <c r="BV9" s="633"/>
      <c r="BW9" s="633"/>
      <c r="BX9" s="633"/>
      <c r="BY9" s="633"/>
      <c r="BZ9" s="633"/>
      <c r="CA9" s="633"/>
      <c r="CB9" s="637"/>
      <c r="CD9" s="644" t="s">
        <v>234</v>
      </c>
      <c r="CE9" s="645"/>
      <c r="CF9" s="645"/>
      <c r="CG9" s="645"/>
      <c r="CH9" s="645"/>
      <c r="CI9" s="645"/>
      <c r="CJ9" s="645"/>
      <c r="CK9" s="645"/>
      <c r="CL9" s="645"/>
      <c r="CM9" s="645"/>
      <c r="CN9" s="645"/>
      <c r="CO9" s="645"/>
      <c r="CP9" s="645"/>
      <c r="CQ9" s="646"/>
      <c r="CR9" s="629">
        <v>2564626</v>
      </c>
      <c r="CS9" s="630"/>
      <c r="CT9" s="630"/>
      <c r="CU9" s="630"/>
      <c r="CV9" s="630"/>
      <c r="CW9" s="630"/>
      <c r="CX9" s="630"/>
      <c r="CY9" s="631"/>
      <c r="CZ9" s="632">
        <v>8.1</v>
      </c>
      <c r="DA9" s="632"/>
      <c r="DB9" s="632"/>
      <c r="DC9" s="632"/>
      <c r="DD9" s="638">
        <v>80105</v>
      </c>
      <c r="DE9" s="630"/>
      <c r="DF9" s="630"/>
      <c r="DG9" s="630"/>
      <c r="DH9" s="630"/>
      <c r="DI9" s="630"/>
      <c r="DJ9" s="630"/>
      <c r="DK9" s="630"/>
      <c r="DL9" s="630"/>
      <c r="DM9" s="630"/>
      <c r="DN9" s="630"/>
      <c r="DO9" s="630"/>
      <c r="DP9" s="631"/>
      <c r="DQ9" s="638">
        <v>1863054</v>
      </c>
      <c r="DR9" s="630"/>
      <c r="DS9" s="630"/>
      <c r="DT9" s="630"/>
      <c r="DU9" s="630"/>
      <c r="DV9" s="630"/>
      <c r="DW9" s="630"/>
      <c r="DX9" s="630"/>
      <c r="DY9" s="630"/>
      <c r="DZ9" s="630"/>
      <c r="EA9" s="630"/>
      <c r="EB9" s="630"/>
      <c r="EC9" s="639"/>
    </row>
    <row r="10" spans="2:143" ht="11.25" customHeight="1">
      <c r="B10" s="626" t="s">
        <v>235</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591</v>
      </c>
      <c r="AA10" s="632"/>
      <c r="AB10" s="632"/>
      <c r="AC10" s="632"/>
      <c r="AD10" s="633" t="s">
        <v>591</v>
      </c>
      <c r="AE10" s="633"/>
      <c r="AF10" s="633"/>
      <c r="AG10" s="633"/>
      <c r="AH10" s="633"/>
      <c r="AI10" s="633"/>
      <c r="AJ10" s="633"/>
      <c r="AK10" s="633"/>
      <c r="AL10" s="634" t="s">
        <v>128</v>
      </c>
      <c r="AM10" s="635"/>
      <c r="AN10" s="635"/>
      <c r="AO10" s="636"/>
      <c r="AP10" s="626" t="s">
        <v>592</v>
      </c>
      <c r="AQ10" s="627"/>
      <c r="AR10" s="627"/>
      <c r="AS10" s="627"/>
      <c r="AT10" s="627"/>
      <c r="AU10" s="627"/>
      <c r="AV10" s="627"/>
      <c r="AW10" s="627"/>
      <c r="AX10" s="627"/>
      <c r="AY10" s="627"/>
      <c r="AZ10" s="627"/>
      <c r="BA10" s="627"/>
      <c r="BB10" s="627"/>
      <c r="BC10" s="627"/>
      <c r="BD10" s="627"/>
      <c r="BE10" s="627"/>
      <c r="BF10" s="628"/>
      <c r="BG10" s="629">
        <v>135769</v>
      </c>
      <c r="BH10" s="630"/>
      <c r="BI10" s="630"/>
      <c r="BJ10" s="630"/>
      <c r="BK10" s="630"/>
      <c r="BL10" s="630"/>
      <c r="BM10" s="630"/>
      <c r="BN10" s="631"/>
      <c r="BO10" s="632">
        <v>3.1</v>
      </c>
      <c r="BP10" s="632"/>
      <c r="BQ10" s="632"/>
      <c r="BR10" s="632"/>
      <c r="BS10" s="633" t="s">
        <v>591</v>
      </c>
      <c r="BT10" s="633"/>
      <c r="BU10" s="633"/>
      <c r="BV10" s="633"/>
      <c r="BW10" s="633"/>
      <c r="BX10" s="633"/>
      <c r="BY10" s="633"/>
      <c r="BZ10" s="633"/>
      <c r="CA10" s="633"/>
      <c r="CB10" s="637"/>
      <c r="CD10" s="644" t="s">
        <v>236</v>
      </c>
      <c r="CE10" s="645"/>
      <c r="CF10" s="645"/>
      <c r="CG10" s="645"/>
      <c r="CH10" s="645"/>
      <c r="CI10" s="645"/>
      <c r="CJ10" s="645"/>
      <c r="CK10" s="645"/>
      <c r="CL10" s="645"/>
      <c r="CM10" s="645"/>
      <c r="CN10" s="645"/>
      <c r="CO10" s="645"/>
      <c r="CP10" s="645"/>
      <c r="CQ10" s="646"/>
      <c r="CR10" s="629">
        <v>70000</v>
      </c>
      <c r="CS10" s="630"/>
      <c r="CT10" s="630"/>
      <c r="CU10" s="630"/>
      <c r="CV10" s="630"/>
      <c r="CW10" s="630"/>
      <c r="CX10" s="630"/>
      <c r="CY10" s="631"/>
      <c r="CZ10" s="632">
        <v>0.2</v>
      </c>
      <c r="DA10" s="632"/>
      <c r="DB10" s="632"/>
      <c r="DC10" s="632"/>
      <c r="DD10" s="638" t="s">
        <v>591</v>
      </c>
      <c r="DE10" s="630"/>
      <c r="DF10" s="630"/>
      <c r="DG10" s="630"/>
      <c r="DH10" s="630"/>
      <c r="DI10" s="630"/>
      <c r="DJ10" s="630"/>
      <c r="DK10" s="630"/>
      <c r="DL10" s="630"/>
      <c r="DM10" s="630"/>
      <c r="DN10" s="630"/>
      <c r="DO10" s="630"/>
      <c r="DP10" s="631"/>
      <c r="DQ10" s="638" t="s">
        <v>128</v>
      </c>
      <c r="DR10" s="630"/>
      <c r="DS10" s="630"/>
      <c r="DT10" s="630"/>
      <c r="DU10" s="630"/>
      <c r="DV10" s="630"/>
      <c r="DW10" s="630"/>
      <c r="DX10" s="630"/>
      <c r="DY10" s="630"/>
      <c r="DZ10" s="630"/>
      <c r="EA10" s="630"/>
      <c r="EB10" s="630"/>
      <c r="EC10" s="639"/>
    </row>
    <row r="11" spans="2:143" ht="11.25" customHeight="1">
      <c r="B11" s="626" t="s">
        <v>237</v>
      </c>
      <c r="C11" s="627"/>
      <c r="D11" s="627"/>
      <c r="E11" s="627"/>
      <c r="F11" s="627"/>
      <c r="G11" s="627"/>
      <c r="H11" s="627"/>
      <c r="I11" s="627"/>
      <c r="J11" s="627"/>
      <c r="K11" s="627"/>
      <c r="L11" s="627"/>
      <c r="M11" s="627"/>
      <c r="N11" s="627"/>
      <c r="O11" s="627"/>
      <c r="P11" s="627"/>
      <c r="Q11" s="628"/>
      <c r="R11" s="629">
        <v>1014200</v>
      </c>
      <c r="S11" s="630"/>
      <c r="T11" s="630"/>
      <c r="U11" s="630"/>
      <c r="V11" s="630"/>
      <c r="W11" s="630"/>
      <c r="X11" s="630"/>
      <c r="Y11" s="631"/>
      <c r="Z11" s="634">
        <v>2.9</v>
      </c>
      <c r="AA11" s="635"/>
      <c r="AB11" s="635"/>
      <c r="AC11" s="647"/>
      <c r="AD11" s="638">
        <v>1014200</v>
      </c>
      <c r="AE11" s="630"/>
      <c r="AF11" s="630"/>
      <c r="AG11" s="630"/>
      <c r="AH11" s="630"/>
      <c r="AI11" s="630"/>
      <c r="AJ11" s="630"/>
      <c r="AK11" s="631"/>
      <c r="AL11" s="634">
        <v>6.6</v>
      </c>
      <c r="AM11" s="635"/>
      <c r="AN11" s="635"/>
      <c r="AO11" s="636"/>
      <c r="AP11" s="626" t="s">
        <v>238</v>
      </c>
      <c r="AQ11" s="627"/>
      <c r="AR11" s="627"/>
      <c r="AS11" s="627"/>
      <c r="AT11" s="627"/>
      <c r="AU11" s="627"/>
      <c r="AV11" s="627"/>
      <c r="AW11" s="627"/>
      <c r="AX11" s="627"/>
      <c r="AY11" s="627"/>
      <c r="AZ11" s="627"/>
      <c r="BA11" s="627"/>
      <c r="BB11" s="627"/>
      <c r="BC11" s="627"/>
      <c r="BD11" s="627"/>
      <c r="BE11" s="627"/>
      <c r="BF11" s="628"/>
      <c r="BG11" s="629">
        <v>197232</v>
      </c>
      <c r="BH11" s="630"/>
      <c r="BI11" s="630"/>
      <c r="BJ11" s="630"/>
      <c r="BK11" s="630"/>
      <c r="BL11" s="630"/>
      <c r="BM11" s="630"/>
      <c r="BN11" s="631"/>
      <c r="BO11" s="632">
        <v>4.5</v>
      </c>
      <c r="BP11" s="632"/>
      <c r="BQ11" s="632"/>
      <c r="BR11" s="632"/>
      <c r="BS11" s="633" t="s">
        <v>591</v>
      </c>
      <c r="BT11" s="633"/>
      <c r="BU11" s="633"/>
      <c r="BV11" s="633"/>
      <c r="BW11" s="633"/>
      <c r="BX11" s="633"/>
      <c r="BY11" s="633"/>
      <c r="BZ11" s="633"/>
      <c r="CA11" s="633"/>
      <c r="CB11" s="637"/>
      <c r="CD11" s="644" t="s">
        <v>239</v>
      </c>
      <c r="CE11" s="645"/>
      <c r="CF11" s="645"/>
      <c r="CG11" s="645"/>
      <c r="CH11" s="645"/>
      <c r="CI11" s="645"/>
      <c r="CJ11" s="645"/>
      <c r="CK11" s="645"/>
      <c r="CL11" s="645"/>
      <c r="CM11" s="645"/>
      <c r="CN11" s="645"/>
      <c r="CO11" s="645"/>
      <c r="CP11" s="645"/>
      <c r="CQ11" s="646"/>
      <c r="CR11" s="629">
        <v>1147492</v>
      </c>
      <c r="CS11" s="630"/>
      <c r="CT11" s="630"/>
      <c r="CU11" s="630"/>
      <c r="CV11" s="630"/>
      <c r="CW11" s="630"/>
      <c r="CX11" s="630"/>
      <c r="CY11" s="631"/>
      <c r="CZ11" s="632">
        <v>3.6</v>
      </c>
      <c r="DA11" s="632"/>
      <c r="DB11" s="632"/>
      <c r="DC11" s="632"/>
      <c r="DD11" s="638">
        <v>446568</v>
      </c>
      <c r="DE11" s="630"/>
      <c r="DF11" s="630"/>
      <c r="DG11" s="630"/>
      <c r="DH11" s="630"/>
      <c r="DI11" s="630"/>
      <c r="DJ11" s="630"/>
      <c r="DK11" s="630"/>
      <c r="DL11" s="630"/>
      <c r="DM11" s="630"/>
      <c r="DN11" s="630"/>
      <c r="DO11" s="630"/>
      <c r="DP11" s="631"/>
      <c r="DQ11" s="638">
        <v>583700</v>
      </c>
      <c r="DR11" s="630"/>
      <c r="DS11" s="630"/>
      <c r="DT11" s="630"/>
      <c r="DU11" s="630"/>
      <c r="DV11" s="630"/>
      <c r="DW11" s="630"/>
      <c r="DX11" s="630"/>
      <c r="DY11" s="630"/>
      <c r="DZ11" s="630"/>
      <c r="EA11" s="630"/>
      <c r="EB11" s="630"/>
      <c r="EC11" s="639"/>
    </row>
    <row r="12" spans="2:143" ht="11.25" customHeight="1">
      <c r="B12" s="626" t="s">
        <v>240</v>
      </c>
      <c r="C12" s="627"/>
      <c r="D12" s="627"/>
      <c r="E12" s="627"/>
      <c r="F12" s="627"/>
      <c r="G12" s="627"/>
      <c r="H12" s="627"/>
      <c r="I12" s="627"/>
      <c r="J12" s="627"/>
      <c r="K12" s="627"/>
      <c r="L12" s="627"/>
      <c r="M12" s="627"/>
      <c r="N12" s="627"/>
      <c r="O12" s="627"/>
      <c r="P12" s="627"/>
      <c r="Q12" s="628"/>
      <c r="R12" s="629">
        <v>9843</v>
      </c>
      <c r="S12" s="630"/>
      <c r="T12" s="630"/>
      <c r="U12" s="630"/>
      <c r="V12" s="630"/>
      <c r="W12" s="630"/>
      <c r="X12" s="630"/>
      <c r="Y12" s="631"/>
      <c r="Z12" s="632">
        <v>0</v>
      </c>
      <c r="AA12" s="632"/>
      <c r="AB12" s="632"/>
      <c r="AC12" s="632"/>
      <c r="AD12" s="633">
        <v>9843</v>
      </c>
      <c r="AE12" s="633"/>
      <c r="AF12" s="633"/>
      <c r="AG12" s="633"/>
      <c r="AH12" s="633"/>
      <c r="AI12" s="633"/>
      <c r="AJ12" s="633"/>
      <c r="AK12" s="633"/>
      <c r="AL12" s="634">
        <v>0.1</v>
      </c>
      <c r="AM12" s="635"/>
      <c r="AN12" s="635"/>
      <c r="AO12" s="636"/>
      <c r="AP12" s="626" t="s">
        <v>593</v>
      </c>
      <c r="AQ12" s="627"/>
      <c r="AR12" s="627"/>
      <c r="AS12" s="627"/>
      <c r="AT12" s="627"/>
      <c r="AU12" s="627"/>
      <c r="AV12" s="627"/>
      <c r="AW12" s="627"/>
      <c r="AX12" s="627"/>
      <c r="AY12" s="627"/>
      <c r="AZ12" s="627"/>
      <c r="BA12" s="627"/>
      <c r="BB12" s="627"/>
      <c r="BC12" s="627"/>
      <c r="BD12" s="627"/>
      <c r="BE12" s="627"/>
      <c r="BF12" s="628"/>
      <c r="BG12" s="629">
        <v>2084588</v>
      </c>
      <c r="BH12" s="630"/>
      <c r="BI12" s="630"/>
      <c r="BJ12" s="630"/>
      <c r="BK12" s="630"/>
      <c r="BL12" s="630"/>
      <c r="BM12" s="630"/>
      <c r="BN12" s="631"/>
      <c r="BO12" s="632">
        <v>47.1</v>
      </c>
      <c r="BP12" s="632"/>
      <c r="BQ12" s="632"/>
      <c r="BR12" s="632"/>
      <c r="BS12" s="633" t="s">
        <v>128</v>
      </c>
      <c r="BT12" s="633"/>
      <c r="BU12" s="633"/>
      <c r="BV12" s="633"/>
      <c r="BW12" s="633"/>
      <c r="BX12" s="633"/>
      <c r="BY12" s="633"/>
      <c r="BZ12" s="633"/>
      <c r="CA12" s="633"/>
      <c r="CB12" s="637"/>
      <c r="CD12" s="644" t="s">
        <v>241</v>
      </c>
      <c r="CE12" s="645"/>
      <c r="CF12" s="645"/>
      <c r="CG12" s="645"/>
      <c r="CH12" s="645"/>
      <c r="CI12" s="645"/>
      <c r="CJ12" s="645"/>
      <c r="CK12" s="645"/>
      <c r="CL12" s="645"/>
      <c r="CM12" s="645"/>
      <c r="CN12" s="645"/>
      <c r="CO12" s="645"/>
      <c r="CP12" s="645"/>
      <c r="CQ12" s="646"/>
      <c r="CR12" s="629">
        <v>1695177</v>
      </c>
      <c r="CS12" s="630"/>
      <c r="CT12" s="630"/>
      <c r="CU12" s="630"/>
      <c r="CV12" s="630"/>
      <c r="CW12" s="630"/>
      <c r="CX12" s="630"/>
      <c r="CY12" s="631"/>
      <c r="CZ12" s="632">
        <v>5.4</v>
      </c>
      <c r="DA12" s="632"/>
      <c r="DB12" s="632"/>
      <c r="DC12" s="632"/>
      <c r="DD12" s="638">
        <v>265367</v>
      </c>
      <c r="DE12" s="630"/>
      <c r="DF12" s="630"/>
      <c r="DG12" s="630"/>
      <c r="DH12" s="630"/>
      <c r="DI12" s="630"/>
      <c r="DJ12" s="630"/>
      <c r="DK12" s="630"/>
      <c r="DL12" s="630"/>
      <c r="DM12" s="630"/>
      <c r="DN12" s="630"/>
      <c r="DO12" s="630"/>
      <c r="DP12" s="631"/>
      <c r="DQ12" s="638">
        <v>1096758</v>
      </c>
      <c r="DR12" s="630"/>
      <c r="DS12" s="630"/>
      <c r="DT12" s="630"/>
      <c r="DU12" s="630"/>
      <c r="DV12" s="630"/>
      <c r="DW12" s="630"/>
      <c r="DX12" s="630"/>
      <c r="DY12" s="630"/>
      <c r="DZ12" s="630"/>
      <c r="EA12" s="630"/>
      <c r="EB12" s="630"/>
      <c r="EC12" s="639"/>
    </row>
    <row r="13" spans="2:143" ht="11.25" customHeight="1">
      <c r="B13" s="626" t="s">
        <v>242</v>
      </c>
      <c r="C13" s="627"/>
      <c r="D13" s="627"/>
      <c r="E13" s="627"/>
      <c r="F13" s="627"/>
      <c r="G13" s="627"/>
      <c r="H13" s="627"/>
      <c r="I13" s="627"/>
      <c r="J13" s="627"/>
      <c r="K13" s="627"/>
      <c r="L13" s="627"/>
      <c r="M13" s="627"/>
      <c r="N13" s="627"/>
      <c r="O13" s="627"/>
      <c r="P13" s="627"/>
      <c r="Q13" s="628"/>
      <c r="R13" s="629" t="s">
        <v>591</v>
      </c>
      <c r="S13" s="630"/>
      <c r="T13" s="630"/>
      <c r="U13" s="630"/>
      <c r="V13" s="630"/>
      <c r="W13" s="630"/>
      <c r="X13" s="630"/>
      <c r="Y13" s="631"/>
      <c r="Z13" s="632" t="s">
        <v>591</v>
      </c>
      <c r="AA13" s="632"/>
      <c r="AB13" s="632"/>
      <c r="AC13" s="632"/>
      <c r="AD13" s="633" t="s">
        <v>591</v>
      </c>
      <c r="AE13" s="633"/>
      <c r="AF13" s="633"/>
      <c r="AG13" s="633"/>
      <c r="AH13" s="633"/>
      <c r="AI13" s="633"/>
      <c r="AJ13" s="633"/>
      <c r="AK13" s="633"/>
      <c r="AL13" s="634" t="s">
        <v>128</v>
      </c>
      <c r="AM13" s="635"/>
      <c r="AN13" s="635"/>
      <c r="AO13" s="636"/>
      <c r="AP13" s="626" t="s">
        <v>243</v>
      </c>
      <c r="AQ13" s="627"/>
      <c r="AR13" s="627"/>
      <c r="AS13" s="627"/>
      <c r="AT13" s="627"/>
      <c r="AU13" s="627"/>
      <c r="AV13" s="627"/>
      <c r="AW13" s="627"/>
      <c r="AX13" s="627"/>
      <c r="AY13" s="627"/>
      <c r="AZ13" s="627"/>
      <c r="BA13" s="627"/>
      <c r="BB13" s="627"/>
      <c r="BC13" s="627"/>
      <c r="BD13" s="627"/>
      <c r="BE13" s="627"/>
      <c r="BF13" s="628"/>
      <c r="BG13" s="629">
        <v>2080101</v>
      </c>
      <c r="BH13" s="630"/>
      <c r="BI13" s="630"/>
      <c r="BJ13" s="630"/>
      <c r="BK13" s="630"/>
      <c r="BL13" s="630"/>
      <c r="BM13" s="630"/>
      <c r="BN13" s="631"/>
      <c r="BO13" s="632">
        <v>47</v>
      </c>
      <c r="BP13" s="632"/>
      <c r="BQ13" s="632"/>
      <c r="BR13" s="632"/>
      <c r="BS13" s="633" t="s">
        <v>591</v>
      </c>
      <c r="BT13" s="633"/>
      <c r="BU13" s="633"/>
      <c r="BV13" s="633"/>
      <c r="BW13" s="633"/>
      <c r="BX13" s="633"/>
      <c r="BY13" s="633"/>
      <c r="BZ13" s="633"/>
      <c r="CA13" s="633"/>
      <c r="CB13" s="637"/>
      <c r="CD13" s="644" t="s">
        <v>244</v>
      </c>
      <c r="CE13" s="645"/>
      <c r="CF13" s="645"/>
      <c r="CG13" s="645"/>
      <c r="CH13" s="645"/>
      <c r="CI13" s="645"/>
      <c r="CJ13" s="645"/>
      <c r="CK13" s="645"/>
      <c r="CL13" s="645"/>
      <c r="CM13" s="645"/>
      <c r="CN13" s="645"/>
      <c r="CO13" s="645"/>
      <c r="CP13" s="645"/>
      <c r="CQ13" s="646"/>
      <c r="CR13" s="629">
        <v>3430660</v>
      </c>
      <c r="CS13" s="630"/>
      <c r="CT13" s="630"/>
      <c r="CU13" s="630"/>
      <c r="CV13" s="630"/>
      <c r="CW13" s="630"/>
      <c r="CX13" s="630"/>
      <c r="CY13" s="631"/>
      <c r="CZ13" s="632">
        <v>10.9</v>
      </c>
      <c r="DA13" s="632"/>
      <c r="DB13" s="632"/>
      <c r="DC13" s="632"/>
      <c r="DD13" s="638">
        <v>2314105</v>
      </c>
      <c r="DE13" s="630"/>
      <c r="DF13" s="630"/>
      <c r="DG13" s="630"/>
      <c r="DH13" s="630"/>
      <c r="DI13" s="630"/>
      <c r="DJ13" s="630"/>
      <c r="DK13" s="630"/>
      <c r="DL13" s="630"/>
      <c r="DM13" s="630"/>
      <c r="DN13" s="630"/>
      <c r="DO13" s="630"/>
      <c r="DP13" s="631"/>
      <c r="DQ13" s="638">
        <v>1141206</v>
      </c>
      <c r="DR13" s="630"/>
      <c r="DS13" s="630"/>
      <c r="DT13" s="630"/>
      <c r="DU13" s="630"/>
      <c r="DV13" s="630"/>
      <c r="DW13" s="630"/>
      <c r="DX13" s="630"/>
      <c r="DY13" s="630"/>
      <c r="DZ13" s="630"/>
      <c r="EA13" s="630"/>
      <c r="EB13" s="630"/>
      <c r="EC13" s="639"/>
    </row>
    <row r="14" spans="2:143" ht="11.25" customHeight="1">
      <c r="B14" s="626" t="s">
        <v>245</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32" t="s">
        <v>128</v>
      </c>
      <c r="AA14" s="632"/>
      <c r="AB14" s="632"/>
      <c r="AC14" s="632"/>
      <c r="AD14" s="633" t="s">
        <v>128</v>
      </c>
      <c r="AE14" s="633"/>
      <c r="AF14" s="633"/>
      <c r="AG14" s="633"/>
      <c r="AH14" s="633"/>
      <c r="AI14" s="633"/>
      <c r="AJ14" s="633"/>
      <c r="AK14" s="633"/>
      <c r="AL14" s="634" t="s">
        <v>128</v>
      </c>
      <c r="AM14" s="635"/>
      <c r="AN14" s="635"/>
      <c r="AO14" s="636"/>
      <c r="AP14" s="626" t="s">
        <v>246</v>
      </c>
      <c r="AQ14" s="627"/>
      <c r="AR14" s="627"/>
      <c r="AS14" s="627"/>
      <c r="AT14" s="627"/>
      <c r="AU14" s="627"/>
      <c r="AV14" s="627"/>
      <c r="AW14" s="627"/>
      <c r="AX14" s="627"/>
      <c r="AY14" s="627"/>
      <c r="AZ14" s="627"/>
      <c r="BA14" s="627"/>
      <c r="BB14" s="627"/>
      <c r="BC14" s="627"/>
      <c r="BD14" s="627"/>
      <c r="BE14" s="627"/>
      <c r="BF14" s="628"/>
      <c r="BG14" s="629">
        <v>188472</v>
      </c>
      <c r="BH14" s="630"/>
      <c r="BI14" s="630"/>
      <c r="BJ14" s="630"/>
      <c r="BK14" s="630"/>
      <c r="BL14" s="630"/>
      <c r="BM14" s="630"/>
      <c r="BN14" s="631"/>
      <c r="BO14" s="632">
        <v>4.3</v>
      </c>
      <c r="BP14" s="632"/>
      <c r="BQ14" s="632"/>
      <c r="BR14" s="632"/>
      <c r="BS14" s="633" t="s">
        <v>128</v>
      </c>
      <c r="BT14" s="633"/>
      <c r="BU14" s="633"/>
      <c r="BV14" s="633"/>
      <c r="BW14" s="633"/>
      <c r="BX14" s="633"/>
      <c r="BY14" s="633"/>
      <c r="BZ14" s="633"/>
      <c r="CA14" s="633"/>
      <c r="CB14" s="637"/>
      <c r="CD14" s="644" t="s">
        <v>247</v>
      </c>
      <c r="CE14" s="645"/>
      <c r="CF14" s="645"/>
      <c r="CG14" s="645"/>
      <c r="CH14" s="645"/>
      <c r="CI14" s="645"/>
      <c r="CJ14" s="645"/>
      <c r="CK14" s="645"/>
      <c r="CL14" s="645"/>
      <c r="CM14" s="645"/>
      <c r="CN14" s="645"/>
      <c r="CO14" s="645"/>
      <c r="CP14" s="645"/>
      <c r="CQ14" s="646"/>
      <c r="CR14" s="629">
        <v>1647374</v>
      </c>
      <c r="CS14" s="630"/>
      <c r="CT14" s="630"/>
      <c r="CU14" s="630"/>
      <c r="CV14" s="630"/>
      <c r="CW14" s="630"/>
      <c r="CX14" s="630"/>
      <c r="CY14" s="631"/>
      <c r="CZ14" s="632">
        <v>5.2</v>
      </c>
      <c r="DA14" s="632"/>
      <c r="DB14" s="632"/>
      <c r="DC14" s="632"/>
      <c r="DD14" s="638">
        <v>844854</v>
      </c>
      <c r="DE14" s="630"/>
      <c r="DF14" s="630"/>
      <c r="DG14" s="630"/>
      <c r="DH14" s="630"/>
      <c r="DI14" s="630"/>
      <c r="DJ14" s="630"/>
      <c r="DK14" s="630"/>
      <c r="DL14" s="630"/>
      <c r="DM14" s="630"/>
      <c r="DN14" s="630"/>
      <c r="DO14" s="630"/>
      <c r="DP14" s="631"/>
      <c r="DQ14" s="638">
        <v>812200</v>
      </c>
      <c r="DR14" s="630"/>
      <c r="DS14" s="630"/>
      <c r="DT14" s="630"/>
      <c r="DU14" s="630"/>
      <c r="DV14" s="630"/>
      <c r="DW14" s="630"/>
      <c r="DX14" s="630"/>
      <c r="DY14" s="630"/>
      <c r="DZ14" s="630"/>
      <c r="EA14" s="630"/>
      <c r="EB14" s="630"/>
      <c r="EC14" s="639"/>
    </row>
    <row r="15" spans="2:143" ht="11.25" customHeight="1">
      <c r="B15" s="626" t="s">
        <v>248</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591</v>
      </c>
      <c r="AA15" s="632"/>
      <c r="AB15" s="632"/>
      <c r="AC15" s="632"/>
      <c r="AD15" s="633" t="s">
        <v>591</v>
      </c>
      <c r="AE15" s="633"/>
      <c r="AF15" s="633"/>
      <c r="AG15" s="633"/>
      <c r="AH15" s="633"/>
      <c r="AI15" s="633"/>
      <c r="AJ15" s="633"/>
      <c r="AK15" s="633"/>
      <c r="AL15" s="634" t="s">
        <v>128</v>
      </c>
      <c r="AM15" s="635"/>
      <c r="AN15" s="635"/>
      <c r="AO15" s="636"/>
      <c r="AP15" s="626" t="s">
        <v>594</v>
      </c>
      <c r="AQ15" s="627"/>
      <c r="AR15" s="627"/>
      <c r="AS15" s="627"/>
      <c r="AT15" s="627"/>
      <c r="AU15" s="627"/>
      <c r="AV15" s="627"/>
      <c r="AW15" s="627"/>
      <c r="AX15" s="627"/>
      <c r="AY15" s="627"/>
      <c r="AZ15" s="627"/>
      <c r="BA15" s="627"/>
      <c r="BB15" s="627"/>
      <c r="BC15" s="627"/>
      <c r="BD15" s="627"/>
      <c r="BE15" s="627"/>
      <c r="BF15" s="628"/>
      <c r="BG15" s="629">
        <v>314938</v>
      </c>
      <c r="BH15" s="630"/>
      <c r="BI15" s="630"/>
      <c r="BJ15" s="630"/>
      <c r="BK15" s="630"/>
      <c r="BL15" s="630"/>
      <c r="BM15" s="630"/>
      <c r="BN15" s="631"/>
      <c r="BO15" s="632">
        <v>7.1</v>
      </c>
      <c r="BP15" s="632"/>
      <c r="BQ15" s="632"/>
      <c r="BR15" s="632"/>
      <c r="BS15" s="633" t="s">
        <v>128</v>
      </c>
      <c r="BT15" s="633"/>
      <c r="BU15" s="633"/>
      <c r="BV15" s="633"/>
      <c r="BW15" s="633"/>
      <c r="BX15" s="633"/>
      <c r="BY15" s="633"/>
      <c r="BZ15" s="633"/>
      <c r="CA15" s="633"/>
      <c r="CB15" s="637"/>
      <c r="CD15" s="644" t="s">
        <v>249</v>
      </c>
      <c r="CE15" s="645"/>
      <c r="CF15" s="645"/>
      <c r="CG15" s="645"/>
      <c r="CH15" s="645"/>
      <c r="CI15" s="645"/>
      <c r="CJ15" s="645"/>
      <c r="CK15" s="645"/>
      <c r="CL15" s="645"/>
      <c r="CM15" s="645"/>
      <c r="CN15" s="645"/>
      <c r="CO15" s="645"/>
      <c r="CP15" s="645"/>
      <c r="CQ15" s="646"/>
      <c r="CR15" s="629">
        <v>2670449</v>
      </c>
      <c r="CS15" s="630"/>
      <c r="CT15" s="630"/>
      <c r="CU15" s="630"/>
      <c r="CV15" s="630"/>
      <c r="CW15" s="630"/>
      <c r="CX15" s="630"/>
      <c r="CY15" s="631"/>
      <c r="CZ15" s="632">
        <v>8.5</v>
      </c>
      <c r="DA15" s="632"/>
      <c r="DB15" s="632"/>
      <c r="DC15" s="632"/>
      <c r="DD15" s="638">
        <v>882684</v>
      </c>
      <c r="DE15" s="630"/>
      <c r="DF15" s="630"/>
      <c r="DG15" s="630"/>
      <c r="DH15" s="630"/>
      <c r="DI15" s="630"/>
      <c r="DJ15" s="630"/>
      <c r="DK15" s="630"/>
      <c r="DL15" s="630"/>
      <c r="DM15" s="630"/>
      <c r="DN15" s="630"/>
      <c r="DO15" s="630"/>
      <c r="DP15" s="631"/>
      <c r="DQ15" s="638">
        <v>1660043</v>
      </c>
      <c r="DR15" s="630"/>
      <c r="DS15" s="630"/>
      <c r="DT15" s="630"/>
      <c r="DU15" s="630"/>
      <c r="DV15" s="630"/>
      <c r="DW15" s="630"/>
      <c r="DX15" s="630"/>
      <c r="DY15" s="630"/>
      <c r="DZ15" s="630"/>
      <c r="EA15" s="630"/>
      <c r="EB15" s="630"/>
      <c r="EC15" s="639"/>
    </row>
    <row r="16" spans="2:143" ht="11.25" customHeight="1">
      <c r="B16" s="626" t="s">
        <v>595</v>
      </c>
      <c r="C16" s="627"/>
      <c r="D16" s="627"/>
      <c r="E16" s="627"/>
      <c r="F16" s="627"/>
      <c r="G16" s="627"/>
      <c r="H16" s="627"/>
      <c r="I16" s="627"/>
      <c r="J16" s="627"/>
      <c r="K16" s="627"/>
      <c r="L16" s="627"/>
      <c r="M16" s="627"/>
      <c r="N16" s="627"/>
      <c r="O16" s="627"/>
      <c r="P16" s="627"/>
      <c r="Q16" s="628"/>
      <c r="R16" s="629">
        <v>30039</v>
      </c>
      <c r="S16" s="630"/>
      <c r="T16" s="630"/>
      <c r="U16" s="630"/>
      <c r="V16" s="630"/>
      <c r="W16" s="630"/>
      <c r="X16" s="630"/>
      <c r="Y16" s="631"/>
      <c r="Z16" s="632">
        <v>0.1</v>
      </c>
      <c r="AA16" s="632"/>
      <c r="AB16" s="632"/>
      <c r="AC16" s="632"/>
      <c r="AD16" s="633">
        <v>30039</v>
      </c>
      <c r="AE16" s="633"/>
      <c r="AF16" s="633"/>
      <c r="AG16" s="633"/>
      <c r="AH16" s="633"/>
      <c r="AI16" s="633"/>
      <c r="AJ16" s="633"/>
      <c r="AK16" s="633"/>
      <c r="AL16" s="634">
        <v>0.2</v>
      </c>
      <c r="AM16" s="635"/>
      <c r="AN16" s="635"/>
      <c r="AO16" s="636"/>
      <c r="AP16" s="626" t="s">
        <v>250</v>
      </c>
      <c r="AQ16" s="627"/>
      <c r="AR16" s="627"/>
      <c r="AS16" s="627"/>
      <c r="AT16" s="627"/>
      <c r="AU16" s="627"/>
      <c r="AV16" s="627"/>
      <c r="AW16" s="627"/>
      <c r="AX16" s="627"/>
      <c r="AY16" s="627"/>
      <c r="AZ16" s="627"/>
      <c r="BA16" s="627"/>
      <c r="BB16" s="627"/>
      <c r="BC16" s="627"/>
      <c r="BD16" s="627"/>
      <c r="BE16" s="627"/>
      <c r="BF16" s="628"/>
      <c r="BG16" s="629" t="s">
        <v>596</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251</v>
      </c>
      <c r="CE16" s="645"/>
      <c r="CF16" s="645"/>
      <c r="CG16" s="645"/>
      <c r="CH16" s="645"/>
      <c r="CI16" s="645"/>
      <c r="CJ16" s="645"/>
      <c r="CK16" s="645"/>
      <c r="CL16" s="645"/>
      <c r="CM16" s="645"/>
      <c r="CN16" s="645"/>
      <c r="CO16" s="645"/>
      <c r="CP16" s="645"/>
      <c r="CQ16" s="646"/>
      <c r="CR16" s="629">
        <v>465205</v>
      </c>
      <c r="CS16" s="630"/>
      <c r="CT16" s="630"/>
      <c r="CU16" s="630"/>
      <c r="CV16" s="630"/>
      <c r="CW16" s="630"/>
      <c r="CX16" s="630"/>
      <c r="CY16" s="631"/>
      <c r="CZ16" s="632">
        <v>1.5</v>
      </c>
      <c r="DA16" s="632"/>
      <c r="DB16" s="632"/>
      <c r="DC16" s="632"/>
      <c r="DD16" s="638" t="s">
        <v>128</v>
      </c>
      <c r="DE16" s="630"/>
      <c r="DF16" s="630"/>
      <c r="DG16" s="630"/>
      <c r="DH16" s="630"/>
      <c r="DI16" s="630"/>
      <c r="DJ16" s="630"/>
      <c r="DK16" s="630"/>
      <c r="DL16" s="630"/>
      <c r="DM16" s="630"/>
      <c r="DN16" s="630"/>
      <c r="DO16" s="630"/>
      <c r="DP16" s="631"/>
      <c r="DQ16" s="638">
        <v>63977</v>
      </c>
      <c r="DR16" s="630"/>
      <c r="DS16" s="630"/>
      <c r="DT16" s="630"/>
      <c r="DU16" s="630"/>
      <c r="DV16" s="630"/>
      <c r="DW16" s="630"/>
      <c r="DX16" s="630"/>
      <c r="DY16" s="630"/>
      <c r="DZ16" s="630"/>
      <c r="EA16" s="630"/>
      <c r="EB16" s="630"/>
      <c r="EC16" s="639"/>
    </row>
    <row r="17" spans="2:133" ht="11.25" customHeight="1">
      <c r="B17" s="626" t="s">
        <v>252</v>
      </c>
      <c r="C17" s="627"/>
      <c r="D17" s="627"/>
      <c r="E17" s="627"/>
      <c r="F17" s="627"/>
      <c r="G17" s="627"/>
      <c r="H17" s="627"/>
      <c r="I17" s="627"/>
      <c r="J17" s="627"/>
      <c r="K17" s="627"/>
      <c r="L17" s="627"/>
      <c r="M17" s="627"/>
      <c r="N17" s="627"/>
      <c r="O17" s="627"/>
      <c r="P17" s="627"/>
      <c r="Q17" s="628"/>
      <c r="R17" s="629">
        <v>65576</v>
      </c>
      <c r="S17" s="630"/>
      <c r="T17" s="630"/>
      <c r="U17" s="630"/>
      <c r="V17" s="630"/>
      <c r="W17" s="630"/>
      <c r="X17" s="630"/>
      <c r="Y17" s="631"/>
      <c r="Z17" s="632">
        <v>0.2</v>
      </c>
      <c r="AA17" s="632"/>
      <c r="AB17" s="632"/>
      <c r="AC17" s="632"/>
      <c r="AD17" s="633">
        <v>65576</v>
      </c>
      <c r="AE17" s="633"/>
      <c r="AF17" s="633"/>
      <c r="AG17" s="633"/>
      <c r="AH17" s="633"/>
      <c r="AI17" s="633"/>
      <c r="AJ17" s="633"/>
      <c r="AK17" s="633"/>
      <c r="AL17" s="634">
        <v>0.4</v>
      </c>
      <c r="AM17" s="635"/>
      <c r="AN17" s="635"/>
      <c r="AO17" s="636"/>
      <c r="AP17" s="626" t="s">
        <v>253</v>
      </c>
      <c r="AQ17" s="627"/>
      <c r="AR17" s="627"/>
      <c r="AS17" s="627"/>
      <c r="AT17" s="627"/>
      <c r="AU17" s="627"/>
      <c r="AV17" s="627"/>
      <c r="AW17" s="627"/>
      <c r="AX17" s="627"/>
      <c r="AY17" s="627"/>
      <c r="AZ17" s="627"/>
      <c r="BA17" s="627"/>
      <c r="BB17" s="627"/>
      <c r="BC17" s="627"/>
      <c r="BD17" s="627"/>
      <c r="BE17" s="627"/>
      <c r="BF17" s="628"/>
      <c r="BG17" s="629" t="s">
        <v>591</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254</v>
      </c>
      <c r="CE17" s="645"/>
      <c r="CF17" s="645"/>
      <c r="CG17" s="645"/>
      <c r="CH17" s="645"/>
      <c r="CI17" s="645"/>
      <c r="CJ17" s="645"/>
      <c r="CK17" s="645"/>
      <c r="CL17" s="645"/>
      <c r="CM17" s="645"/>
      <c r="CN17" s="645"/>
      <c r="CO17" s="645"/>
      <c r="CP17" s="645"/>
      <c r="CQ17" s="646"/>
      <c r="CR17" s="629">
        <v>2757625</v>
      </c>
      <c r="CS17" s="630"/>
      <c r="CT17" s="630"/>
      <c r="CU17" s="630"/>
      <c r="CV17" s="630"/>
      <c r="CW17" s="630"/>
      <c r="CX17" s="630"/>
      <c r="CY17" s="631"/>
      <c r="CZ17" s="632">
        <v>8.6999999999999993</v>
      </c>
      <c r="DA17" s="632"/>
      <c r="DB17" s="632"/>
      <c r="DC17" s="632"/>
      <c r="DD17" s="638" t="s">
        <v>128</v>
      </c>
      <c r="DE17" s="630"/>
      <c r="DF17" s="630"/>
      <c r="DG17" s="630"/>
      <c r="DH17" s="630"/>
      <c r="DI17" s="630"/>
      <c r="DJ17" s="630"/>
      <c r="DK17" s="630"/>
      <c r="DL17" s="630"/>
      <c r="DM17" s="630"/>
      <c r="DN17" s="630"/>
      <c r="DO17" s="630"/>
      <c r="DP17" s="631"/>
      <c r="DQ17" s="638">
        <v>2736044</v>
      </c>
      <c r="DR17" s="630"/>
      <c r="DS17" s="630"/>
      <c r="DT17" s="630"/>
      <c r="DU17" s="630"/>
      <c r="DV17" s="630"/>
      <c r="DW17" s="630"/>
      <c r="DX17" s="630"/>
      <c r="DY17" s="630"/>
      <c r="DZ17" s="630"/>
      <c r="EA17" s="630"/>
      <c r="EB17" s="630"/>
      <c r="EC17" s="639"/>
    </row>
    <row r="18" spans="2:133" ht="11.25" customHeight="1">
      <c r="B18" s="626" t="s">
        <v>255</v>
      </c>
      <c r="C18" s="627"/>
      <c r="D18" s="627"/>
      <c r="E18" s="627"/>
      <c r="F18" s="627"/>
      <c r="G18" s="627"/>
      <c r="H18" s="627"/>
      <c r="I18" s="627"/>
      <c r="J18" s="627"/>
      <c r="K18" s="627"/>
      <c r="L18" s="627"/>
      <c r="M18" s="627"/>
      <c r="N18" s="627"/>
      <c r="O18" s="627"/>
      <c r="P18" s="627"/>
      <c r="Q18" s="628"/>
      <c r="R18" s="629">
        <v>85832</v>
      </c>
      <c r="S18" s="630"/>
      <c r="T18" s="630"/>
      <c r="U18" s="630"/>
      <c r="V18" s="630"/>
      <c r="W18" s="630"/>
      <c r="X18" s="630"/>
      <c r="Y18" s="631"/>
      <c r="Z18" s="632">
        <v>0.2</v>
      </c>
      <c r="AA18" s="632"/>
      <c r="AB18" s="632"/>
      <c r="AC18" s="632"/>
      <c r="AD18" s="633">
        <v>85832</v>
      </c>
      <c r="AE18" s="633"/>
      <c r="AF18" s="633"/>
      <c r="AG18" s="633"/>
      <c r="AH18" s="633"/>
      <c r="AI18" s="633"/>
      <c r="AJ18" s="633"/>
      <c r="AK18" s="633"/>
      <c r="AL18" s="634">
        <v>0.60000002384185791</v>
      </c>
      <c r="AM18" s="635"/>
      <c r="AN18" s="635"/>
      <c r="AO18" s="636"/>
      <c r="AP18" s="626" t="s">
        <v>256</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257</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591</v>
      </c>
      <c r="DE18" s="630"/>
      <c r="DF18" s="630"/>
      <c r="DG18" s="630"/>
      <c r="DH18" s="630"/>
      <c r="DI18" s="630"/>
      <c r="DJ18" s="630"/>
      <c r="DK18" s="630"/>
      <c r="DL18" s="630"/>
      <c r="DM18" s="630"/>
      <c r="DN18" s="630"/>
      <c r="DO18" s="630"/>
      <c r="DP18" s="631"/>
      <c r="DQ18" s="638" t="s">
        <v>591</v>
      </c>
      <c r="DR18" s="630"/>
      <c r="DS18" s="630"/>
      <c r="DT18" s="630"/>
      <c r="DU18" s="630"/>
      <c r="DV18" s="630"/>
      <c r="DW18" s="630"/>
      <c r="DX18" s="630"/>
      <c r="DY18" s="630"/>
      <c r="DZ18" s="630"/>
      <c r="EA18" s="630"/>
      <c r="EB18" s="630"/>
      <c r="EC18" s="639"/>
    </row>
    <row r="19" spans="2:133" ht="11.25" customHeight="1">
      <c r="B19" s="626" t="s">
        <v>597</v>
      </c>
      <c r="C19" s="627"/>
      <c r="D19" s="627"/>
      <c r="E19" s="627"/>
      <c r="F19" s="627"/>
      <c r="G19" s="627"/>
      <c r="H19" s="627"/>
      <c r="I19" s="627"/>
      <c r="J19" s="627"/>
      <c r="K19" s="627"/>
      <c r="L19" s="627"/>
      <c r="M19" s="627"/>
      <c r="N19" s="627"/>
      <c r="O19" s="627"/>
      <c r="P19" s="627"/>
      <c r="Q19" s="628"/>
      <c r="R19" s="629">
        <v>22220</v>
      </c>
      <c r="S19" s="630"/>
      <c r="T19" s="630"/>
      <c r="U19" s="630"/>
      <c r="V19" s="630"/>
      <c r="W19" s="630"/>
      <c r="X19" s="630"/>
      <c r="Y19" s="631"/>
      <c r="Z19" s="632">
        <v>0.1</v>
      </c>
      <c r="AA19" s="632"/>
      <c r="AB19" s="632"/>
      <c r="AC19" s="632"/>
      <c r="AD19" s="633">
        <v>22220</v>
      </c>
      <c r="AE19" s="633"/>
      <c r="AF19" s="633"/>
      <c r="AG19" s="633"/>
      <c r="AH19" s="633"/>
      <c r="AI19" s="633"/>
      <c r="AJ19" s="633"/>
      <c r="AK19" s="633"/>
      <c r="AL19" s="634">
        <v>0.1</v>
      </c>
      <c r="AM19" s="635"/>
      <c r="AN19" s="635"/>
      <c r="AO19" s="636"/>
      <c r="AP19" s="626" t="s">
        <v>258</v>
      </c>
      <c r="AQ19" s="627"/>
      <c r="AR19" s="627"/>
      <c r="AS19" s="627"/>
      <c r="AT19" s="627"/>
      <c r="AU19" s="627"/>
      <c r="AV19" s="627"/>
      <c r="AW19" s="627"/>
      <c r="AX19" s="627"/>
      <c r="AY19" s="627"/>
      <c r="AZ19" s="627"/>
      <c r="BA19" s="627"/>
      <c r="BB19" s="627"/>
      <c r="BC19" s="627"/>
      <c r="BD19" s="627"/>
      <c r="BE19" s="627"/>
      <c r="BF19" s="628"/>
      <c r="BG19" s="629">
        <v>1053</v>
      </c>
      <c r="BH19" s="630"/>
      <c r="BI19" s="630"/>
      <c r="BJ19" s="630"/>
      <c r="BK19" s="630"/>
      <c r="BL19" s="630"/>
      <c r="BM19" s="630"/>
      <c r="BN19" s="631"/>
      <c r="BO19" s="632">
        <v>0</v>
      </c>
      <c r="BP19" s="632"/>
      <c r="BQ19" s="632"/>
      <c r="BR19" s="632"/>
      <c r="BS19" s="633" t="s">
        <v>128</v>
      </c>
      <c r="BT19" s="633"/>
      <c r="BU19" s="633"/>
      <c r="BV19" s="633"/>
      <c r="BW19" s="633"/>
      <c r="BX19" s="633"/>
      <c r="BY19" s="633"/>
      <c r="BZ19" s="633"/>
      <c r="CA19" s="633"/>
      <c r="CB19" s="637"/>
      <c r="CD19" s="644" t="s">
        <v>259</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591</v>
      </c>
      <c r="DA19" s="632"/>
      <c r="DB19" s="632"/>
      <c r="DC19" s="632"/>
      <c r="DD19" s="638" t="s">
        <v>591</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c r="B20" s="626" t="s">
        <v>260</v>
      </c>
      <c r="C20" s="627"/>
      <c r="D20" s="627"/>
      <c r="E20" s="627"/>
      <c r="F20" s="627"/>
      <c r="G20" s="627"/>
      <c r="H20" s="627"/>
      <c r="I20" s="627"/>
      <c r="J20" s="627"/>
      <c r="K20" s="627"/>
      <c r="L20" s="627"/>
      <c r="M20" s="627"/>
      <c r="N20" s="627"/>
      <c r="O20" s="627"/>
      <c r="P20" s="627"/>
      <c r="Q20" s="628"/>
      <c r="R20" s="629">
        <v>9450</v>
      </c>
      <c r="S20" s="630"/>
      <c r="T20" s="630"/>
      <c r="U20" s="630"/>
      <c r="V20" s="630"/>
      <c r="W20" s="630"/>
      <c r="X20" s="630"/>
      <c r="Y20" s="631"/>
      <c r="Z20" s="632">
        <v>0</v>
      </c>
      <c r="AA20" s="632"/>
      <c r="AB20" s="632"/>
      <c r="AC20" s="632"/>
      <c r="AD20" s="633">
        <v>9450</v>
      </c>
      <c r="AE20" s="633"/>
      <c r="AF20" s="633"/>
      <c r="AG20" s="633"/>
      <c r="AH20" s="633"/>
      <c r="AI20" s="633"/>
      <c r="AJ20" s="633"/>
      <c r="AK20" s="633"/>
      <c r="AL20" s="634">
        <v>0.1</v>
      </c>
      <c r="AM20" s="635"/>
      <c r="AN20" s="635"/>
      <c r="AO20" s="636"/>
      <c r="AP20" s="626" t="s">
        <v>261</v>
      </c>
      <c r="AQ20" s="627"/>
      <c r="AR20" s="627"/>
      <c r="AS20" s="627"/>
      <c r="AT20" s="627"/>
      <c r="AU20" s="627"/>
      <c r="AV20" s="627"/>
      <c r="AW20" s="627"/>
      <c r="AX20" s="627"/>
      <c r="AY20" s="627"/>
      <c r="AZ20" s="627"/>
      <c r="BA20" s="627"/>
      <c r="BB20" s="627"/>
      <c r="BC20" s="627"/>
      <c r="BD20" s="627"/>
      <c r="BE20" s="627"/>
      <c r="BF20" s="628"/>
      <c r="BG20" s="629">
        <v>1053</v>
      </c>
      <c r="BH20" s="630"/>
      <c r="BI20" s="630"/>
      <c r="BJ20" s="630"/>
      <c r="BK20" s="630"/>
      <c r="BL20" s="630"/>
      <c r="BM20" s="630"/>
      <c r="BN20" s="631"/>
      <c r="BO20" s="632">
        <v>0</v>
      </c>
      <c r="BP20" s="632"/>
      <c r="BQ20" s="632"/>
      <c r="BR20" s="632"/>
      <c r="BS20" s="633" t="s">
        <v>596</v>
      </c>
      <c r="BT20" s="633"/>
      <c r="BU20" s="633"/>
      <c r="BV20" s="633"/>
      <c r="BW20" s="633"/>
      <c r="BX20" s="633"/>
      <c r="BY20" s="633"/>
      <c r="BZ20" s="633"/>
      <c r="CA20" s="633"/>
      <c r="CB20" s="637"/>
      <c r="CD20" s="644" t="s">
        <v>262</v>
      </c>
      <c r="CE20" s="645"/>
      <c r="CF20" s="645"/>
      <c r="CG20" s="645"/>
      <c r="CH20" s="645"/>
      <c r="CI20" s="645"/>
      <c r="CJ20" s="645"/>
      <c r="CK20" s="645"/>
      <c r="CL20" s="645"/>
      <c r="CM20" s="645"/>
      <c r="CN20" s="645"/>
      <c r="CO20" s="645"/>
      <c r="CP20" s="645"/>
      <c r="CQ20" s="646"/>
      <c r="CR20" s="629">
        <v>31584148</v>
      </c>
      <c r="CS20" s="630"/>
      <c r="CT20" s="630"/>
      <c r="CU20" s="630"/>
      <c r="CV20" s="630"/>
      <c r="CW20" s="630"/>
      <c r="CX20" s="630"/>
      <c r="CY20" s="631"/>
      <c r="CZ20" s="632">
        <v>100</v>
      </c>
      <c r="DA20" s="632"/>
      <c r="DB20" s="632"/>
      <c r="DC20" s="632"/>
      <c r="DD20" s="638">
        <v>6737557</v>
      </c>
      <c r="DE20" s="630"/>
      <c r="DF20" s="630"/>
      <c r="DG20" s="630"/>
      <c r="DH20" s="630"/>
      <c r="DI20" s="630"/>
      <c r="DJ20" s="630"/>
      <c r="DK20" s="630"/>
      <c r="DL20" s="630"/>
      <c r="DM20" s="630"/>
      <c r="DN20" s="630"/>
      <c r="DO20" s="630"/>
      <c r="DP20" s="631"/>
      <c r="DQ20" s="638">
        <v>18124872</v>
      </c>
      <c r="DR20" s="630"/>
      <c r="DS20" s="630"/>
      <c r="DT20" s="630"/>
      <c r="DU20" s="630"/>
      <c r="DV20" s="630"/>
      <c r="DW20" s="630"/>
      <c r="DX20" s="630"/>
      <c r="DY20" s="630"/>
      <c r="DZ20" s="630"/>
      <c r="EA20" s="630"/>
      <c r="EB20" s="630"/>
      <c r="EC20" s="639"/>
    </row>
    <row r="21" spans="2:133" ht="11.25" customHeight="1">
      <c r="B21" s="626" t="s">
        <v>263</v>
      </c>
      <c r="C21" s="627"/>
      <c r="D21" s="627"/>
      <c r="E21" s="627"/>
      <c r="F21" s="627"/>
      <c r="G21" s="627"/>
      <c r="H21" s="627"/>
      <c r="I21" s="627"/>
      <c r="J21" s="627"/>
      <c r="K21" s="627"/>
      <c r="L21" s="627"/>
      <c r="M21" s="627"/>
      <c r="N21" s="627"/>
      <c r="O21" s="627"/>
      <c r="P21" s="627"/>
      <c r="Q21" s="628"/>
      <c r="R21" s="629">
        <v>2407</v>
      </c>
      <c r="S21" s="630"/>
      <c r="T21" s="630"/>
      <c r="U21" s="630"/>
      <c r="V21" s="630"/>
      <c r="W21" s="630"/>
      <c r="X21" s="630"/>
      <c r="Y21" s="631"/>
      <c r="Z21" s="632">
        <v>0</v>
      </c>
      <c r="AA21" s="632"/>
      <c r="AB21" s="632"/>
      <c r="AC21" s="632"/>
      <c r="AD21" s="633">
        <v>2407</v>
      </c>
      <c r="AE21" s="633"/>
      <c r="AF21" s="633"/>
      <c r="AG21" s="633"/>
      <c r="AH21" s="633"/>
      <c r="AI21" s="633"/>
      <c r="AJ21" s="633"/>
      <c r="AK21" s="633"/>
      <c r="AL21" s="634">
        <v>0</v>
      </c>
      <c r="AM21" s="635"/>
      <c r="AN21" s="635"/>
      <c r="AO21" s="636"/>
      <c r="AP21" s="648" t="s">
        <v>264</v>
      </c>
      <c r="AQ21" s="649"/>
      <c r="AR21" s="649"/>
      <c r="AS21" s="649"/>
      <c r="AT21" s="649"/>
      <c r="AU21" s="649"/>
      <c r="AV21" s="649"/>
      <c r="AW21" s="649"/>
      <c r="AX21" s="649"/>
      <c r="AY21" s="649"/>
      <c r="AZ21" s="649"/>
      <c r="BA21" s="649"/>
      <c r="BB21" s="649"/>
      <c r="BC21" s="649"/>
      <c r="BD21" s="649"/>
      <c r="BE21" s="649"/>
      <c r="BF21" s="650"/>
      <c r="BG21" s="629">
        <v>1053</v>
      </c>
      <c r="BH21" s="630"/>
      <c r="BI21" s="630"/>
      <c r="BJ21" s="630"/>
      <c r="BK21" s="630"/>
      <c r="BL21" s="630"/>
      <c r="BM21" s="630"/>
      <c r="BN21" s="631"/>
      <c r="BO21" s="632">
        <v>0</v>
      </c>
      <c r="BP21" s="632"/>
      <c r="BQ21" s="632"/>
      <c r="BR21" s="632"/>
      <c r="BS21" s="633" t="s">
        <v>128</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c r="B22" s="665" t="s">
        <v>598</v>
      </c>
      <c r="C22" s="666"/>
      <c r="D22" s="666"/>
      <c r="E22" s="666"/>
      <c r="F22" s="666"/>
      <c r="G22" s="666"/>
      <c r="H22" s="666"/>
      <c r="I22" s="666"/>
      <c r="J22" s="666"/>
      <c r="K22" s="666"/>
      <c r="L22" s="666"/>
      <c r="M22" s="666"/>
      <c r="N22" s="666"/>
      <c r="O22" s="666"/>
      <c r="P22" s="666"/>
      <c r="Q22" s="667"/>
      <c r="R22" s="629">
        <v>51755</v>
      </c>
      <c r="S22" s="630"/>
      <c r="T22" s="630"/>
      <c r="U22" s="630"/>
      <c r="V22" s="630"/>
      <c r="W22" s="630"/>
      <c r="X22" s="630"/>
      <c r="Y22" s="631"/>
      <c r="Z22" s="632">
        <v>0.1</v>
      </c>
      <c r="AA22" s="632"/>
      <c r="AB22" s="632"/>
      <c r="AC22" s="632"/>
      <c r="AD22" s="633">
        <v>51755</v>
      </c>
      <c r="AE22" s="633"/>
      <c r="AF22" s="633"/>
      <c r="AG22" s="633"/>
      <c r="AH22" s="633"/>
      <c r="AI22" s="633"/>
      <c r="AJ22" s="633"/>
      <c r="AK22" s="633"/>
      <c r="AL22" s="634">
        <v>0.30000001192092896</v>
      </c>
      <c r="AM22" s="635"/>
      <c r="AN22" s="635"/>
      <c r="AO22" s="636"/>
      <c r="AP22" s="648" t="s">
        <v>599</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265</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266</v>
      </c>
      <c r="C23" s="627"/>
      <c r="D23" s="627"/>
      <c r="E23" s="627"/>
      <c r="F23" s="627"/>
      <c r="G23" s="627"/>
      <c r="H23" s="627"/>
      <c r="I23" s="627"/>
      <c r="J23" s="627"/>
      <c r="K23" s="627"/>
      <c r="L23" s="627"/>
      <c r="M23" s="627"/>
      <c r="N23" s="627"/>
      <c r="O23" s="627"/>
      <c r="P23" s="627"/>
      <c r="Q23" s="628"/>
      <c r="R23" s="629">
        <v>10951479</v>
      </c>
      <c r="S23" s="630"/>
      <c r="T23" s="630"/>
      <c r="U23" s="630"/>
      <c r="V23" s="630"/>
      <c r="W23" s="630"/>
      <c r="X23" s="630"/>
      <c r="Y23" s="631"/>
      <c r="Z23" s="632">
        <v>30.8</v>
      </c>
      <c r="AA23" s="632"/>
      <c r="AB23" s="632"/>
      <c r="AC23" s="632"/>
      <c r="AD23" s="633">
        <v>9270952</v>
      </c>
      <c r="AE23" s="633"/>
      <c r="AF23" s="633"/>
      <c r="AG23" s="633"/>
      <c r="AH23" s="633"/>
      <c r="AI23" s="633"/>
      <c r="AJ23" s="633"/>
      <c r="AK23" s="633"/>
      <c r="AL23" s="634">
        <v>60.1</v>
      </c>
      <c r="AM23" s="635"/>
      <c r="AN23" s="635"/>
      <c r="AO23" s="636"/>
      <c r="AP23" s="648" t="s">
        <v>267</v>
      </c>
      <c r="AQ23" s="649"/>
      <c r="AR23" s="649"/>
      <c r="AS23" s="649"/>
      <c r="AT23" s="649"/>
      <c r="AU23" s="649"/>
      <c r="AV23" s="649"/>
      <c r="AW23" s="649"/>
      <c r="AX23" s="649"/>
      <c r="AY23" s="649"/>
      <c r="AZ23" s="649"/>
      <c r="BA23" s="649"/>
      <c r="BB23" s="649"/>
      <c r="BC23" s="649"/>
      <c r="BD23" s="649"/>
      <c r="BE23" s="649"/>
      <c r="BF23" s="650"/>
      <c r="BG23" s="629" t="s">
        <v>128</v>
      </c>
      <c r="BH23" s="630"/>
      <c r="BI23" s="630"/>
      <c r="BJ23" s="630"/>
      <c r="BK23" s="630"/>
      <c r="BL23" s="630"/>
      <c r="BM23" s="630"/>
      <c r="BN23" s="631"/>
      <c r="BO23" s="632" t="s">
        <v>128</v>
      </c>
      <c r="BP23" s="632"/>
      <c r="BQ23" s="632"/>
      <c r="BR23" s="632"/>
      <c r="BS23" s="633" t="s">
        <v>128</v>
      </c>
      <c r="BT23" s="633"/>
      <c r="BU23" s="633"/>
      <c r="BV23" s="633"/>
      <c r="BW23" s="633"/>
      <c r="BX23" s="633"/>
      <c r="BY23" s="633"/>
      <c r="BZ23" s="633"/>
      <c r="CA23" s="633"/>
      <c r="CB23" s="637"/>
      <c r="CD23" s="611" t="s">
        <v>215</v>
      </c>
      <c r="CE23" s="612"/>
      <c r="CF23" s="612"/>
      <c r="CG23" s="612"/>
      <c r="CH23" s="612"/>
      <c r="CI23" s="612"/>
      <c r="CJ23" s="612"/>
      <c r="CK23" s="612"/>
      <c r="CL23" s="612"/>
      <c r="CM23" s="612"/>
      <c r="CN23" s="612"/>
      <c r="CO23" s="612"/>
      <c r="CP23" s="612"/>
      <c r="CQ23" s="613"/>
      <c r="CR23" s="611" t="s">
        <v>268</v>
      </c>
      <c r="CS23" s="612"/>
      <c r="CT23" s="612"/>
      <c r="CU23" s="612"/>
      <c r="CV23" s="612"/>
      <c r="CW23" s="612"/>
      <c r="CX23" s="612"/>
      <c r="CY23" s="613"/>
      <c r="CZ23" s="611" t="s">
        <v>600</v>
      </c>
      <c r="DA23" s="612"/>
      <c r="DB23" s="612"/>
      <c r="DC23" s="613"/>
      <c r="DD23" s="611" t="s">
        <v>601</v>
      </c>
      <c r="DE23" s="612"/>
      <c r="DF23" s="612"/>
      <c r="DG23" s="612"/>
      <c r="DH23" s="612"/>
      <c r="DI23" s="612"/>
      <c r="DJ23" s="612"/>
      <c r="DK23" s="613"/>
      <c r="DL23" s="660" t="s">
        <v>269</v>
      </c>
      <c r="DM23" s="661"/>
      <c r="DN23" s="661"/>
      <c r="DO23" s="661"/>
      <c r="DP23" s="661"/>
      <c r="DQ23" s="661"/>
      <c r="DR23" s="661"/>
      <c r="DS23" s="661"/>
      <c r="DT23" s="661"/>
      <c r="DU23" s="661"/>
      <c r="DV23" s="662"/>
      <c r="DW23" s="611" t="s">
        <v>270</v>
      </c>
      <c r="DX23" s="612"/>
      <c r="DY23" s="612"/>
      <c r="DZ23" s="612"/>
      <c r="EA23" s="612"/>
      <c r="EB23" s="612"/>
      <c r="EC23" s="613"/>
    </row>
    <row r="24" spans="2:133" ht="11.25" customHeight="1">
      <c r="B24" s="626" t="s">
        <v>271</v>
      </c>
      <c r="C24" s="627"/>
      <c r="D24" s="627"/>
      <c r="E24" s="627"/>
      <c r="F24" s="627"/>
      <c r="G24" s="627"/>
      <c r="H24" s="627"/>
      <c r="I24" s="627"/>
      <c r="J24" s="627"/>
      <c r="K24" s="627"/>
      <c r="L24" s="627"/>
      <c r="M24" s="627"/>
      <c r="N24" s="627"/>
      <c r="O24" s="627"/>
      <c r="P24" s="627"/>
      <c r="Q24" s="628"/>
      <c r="R24" s="629">
        <v>9270952</v>
      </c>
      <c r="S24" s="630"/>
      <c r="T24" s="630"/>
      <c r="U24" s="630"/>
      <c r="V24" s="630"/>
      <c r="W24" s="630"/>
      <c r="X24" s="630"/>
      <c r="Y24" s="631"/>
      <c r="Z24" s="632">
        <v>26.1</v>
      </c>
      <c r="AA24" s="632"/>
      <c r="AB24" s="632"/>
      <c r="AC24" s="632"/>
      <c r="AD24" s="633">
        <v>9270952</v>
      </c>
      <c r="AE24" s="633"/>
      <c r="AF24" s="633"/>
      <c r="AG24" s="633"/>
      <c r="AH24" s="633"/>
      <c r="AI24" s="633"/>
      <c r="AJ24" s="633"/>
      <c r="AK24" s="633"/>
      <c r="AL24" s="634">
        <v>60.1</v>
      </c>
      <c r="AM24" s="635"/>
      <c r="AN24" s="635"/>
      <c r="AO24" s="636"/>
      <c r="AP24" s="648" t="s">
        <v>272</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273</v>
      </c>
      <c r="CE24" s="641"/>
      <c r="CF24" s="641"/>
      <c r="CG24" s="641"/>
      <c r="CH24" s="641"/>
      <c r="CI24" s="641"/>
      <c r="CJ24" s="641"/>
      <c r="CK24" s="641"/>
      <c r="CL24" s="641"/>
      <c r="CM24" s="641"/>
      <c r="CN24" s="641"/>
      <c r="CO24" s="641"/>
      <c r="CP24" s="641"/>
      <c r="CQ24" s="642"/>
      <c r="CR24" s="618">
        <v>12597772</v>
      </c>
      <c r="CS24" s="619"/>
      <c r="CT24" s="619"/>
      <c r="CU24" s="619"/>
      <c r="CV24" s="619"/>
      <c r="CW24" s="619"/>
      <c r="CX24" s="619"/>
      <c r="CY24" s="620"/>
      <c r="CZ24" s="623">
        <v>39.9</v>
      </c>
      <c r="DA24" s="624"/>
      <c r="DB24" s="624"/>
      <c r="DC24" s="643"/>
      <c r="DD24" s="668">
        <v>8268777</v>
      </c>
      <c r="DE24" s="619"/>
      <c r="DF24" s="619"/>
      <c r="DG24" s="619"/>
      <c r="DH24" s="619"/>
      <c r="DI24" s="619"/>
      <c r="DJ24" s="619"/>
      <c r="DK24" s="620"/>
      <c r="DL24" s="668">
        <v>7863048</v>
      </c>
      <c r="DM24" s="619"/>
      <c r="DN24" s="619"/>
      <c r="DO24" s="619"/>
      <c r="DP24" s="619"/>
      <c r="DQ24" s="619"/>
      <c r="DR24" s="619"/>
      <c r="DS24" s="619"/>
      <c r="DT24" s="619"/>
      <c r="DU24" s="619"/>
      <c r="DV24" s="620"/>
      <c r="DW24" s="623">
        <v>48.8</v>
      </c>
      <c r="DX24" s="624"/>
      <c r="DY24" s="624"/>
      <c r="DZ24" s="624"/>
      <c r="EA24" s="624"/>
      <c r="EB24" s="624"/>
      <c r="EC24" s="625"/>
    </row>
    <row r="25" spans="2:133" ht="11.25" customHeight="1">
      <c r="B25" s="626" t="s">
        <v>274</v>
      </c>
      <c r="C25" s="627"/>
      <c r="D25" s="627"/>
      <c r="E25" s="627"/>
      <c r="F25" s="627"/>
      <c r="G25" s="627"/>
      <c r="H25" s="627"/>
      <c r="I25" s="627"/>
      <c r="J25" s="627"/>
      <c r="K25" s="627"/>
      <c r="L25" s="627"/>
      <c r="M25" s="627"/>
      <c r="N25" s="627"/>
      <c r="O25" s="627"/>
      <c r="P25" s="627"/>
      <c r="Q25" s="628"/>
      <c r="R25" s="629">
        <v>1680527</v>
      </c>
      <c r="S25" s="630"/>
      <c r="T25" s="630"/>
      <c r="U25" s="630"/>
      <c r="V25" s="630"/>
      <c r="W25" s="630"/>
      <c r="X25" s="630"/>
      <c r="Y25" s="631"/>
      <c r="Z25" s="632">
        <v>4.7</v>
      </c>
      <c r="AA25" s="632"/>
      <c r="AB25" s="632"/>
      <c r="AC25" s="632"/>
      <c r="AD25" s="633" t="s">
        <v>128</v>
      </c>
      <c r="AE25" s="633"/>
      <c r="AF25" s="633"/>
      <c r="AG25" s="633"/>
      <c r="AH25" s="633"/>
      <c r="AI25" s="633"/>
      <c r="AJ25" s="633"/>
      <c r="AK25" s="633"/>
      <c r="AL25" s="634" t="s">
        <v>128</v>
      </c>
      <c r="AM25" s="635"/>
      <c r="AN25" s="635"/>
      <c r="AO25" s="636"/>
      <c r="AP25" s="648" t="s">
        <v>275</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276</v>
      </c>
      <c r="CE25" s="645"/>
      <c r="CF25" s="645"/>
      <c r="CG25" s="645"/>
      <c r="CH25" s="645"/>
      <c r="CI25" s="645"/>
      <c r="CJ25" s="645"/>
      <c r="CK25" s="645"/>
      <c r="CL25" s="645"/>
      <c r="CM25" s="645"/>
      <c r="CN25" s="645"/>
      <c r="CO25" s="645"/>
      <c r="CP25" s="645"/>
      <c r="CQ25" s="646"/>
      <c r="CR25" s="629">
        <v>4827268</v>
      </c>
      <c r="CS25" s="669"/>
      <c r="CT25" s="669"/>
      <c r="CU25" s="669"/>
      <c r="CV25" s="669"/>
      <c r="CW25" s="669"/>
      <c r="CX25" s="669"/>
      <c r="CY25" s="670"/>
      <c r="CZ25" s="634">
        <v>15.3</v>
      </c>
      <c r="DA25" s="663"/>
      <c r="DB25" s="663"/>
      <c r="DC25" s="671"/>
      <c r="DD25" s="638">
        <v>4295197</v>
      </c>
      <c r="DE25" s="669"/>
      <c r="DF25" s="669"/>
      <c r="DG25" s="669"/>
      <c r="DH25" s="669"/>
      <c r="DI25" s="669"/>
      <c r="DJ25" s="669"/>
      <c r="DK25" s="670"/>
      <c r="DL25" s="638">
        <v>3972808</v>
      </c>
      <c r="DM25" s="669"/>
      <c r="DN25" s="669"/>
      <c r="DO25" s="669"/>
      <c r="DP25" s="669"/>
      <c r="DQ25" s="669"/>
      <c r="DR25" s="669"/>
      <c r="DS25" s="669"/>
      <c r="DT25" s="669"/>
      <c r="DU25" s="669"/>
      <c r="DV25" s="670"/>
      <c r="DW25" s="634">
        <v>24.7</v>
      </c>
      <c r="DX25" s="663"/>
      <c r="DY25" s="663"/>
      <c r="DZ25" s="663"/>
      <c r="EA25" s="663"/>
      <c r="EB25" s="663"/>
      <c r="EC25" s="664"/>
    </row>
    <row r="26" spans="2:133" ht="11.25" customHeight="1">
      <c r="B26" s="626" t="s">
        <v>602</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32" t="s">
        <v>128</v>
      </c>
      <c r="AA26" s="632"/>
      <c r="AB26" s="632"/>
      <c r="AC26" s="632"/>
      <c r="AD26" s="633" t="s">
        <v>128</v>
      </c>
      <c r="AE26" s="633"/>
      <c r="AF26" s="633"/>
      <c r="AG26" s="633"/>
      <c r="AH26" s="633"/>
      <c r="AI26" s="633"/>
      <c r="AJ26" s="633"/>
      <c r="AK26" s="633"/>
      <c r="AL26" s="634" t="s">
        <v>128</v>
      </c>
      <c r="AM26" s="635"/>
      <c r="AN26" s="635"/>
      <c r="AO26" s="636"/>
      <c r="AP26" s="648" t="s">
        <v>277</v>
      </c>
      <c r="AQ26" s="672"/>
      <c r="AR26" s="672"/>
      <c r="AS26" s="672"/>
      <c r="AT26" s="672"/>
      <c r="AU26" s="672"/>
      <c r="AV26" s="672"/>
      <c r="AW26" s="672"/>
      <c r="AX26" s="672"/>
      <c r="AY26" s="672"/>
      <c r="AZ26" s="672"/>
      <c r="BA26" s="672"/>
      <c r="BB26" s="672"/>
      <c r="BC26" s="672"/>
      <c r="BD26" s="672"/>
      <c r="BE26" s="672"/>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278</v>
      </c>
      <c r="CE26" s="645"/>
      <c r="CF26" s="645"/>
      <c r="CG26" s="645"/>
      <c r="CH26" s="645"/>
      <c r="CI26" s="645"/>
      <c r="CJ26" s="645"/>
      <c r="CK26" s="645"/>
      <c r="CL26" s="645"/>
      <c r="CM26" s="645"/>
      <c r="CN26" s="645"/>
      <c r="CO26" s="645"/>
      <c r="CP26" s="645"/>
      <c r="CQ26" s="646"/>
      <c r="CR26" s="629">
        <v>3044643</v>
      </c>
      <c r="CS26" s="630"/>
      <c r="CT26" s="630"/>
      <c r="CU26" s="630"/>
      <c r="CV26" s="630"/>
      <c r="CW26" s="630"/>
      <c r="CX26" s="630"/>
      <c r="CY26" s="631"/>
      <c r="CZ26" s="634">
        <v>9.6</v>
      </c>
      <c r="DA26" s="663"/>
      <c r="DB26" s="663"/>
      <c r="DC26" s="671"/>
      <c r="DD26" s="638">
        <v>2680506</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3"/>
      <c r="DY26" s="663"/>
      <c r="DZ26" s="663"/>
      <c r="EA26" s="663"/>
      <c r="EB26" s="663"/>
      <c r="EC26" s="664"/>
    </row>
    <row r="27" spans="2:133" ht="11.25" customHeight="1">
      <c r="B27" s="626" t="s">
        <v>603</v>
      </c>
      <c r="C27" s="627"/>
      <c r="D27" s="627"/>
      <c r="E27" s="627"/>
      <c r="F27" s="627"/>
      <c r="G27" s="627"/>
      <c r="H27" s="627"/>
      <c r="I27" s="627"/>
      <c r="J27" s="627"/>
      <c r="K27" s="627"/>
      <c r="L27" s="627"/>
      <c r="M27" s="627"/>
      <c r="N27" s="627"/>
      <c r="O27" s="627"/>
      <c r="P27" s="627"/>
      <c r="Q27" s="628"/>
      <c r="R27" s="629">
        <v>17090514</v>
      </c>
      <c r="S27" s="630"/>
      <c r="T27" s="630"/>
      <c r="U27" s="630"/>
      <c r="V27" s="630"/>
      <c r="W27" s="630"/>
      <c r="X27" s="630"/>
      <c r="Y27" s="631"/>
      <c r="Z27" s="632">
        <v>48.1</v>
      </c>
      <c r="AA27" s="632"/>
      <c r="AB27" s="632"/>
      <c r="AC27" s="632"/>
      <c r="AD27" s="633">
        <v>15409987</v>
      </c>
      <c r="AE27" s="633"/>
      <c r="AF27" s="633"/>
      <c r="AG27" s="633"/>
      <c r="AH27" s="633"/>
      <c r="AI27" s="633"/>
      <c r="AJ27" s="633"/>
      <c r="AK27" s="633"/>
      <c r="AL27" s="634">
        <v>99.800003051757813</v>
      </c>
      <c r="AM27" s="635"/>
      <c r="AN27" s="635"/>
      <c r="AO27" s="636"/>
      <c r="AP27" s="626" t="s">
        <v>279</v>
      </c>
      <c r="AQ27" s="627"/>
      <c r="AR27" s="627"/>
      <c r="AS27" s="627"/>
      <c r="AT27" s="627"/>
      <c r="AU27" s="627"/>
      <c r="AV27" s="627"/>
      <c r="AW27" s="627"/>
      <c r="AX27" s="627"/>
      <c r="AY27" s="627"/>
      <c r="AZ27" s="627"/>
      <c r="BA27" s="627"/>
      <c r="BB27" s="627"/>
      <c r="BC27" s="627"/>
      <c r="BD27" s="627"/>
      <c r="BE27" s="627"/>
      <c r="BF27" s="628"/>
      <c r="BG27" s="629">
        <v>4426333</v>
      </c>
      <c r="BH27" s="630"/>
      <c r="BI27" s="630"/>
      <c r="BJ27" s="630"/>
      <c r="BK27" s="630"/>
      <c r="BL27" s="630"/>
      <c r="BM27" s="630"/>
      <c r="BN27" s="631"/>
      <c r="BO27" s="632">
        <v>100</v>
      </c>
      <c r="BP27" s="632"/>
      <c r="BQ27" s="632"/>
      <c r="BR27" s="632"/>
      <c r="BS27" s="633" t="s">
        <v>128</v>
      </c>
      <c r="BT27" s="633"/>
      <c r="BU27" s="633"/>
      <c r="BV27" s="633"/>
      <c r="BW27" s="633"/>
      <c r="BX27" s="633"/>
      <c r="BY27" s="633"/>
      <c r="BZ27" s="633"/>
      <c r="CA27" s="633"/>
      <c r="CB27" s="637"/>
      <c r="CD27" s="644" t="s">
        <v>280</v>
      </c>
      <c r="CE27" s="645"/>
      <c r="CF27" s="645"/>
      <c r="CG27" s="645"/>
      <c r="CH27" s="645"/>
      <c r="CI27" s="645"/>
      <c r="CJ27" s="645"/>
      <c r="CK27" s="645"/>
      <c r="CL27" s="645"/>
      <c r="CM27" s="645"/>
      <c r="CN27" s="645"/>
      <c r="CO27" s="645"/>
      <c r="CP27" s="645"/>
      <c r="CQ27" s="646"/>
      <c r="CR27" s="629">
        <v>5012919</v>
      </c>
      <c r="CS27" s="669"/>
      <c r="CT27" s="669"/>
      <c r="CU27" s="669"/>
      <c r="CV27" s="669"/>
      <c r="CW27" s="669"/>
      <c r="CX27" s="669"/>
      <c r="CY27" s="670"/>
      <c r="CZ27" s="634">
        <v>15.9</v>
      </c>
      <c r="DA27" s="663"/>
      <c r="DB27" s="663"/>
      <c r="DC27" s="671"/>
      <c r="DD27" s="638">
        <v>1237576</v>
      </c>
      <c r="DE27" s="669"/>
      <c r="DF27" s="669"/>
      <c r="DG27" s="669"/>
      <c r="DH27" s="669"/>
      <c r="DI27" s="669"/>
      <c r="DJ27" s="669"/>
      <c r="DK27" s="670"/>
      <c r="DL27" s="638">
        <v>1233728</v>
      </c>
      <c r="DM27" s="669"/>
      <c r="DN27" s="669"/>
      <c r="DO27" s="669"/>
      <c r="DP27" s="669"/>
      <c r="DQ27" s="669"/>
      <c r="DR27" s="669"/>
      <c r="DS27" s="669"/>
      <c r="DT27" s="669"/>
      <c r="DU27" s="669"/>
      <c r="DV27" s="670"/>
      <c r="DW27" s="634">
        <v>7.7</v>
      </c>
      <c r="DX27" s="663"/>
      <c r="DY27" s="663"/>
      <c r="DZ27" s="663"/>
      <c r="EA27" s="663"/>
      <c r="EB27" s="663"/>
      <c r="EC27" s="664"/>
    </row>
    <row r="28" spans="2:133" ht="11.25" customHeight="1">
      <c r="B28" s="626" t="s">
        <v>281</v>
      </c>
      <c r="C28" s="627"/>
      <c r="D28" s="627"/>
      <c r="E28" s="627"/>
      <c r="F28" s="627"/>
      <c r="G28" s="627"/>
      <c r="H28" s="627"/>
      <c r="I28" s="627"/>
      <c r="J28" s="627"/>
      <c r="K28" s="627"/>
      <c r="L28" s="627"/>
      <c r="M28" s="627"/>
      <c r="N28" s="627"/>
      <c r="O28" s="627"/>
      <c r="P28" s="627"/>
      <c r="Q28" s="628"/>
      <c r="R28" s="629">
        <v>5006</v>
      </c>
      <c r="S28" s="630"/>
      <c r="T28" s="630"/>
      <c r="U28" s="630"/>
      <c r="V28" s="630"/>
      <c r="W28" s="630"/>
      <c r="X28" s="630"/>
      <c r="Y28" s="631"/>
      <c r="Z28" s="632">
        <v>0</v>
      </c>
      <c r="AA28" s="632"/>
      <c r="AB28" s="632"/>
      <c r="AC28" s="632"/>
      <c r="AD28" s="633">
        <v>5006</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282</v>
      </c>
      <c r="CE28" s="645"/>
      <c r="CF28" s="645"/>
      <c r="CG28" s="645"/>
      <c r="CH28" s="645"/>
      <c r="CI28" s="645"/>
      <c r="CJ28" s="645"/>
      <c r="CK28" s="645"/>
      <c r="CL28" s="645"/>
      <c r="CM28" s="645"/>
      <c r="CN28" s="645"/>
      <c r="CO28" s="645"/>
      <c r="CP28" s="645"/>
      <c r="CQ28" s="646"/>
      <c r="CR28" s="629">
        <v>2757585</v>
      </c>
      <c r="CS28" s="630"/>
      <c r="CT28" s="630"/>
      <c r="CU28" s="630"/>
      <c r="CV28" s="630"/>
      <c r="CW28" s="630"/>
      <c r="CX28" s="630"/>
      <c r="CY28" s="631"/>
      <c r="CZ28" s="634">
        <v>8.6999999999999993</v>
      </c>
      <c r="DA28" s="663"/>
      <c r="DB28" s="663"/>
      <c r="DC28" s="671"/>
      <c r="DD28" s="638">
        <v>2736004</v>
      </c>
      <c r="DE28" s="630"/>
      <c r="DF28" s="630"/>
      <c r="DG28" s="630"/>
      <c r="DH28" s="630"/>
      <c r="DI28" s="630"/>
      <c r="DJ28" s="630"/>
      <c r="DK28" s="631"/>
      <c r="DL28" s="638">
        <v>2656512</v>
      </c>
      <c r="DM28" s="630"/>
      <c r="DN28" s="630"/>
      <c r="DO28" s="630"/>
      <c r="DP28" s="630"/>
      <c r="DQ28" s="630"/>
      <c r="DR28" s="630"/>
      <c r="DS28" s="630"/>
      <c r="DT28" s="630"/>
      <c r="DU28" s="630"/>
      <c r="DV28" s="631"/>
      <c r="DW28" s="634">
        <v>16.5</v>
      </c>
      <c r="DX28" s="663"/>
      <c r="DY28" s="663"/>
      <c r="DZ28" s="663"/>
      <c r="EA28" s="663"/>
      <c r="EB28" s="663"/>
      <c r="EC28" s="664"/>
    </row>
    <row r="29" spans="2:133" ht="11.25" customHeight="1">
      <c r="B29" s="626" t="s">
        <v>283</v>
      </c>
      <c r="C29" s="627"/>
      <c r="D29" s="627"/>
      <c r="E29" s="627"/>
      <c r="F29" s="627"/>
      <c r="G29" s="627"/>
      <c r="H29" s="627"/>
      <c r="I29" s="627"/>
      <c r="J29" s="627"/>
      <c r="K29" s="627"/>
      <c r="L29" s="627"/>
      <c r="M29" s="627"/>
      <c r="N29" s="627"/>
      <c r="O29" s="627"/>
      <c r="P29" s="627"/>
      <c r="Q29" s="628"/>
      <c r="R29" s="629">
        <v>122853</v>
      </c>
      <c r="S29" s="630"/>
      <c r="T29" s="630"/>
      <c r="U29" s="630"/>
      <c r="V29" s="630"/>
      <c r="W29" s="630"/>
      <c r="X29" s="630"/>
      <c r="Y29" s="631"/>
      <c r="Z29" s="632">
        <v>0.3</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284</v>
      </c>
      <c r="CE29" s="679"/>
      <c r="CF29" s="644" t="s">
        <v>70</v>
      </c>
      <c r="CG29" s="645"/>
      <c r="CH29" s="645"/>
      <c r="CI29" s="645"/>
      <c r="CJ29" s="645"/>
      <c r="CK29" s="645"/>
      <c r="CL29" s="645"/>
      <c r="CM29" s="645"/>
      <c r="CN29" s="645"/>
      <c r="CO29" s="645"/>
      <c r="CP29" s="645"/>
      <c r="CQ29" s="646"/>
      <c r="CR29" s="629">
        <v>2757585</v>
      </c>
      <c r="CS29" s="669"/>
      <c r="CT29" s="669"/>
      <c r="CU29" s="669"/>
      <c r="CV29" s="669"/>
      <c r="CW29" s="669"/>
      <c r="CX29" s="669"/>
      <c r="CY29" s="670"/>
      <c r="CZ29" s="634">
        <v>8.6999999999999993</v>
      </c>
      <c r="DA29" s="663"/>
      <c r="DB29" s="663"/>
      <c r="DC29" s="671"/>
      <c r="DD29" s="638">
        <v>2736004</v>
      </c>
      <c r="DE29" s="669"/>
      <c r="DF29" s="669"/>
      <c r="DG29" s="669"/>
      <c r="DH29" s="669"/>
      <c r="DI29" s="669"/>
      <c r="DJ29" s="669"/>
      <c r="DK29" s="670"/>
      <c r="DL29" s="638">
        <v>2656512</v>
      </c>
      <c r="DM29" s="669"/>
      <c r="DN29" s="669"/>
      <c r="DO29" s="669"/>
      <c r="DP29" s="669"/>
      <c r="DQ29" s="669"/>
      <c r="DR29" s="669"/>
      <c r="DS29" s="669"/>
      <c r="DT29" s="669"/>
      <c r="DU29" s="669"/>
      <c r="DV29" s="670"/>
      <c r="DW29" s="634">
        <v>16.5</v>
      </c>
      <c r="DX29" s="663"/>
      <c r="DY29" s="663"/>
      <c r="DZ29" s="663"/>
      <c r="EA29" s="663"/>
      <c r="EB29" s="663"/>
      <c r="EC29" s="664"/>
    </row>
    <row r="30" spans="2:133" ht="11.25" customHeight="1">
      <c r="B30" s="626" t="s">
        <v>285</v>
      </c>
      <c r="C30" s="627"/>
      <c r="D30" s="627"/>
      <c r="E30" s="627"/>
      <c r="F30" s="627"/>
      <c r="G30" s="627"/>
      <c r="H30" s="627"/>
      <c r="I30" s="627"/>
      <c r="J30" s="627"/>
      <c r="K30" s="627"/>
      <c r="L30" s="627"/>
      <c r="M30" s="627"/>
      <c r="N30" s="627"/>
      <c r="O30" s="627"/>
      <c r="P30" s="627"/>
      <c r="Q30" s="628"/>
      <c r="R30" s="629">
        <v>285935</v>
      </c>
      <c r="S30" s="630"/>
      <c r="T30" s="630"/>
      <c r="U30" s="630"/>
      <c r="V30" s="630"/>
      <c r="W30" s="630"/>
      <c r="X30" s="630"/>
      <c r="Y30" s="631"/>
      <c r="Z30" s="632">
        <v>0.8</v>
      </c>
      <c r="AA30" s="632"/>
      <c r="AB30" s="632"/>
      <c r="AC30" s="632"/>
      <c r="AD30" s="633">
        <v>1001</v>
      </c>
      <c r="AE30" s="633"/>
      <c r="AF30" s="633"/>
      <c r="AG30" s="633"/>
      <c r="AH30" s="633"/>
      <c r="AI30" s="633"/>
      <c r="AJ30" s="633"/>
      <c r="AK30" s="633"/>
      <c r="AL30" s="634">
        <v>0</v>
      </c>
      <c r="AM30" s="635"/>
      <c r="AN30" s="635"/>
      <c r="AO30" s="636"/>
      <c r="AP30" s="608" t="s">
        <v>215</v>
      </c>
      <c r="AQ30" s="609"/>
      <c r="AR30" s="609"/>
      <c r="AS30" s="609"/>
      <c r="AT30" s="609"/>
      <c r="AU30" s="609"/>
      <c r="AV30" s="609"/>
      <c r="AW30" s="609"/>
      <c r="AX30" s="609"/>
      <c r="AY30" s="609"/>
      <c r="AZ30" s="609"/>
      <c r="BA30" s="609"/>
      <c r="BB30" s="609"/>
      <c r="BC30" s="609"/>
      <c r="BD30" s="609"/>
      <c r="BE30" s="609"/>
      <c r="BF30" s="610"/>
      <c r="BG30" s="608" t="s">
        <v>286</v>
      </c>
      <c r="BH30" s="676"/>
      <c r="BI30" s="676"/>
      <c r="BJ30" s="676"/>
      <c r="BK30" s="676"/>
      <c r="BL30" s="676"/>
      <c r="BM30" s="676"/>
      <c r="BN30" s="676"/>
      <c r="BO30" s="676"/>
      <c r="BP30" s="676"/>
      <c r="BQ30" s="677"/>
      <c r="BR30" s="608" t="s">
        <v>287</v>
      </c>
      <c r="BS30" s="676"/>
      <c r="BT30" s="676"/>
      <c r="BU30" s="676"/>
      <c r="BV30" s="676"/>
      <c r="BW30" s="676"/>
      <c r="BX30" s="676"/>
      <c r="BY30" s="676"/>
      <c r="BZ30" s="676"/>
      <c r="CA30" s="676"/>
      <c r="CB30" s="677"/>
      <c r="CD30" s="680"/>
      <c r="CE30" s="681"/>
      <c r="CF30" s="644" t="s">
        <v>288</v>
      </c>
      <c r="CG30" s="645"/>
      <c r="CH30" s="645"/>
      <c r="CI30" s="645"/>
      <c r="CJ30" s="645"/>
      <c r="CK30" s="645"/>
      <c r="CL30" s="645"/>
      <c r="CM30" s="645"/>
      <c r="CN30" s="645"/>
      <c r="CO30" s="645"/>
      <c r="CP30" s="645"/>
      <c r="CQ30" s="646"/>
      <c r="CR30" s="629">
        <v>2691985</v>
      </c>
      <c r="CS30" s="630"/>
      <c r="CT30" s="630"/>
      <c r="CU30" s="630"/>
      <c r="CV30" s="630"/>
      <c r="CW30" s="630"/>
      <c r="CX30" s="630"/>
      <c r="CY30" s="631"/>
      <c r="CZ30" s="634">
        <v>8.5</v>
      </c>
      <c r="DA30" s="663"/>
      <c r="DB30" s="663"/>
      <c r="DC30" s="671"/>
      <c r="DD30" s="638">
        <v>2672542</v>
      </c>
      <c r="DE30" s="630"/>
      <c r="DF30" s="630"/>
      <c r="DG30" s="630"/>
      <c r="DH30" s="630"/>
      <c r="DI30" s="630"/>
      <c r="DJ30" s="630"/>
      <c r="DK30" s="631"/>
      <c r="DL30" s="638">
        <v>2593072</v>
      </c>
      <c r="DM30" s="630"/>
      <c r="DN30" s="630"/>
      <c r="DO30" s="630"/>
      <c r="DP30" s="630"/>
      <c r="DQ30" s="630"/>
      <c r="DR30" s="630"/>
      <c r="DS30" s="630"/>
      <c r="DT30" s="630"/>
      <c r="DU30" s="630"/>
      <c r="DV30" s="631"/>
      <c r="DW30" s="634">
        <v>16.100000000000001</v>
      </c>
      <c r="DX30" s="663"/>
      <c r="DY30" s="663"/>
      <c r="DZ30" s="663"/>
      <c r="EA30" s="663"/>
      <c r="EB30" s="663"/>
      <c r="EC30" s="664"/>
    </row>
    <row r="31" spans="2:133" ht="11.25" customHeight="1">
      <c r="B31" s="626" t="s">
        <v>289</v>
      </c>
      <c r="C31" s="627"/>
      <c r="D31" s="627"/>
      <c r="E31" s="627"/>
      <c r="F31" s="627"/>
      <c r="G31" s="627"/>
      <c r="H31" s="627"/>
      <c r="I31" s="627"/>
      <c r="J31" s="627"/>
      <c r="K31" s="627"/>
      <c r="L31" s="627"/>
      <c r="M31" s="627"/>
      <c r="N31" s="627"/>
      <c r="O31" s="627"/>
      <c r="P31" s="627"/>
      <c r="Q31" s="628"/>
      <c r="R31" s="629">
        <v>140653</v>
      </c>
      <c r="S31" s="630"/>
      <c r="T31" s="630"/>
      <c r="U31" s="630"/>
      <c r="V31" s="630"/>
      <c r="W31" s="630"/>
      <c r="X31" s="630"/>
      <c r="Y31" s="631"/>
      <c r="Z31" s="632">
        <v>0.4</v>
      </c>
      <c r="AA31" s="632"/>
      <c r="AB31" s="632"/>
      <c r="AC31" s="632"/>
      <c r="AD31" s="633">
        <v>349</v>
      </c>
      <c r="AE31" s="633"/>
      <c r="AF31" s="633"/>
      <c r="AG31" s="633"/>
      <c r="AH31" s="633"/>
      <c r="AI31" s="633"/>
      <c r="AJ31" s="633"/>
      <c r="AK31" s="633"/>
      <c r="AL31" s="634">
        <v>0</v>
      </c>
      <c r="AM31" s="635"/>
      <c r="AN31" s="635"/>
      <c r="AO31" s="636"/>
      <c r="AP31" s="689" t="s">
        <v>290</v>
      </c>
      <c r="AQ31" s="690"/>
      <c r="AR31" s="690"/>
      <c r="AS31" s="690"/>
      <c r="AT31" s="695" t="s">
        <v>291</v>
      </c>
      <c r="AU31" s="360"/>
      <c r="AV31" s="360"/>
      <c r="AW31" s="360"/>
      <c r="AX31" s="615" t="s">
        <v>185</v>
      </c>
      <c r="AY31" s="616"/>
      <c r="AZ31" s="616"/>
      <c r="BA31" s="616"/>
      <c r="BB31" s="616"/>
      <c r="BC31" s="616"/>
      <c r="BD31" s="616"/>
      <c r="BE31" s="616"/>
      <c r="BF31" s="617"/>
      <c r="BG31" s="688">
        <v>99.3</v>
      </c>
      <c r="BH31" s="684"/>
      <c r="BI31" s="684"/>
      <c r="BJ31" s="684"/>
      <c r="BK31" s="684"/>
      <c r="BL31" s="684"/>
      <c r="BM31" s="624">
        <v>98</v>
      </c>
      <c r="BN31" s="684"/>
      <c r="BO31" s="684"/>
      <c r="BP31" s="684"/>
      <c r="BQ31" s="685"/>
      <c r="BR31" s="688">
        <v>99</v>
      </c>
      <c r="BS31" s="684"/>
      <c r="BT31" s="684"/>
      <c r="BU31" s="684"/>
      <c r="BV31" s="684"/>
      <c r="BW31" s="684"/>
      <c r="BX31" s="624">
        <v>97.6</v>
      </c>
      <c r="BY31" s="684"/>
      <c r="BZ31" s="684"/>
      <c r="CA31" s="684"/>
      <c r="CB31" s="685"/>
      <c r="CD31" s="680"/>
      <c r="CE31" s="681"/>
      <c r="CF31" s="644" t="s">
        <v>292</v>
      </c>
      <c r="CG31" s="645"/>
      <c r="CH31" s="645"/>
      <c r="CI31" s="645"/>
      <c r="CJ31" s="645"/>
      <c r="CK31" s="645"/>
      <c r="CL31" s="645"/>
      <c r="CM31" s="645"/>
      <c r="CN31" s="645"/>
      <c r="CO31" s="645"/>
      <c r="CP31" s="645"/>
      <c r="CQ31" s="646"/>
      <c r="CR31" s="629">
        <v>65600</v>
      </c>
      <c r="CS31" s="669"/>
      <c r="CT31" s="669"/>
      <c r="CU31" s="669"/>
      <c r="CV31" s="669"/>
      <c r="CW31" s="669"/>
      <c r="CX31" s="669"/>
      <c r="CY31" s="670"/>
      <c r="CZ31" s="634">
        <v>0.2</v>
      </c>
      <c r="DA31" s="663"/>
      <c r="DB31" s="663"/>
      <c r="DC31" s="671"/>
      <c r="DD31" s="638">
        <v>63462</v>
      </c>
      <c r="DE31" s="669"/>
      <c r="DF31" s="669"/>
      <c r="DG31" s="669"/>
      <c r="DH31" s="669"/>
      <c r="DI31" s="669"/>
      <c r="DJ31" s="669"/>
      <c r="DK31" s="670"/>
      <c r="DL31" s="638">
        <v>63440</v>
      </c>
      <c r="DM31" s="669"/>
      <c r="DN31" s="669"/>
      <c r="DO31" s="669"/>
      <c r="DP31" s="669"/>
      <c r="DQ31" s="669"/>
      <c r="DR31" s="669"/>
      <c r="DS31" s="669"/>
      <c r="DT31" s="669"/>
      <c r="DU31" s="669"/>
      <c r="DV31" s="670"/>
      <c r="DW31" s="634">
        <v>0.4</v>
      </c>
      <c r="DX31" s="663"/>
      <c r="DY31" s="663"/>
      <c r="DZ31" s="663"/>
      <c r="EA31" s="663"/>
      <c r="EB31" s="663"/>
      <c r="EC31" s="664"/>
    </row>
    <row r="32" spans="2:133" ht="11.25" customHeight="1">
      <c r="B32" s="626" t="s">
        <v>293</v>
      </c>
      <c r="C32" s="627"/>
      <c r="D32" s="627"/>
      <c r="E32" s="627"/>
      <c r="F32" s="627"/>
      <c r="G32" s="627"/>
      <c r="H32" s="627"/>
      <c r="I32" s="627"/>
      <c r="J32" s="627"/>
      <c r="K32" s="627"/>
      <c r="L32" s="627"/>
      <c r="M32" s="627"/>
      <c r="N32" s="627"/>
      <c r="O32" s="627"/>
      <c r="P32" s="627"/>
      <c r="Q32" s="628"/>
      <c r="R32" s="629">
        <v>7016212</v>
      </c>
      <c r="S32" s="630"/>
      <c r="T32" s="630"/>
      <c r="U32" s="630"/>
      <c r="V32" s="630"/>
      <c r="W32" s="630"/>
      <c r="X32" s="630"/>
      <c r="Y32" s="631"/>
      <c r="Z32" s="632">
        <v>19.7</v>
      </c>
      <c r="AA32" s="632"/>
      <c r="AB32" s="632"/>
      <c r="AC32" s="632"/>
      <c r="AD32" s="633" t="s">
        <v>128</v>
      </c>
      <c r="AE32" s="633"/>
      <c r="AF32" s="633"/>
      <c r="AG32" s="633"/>
      <c r="AH32" s="633"/>
      <c r="AI32" s="633"/>
      <c r="AJ32" s="633"/>
      <c r="AK32" s="633"/>
      <c r="AL32" s="634" t="s">
        <v>128</v>
      </c>
      <c r="AM32" s="635"/>
      <c r="AN32" s="635"/>
      <c r="AO32" s="636"/>
      <c r="AP32" s="691"/>
      <c r="AQ32" s="692"/>
      <c r="AR32" s="692"/>
      <c r="AS32" s="692"/>
      <c r="AT32" s="696"/>
      <c r="AU32" s="361" t="s">
        <v>604</v>
      </c>
      <c r="AV32" s="361"/>
      <c r="AW32" s="361"/>
      <c r="AX32" s="626" t="s">
        <v>294</v>
      </c>
      <c r="AY32" s="627"/>
      <c r="AZ32" s="627"/>
      <c r="BA32" s="627"/>
      <c r="BB32" s="627"/>
      <c r="BC32" s="627"/>
      <c r="BD32" s="627"/>
      <c r="BE32" s="627"/>
      <c r="BF32" s="628"/>
      <c r="BG32" s="698">
        <v>99.4</v>
      </c>
      <c r="BH32" s="669"/>
      <c r="BI32" s="669"/>
      <c r="BJ32" s="669"/>
      <c r="BK32" s="669"/>
      <c r="BL32" s="669"/>
      <c r="BM32" s="635">
        <v>98.4</v>
      </c>
      <c r="BN32" s="686"/>
      <c r="BO32" s="686"/>
      <c r="BP32" s="686"/>
      <c r="BQ32" s="687"/>
      <c r="BR32" s="698">
        <v>99.3</v>
      </c>
      <c r="BS32" s="669"/>
      <c r="BT32" s="669"/>
      <c r="BU32" s="669"/>
      <c r="BV32" s="669"/>
      <c r="BW32" s="669"/>
      <c r="BX32" s="635">
        <v>98.2</v>
      </c>
      <c r="BY32" s="686"/>
      <c r="BZ32" s="686"/>
      <c r="CA32" s="686"/>
      <c r="CB32" s="687"/>
      <c r="CD32" s="682"/>
      <c r="CE32" s="683"/>
      <c r="CF32" s="644" t="s">
        <v>295</v>
      </c>
      <c r="CG32" s="645"/>
      <c r="CH32" s="645"/>
      <c r="CI32" s="645"/>
      <c r="CJ32" s="645"/>
      <c r="CK32" s="645"/>
      <c r="CL32" s="645"/>
      <c r="CM32" s="645"/>
      <c r="CN32" s="645"/>
      <c r="CO32" s="645"/>
      <c r="CP32" s="645"/>
      <c r="CQ32" s="646"/>
      <c r="CR32" s="629" t="s">
        <v>128</v>
      </c>
      <c r="CS32" s="630"/>
      <c r="CT32" s="630"/>
      <c r="CU32" s="630"/>
      <c r="CV32" s="630"/>
      <c r="CW32" s="630"/>
      <c r="CX32" s="630"/>
      <c r="CY32" s="631"/>
      <c r="CZ32" s="634" t="s">
        <v>605</v>
      </c>
      <c r="DA32" s="663"/>
      <c r="DB32" s="663"/>
      <c r="DC32" s="671"/>
      <c r="DD32" s="638" t="s">
        <v>128</v>
      </c>
      <c r="DE32" s="630"/>
      <c r="DF32" s="630"/>
      <c r="DG32" s="630"/>
      <c r="DH32" s="630"/>
      <c r="DI32" s="630"/>
      <c r="DJ32" s="630"/>
      <c r="DK32" s="631"/>
      <c r="DL32" s="638" t="s">
        <v>606</v>
      </c>
      <c r="DM32" s="630"/>
      <c r="DN32" s="630"/>
      <c r="DO32" s="630"/>
      <c r="DP32" s="630"/>
      <c r="DQ32" s="630"/>
      <c r="DR32" s="630"/>
      <c r="DS32" s="630"/>
      <c r="DT32" s="630"/>
      <c r="DU32" s="630"/>
      <c r="DV32" s="631"/>
      <c r="DW32" s="634" t="s">
        <v>607</v>
      </c>
      <c r="DX32" s="663"/>
      <c r="DY32" s="663"/>
      <c r="DZ32" s="663"/>
      <c r="EA32" s="663"/>
      <c r="EB32" s="663"/>
      <c r="EC32" s="664"/>
    </row>
    <row r="33" spans="2:133" ht="11.25" customHeight="1">
      <c r="B33" s="665" t="s">
        <v>296</v>
      </c>
      <c r="C33" s="666"/>
      <c r="D33" s="666"/>
      <c r="E33" s="666"/>
      <c r="F33" s="666"/>
      <c r="G33" s="666"/>
      <c r="H33" s="666"/>
      <c r="I33" s="666"/>
      <c r="J33" s="666"/>
      <c r="K33" s="666"/>
      <c r="L33" s="666"/>
      <c r="M33" s="666"/>
      <c r="N33" s="666"/>
      <c r="O33" s="666"/>
      <c r="P33" s="666"/>
      <c r="Q33" s="667"/>
      <c r="R33" s="629" t="s">
        <v>128</v>
      </c>
      <c r="S33" s="630"/>
      <c r="T33" s="630"/>
      <c r="U33" s="630"/>
      <c r="V33" s="630"/>
      <c r="W33" s="630"/>
      <c r="X33" s="630"/>
      <c r="Y33" s="631"/>
      <c r="Z33" s="632" t="s">
        <v>128</v>
      </c>
      <c r="AA33" s="632"/>
      <c r="AB33" s="632"/>
      <c r="AC33" s="632"/>
      <c r="AD33" s="633" t="s">
        <v>608</v>
      </c>
      <c r="AE33" s="633"/>
      <c r="AF33" s="633"/>
      <c r="AG33" s="633"/>
      <c r="AH33" s="633"/>
      <c r="AI33" s="633"/>
      <c r="AJ33" s="633"/>
      <c r="AK33" s="633"/>
      <c r="AL33" s="634" t="s">
        <v>609</v>
      </c>
      <c r="AM33" s="635"/>
      <c r="AN33" s="635"/>
      <c r="AO33" s="636"/>
      <c r="AP33" s="693"/>
      <c r="AQ33" s="694"/>
      <c r="AR33" s="694"/>
      <c r="AS33" s="694"/>
      <c r="AT33" s="697"/>
      <c r="AU33" s="362"/>
      <c r="AV33" s="362"/>
      <c r="AW33" s="362"/>
      <c r="AX33" s="673" t="s">
        <v>297</v>
      </c>
      <c r="AY33" s="674"/>
      <c r="AZ33" s="674"/>
      <c r="BA33" s="674"/>
      <c r="BB33" s="674"/>
      <c r="BC33" s="674"/>
      <c r="BD33" s="674"/>
      <c r="BE33" s="674"/>
      <c r="BF33" s="675"/>
      <c r="BG33" s="699">
        <v>99.2</v>
      </c>
      <c r="BH33" s="700"/>
      <c r="BI33" s="700"/>
      <c r="BJ33" s="700"/>
      <c r="BK33" s="700"/>
      <c r="BL33" s="700"/>
      <c r="BM33" s="701">
        <v>97.7</v>
      </c>
      <c r="BN33" s="700"/>
      <c r="BO33" s="700"/>
      <c r="BP33" s="700"/>
      <c r="BQ33" s="702"/>
      <c r="BR33" s="699">
        <v>98.6</v>
      </c>
      <c r="BS33" s="700"/>
      <c r="BT33" s="700"/>
      <c r="BU33" s="700"/>
      <c r="BV33" s="700"/>
      <c r="BW33" s="700"/>
      <c r="BX33" s="701">
        <v>97.1</v>
      </c>
      <c r="BY33" s="700"/>
      <c r="BZ33" s="700"/>
      <c r="CA33" s="700"/>
      <c r="CB33" s="702"/>
      <c r="CD33" s="644" t="s">
        <v>298</v>
      </c>
      <c r="CE33" s="645"/>
      <c r="CF33" s="645"/>
      <c r="CG33" s="645"/>
      <c r="CH33" s="645"/>
      <c r="CI33" s="645"/>
      <c r="CJ33" s="645"/>
      <c r="CK33" s="645"/>
      <c r="CL33" s="645"/>
      <c r="CM33" s="645"/>
      <c r="CN33" s="645"/>
      <c r="CO33" s="645"/>
      <c r="CP33" s="645"/>
      <c r="CQ33" s="646"/>
      <c r="CR33" s="629">
        <v>11783614</v>
      </c>
      <c r="CS33" s="669"/>
      <c r="CT33" s="669"/>
      <c r="CU33" s="669"/>
      <c r="CV33" s="669"/>
      <c r="CW33" s="669"/>
      <c r="CX33" s="669"/>
      <c r="CY33" s="670"/>
      <c r="CZ33" s="634">
        <v>37.299999999999997</v>
      </c>
      <c r="DA33" s="663"/>
      <c r="DB33" s="663"/>
      <c r="DC33" s="671"/>
      <c r="DD33" s="638">
        <v>8529266</v>
      </c>
      <c r="DE33" s="669"/>
      <c r="DF33" s="669"/>
      <c r="DG33" s="669"/>
      <c r="DH33" s="669"/>
      <c r="DI33" s="669"/>
      <c r="DJ33" s="669"/>
      <c r="DK33" s="670"/>
      <c r="DL33" s="638">
        <v>6197214</v>
      </c>
      <c r="DM33" s="669"/>
      <c r="DN33" s="669"/>
      <c r="DO33" s="669"/>
      <c r="DP33" s="669"/>
      <c r="DQ33" s="669"/>
      <c r="DR33" s="669"/>
      <c r="DS33" s="669"/>
      <c r="DT33" s="669"/>
      <c r="DU33" s="669"/>
      <c r="DV33" s="670"/>
      <c r="DW33" s="634">
        <v>38.5</v>
      </c>
      <c r="DX33" s="663"/>
      <c r="DY33" s="663"/>
      <c r="DZ33" s="663"/>
      <c r="EA33" s="663"/>
      <c r="EB33" s="663"/>
      <c r="EC33" s="664"/>
    </row>
    <row r="34" spans="2:133" ht="11.25" customHeight="1">
      <c r="B34" s="626" t="s">
        <v>299</v>
      </c>
      <c r="C34" s="627"/>
      <c r="D34" s="627"/>
      <c r="E34" s="627"/>
      <c r="F34" s="627"/>
      <c r="G34" s="627"/>
      <c r="H34" s="627"/>
      <c r="I34" s="627"/>
      <c r="J34" s="627"/>
      <c r="K34" s="627"/>
      <c r="L34" s="627"/>
      <c r="M34" s="627"/>
      <c r="N34" s="627"/>
      <c r="O34" s="627"/>
      <c r="P34" s="627"/>
      <c r="Q34" s="628"/>
      <c r="R34" s="629">
        <v>1784325</v>
      </c>
      <c r="S34" s="630"/>
      <c r="T34" s="630"/>
      <c r="U34" s="630"/>
      <c r="V34" s="630"/>
      <c r="W34" s="630"/>
      <c r="X34" s="630"/>
      <c r="Y34" s="631"/>
      <c r="Z34" s="632">
        <v>5</v>
      </c>
      <c r="AA34" s="632"/>
      <c r="AB34" s="632"/>
      <c r="AC34" s="632"/>
      <c r="AD34" s="633" t="s">
        <v>128</v>
      </c>
      <c r="AE34" s="633"/>
      <c r="AF34" s="633"/>
      <c r="AG34" s="633"/>
      <c r="AH34" s="633"/>
      <c r="AI34" s="633"/>
      <c r="AJ34" s="633"/>
      <c r="AK34" s="633"/>
      <c r="AL34" s="634" t="s">
        <v>128</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610</v>
      </c>
      <c r="CE34" s="645"/>
      <c r="CF34" s="645"/>
      <c r="CG34" s="645"/>
      <c r="CH34" s="645"/>
      <c r="CI34" s="645"/>
      <c r="CJ34" s="645"/>
      <c r="CK34" s="645"/>
      <c r="CL34" s="645"/>
      <c r="CM34" s="645"/>
      <c r="CN34" s="645"/>
      <c r="CO34" s="645"/>
      <c r="CP34" s="645"/>
      <c r="CQ34" s="646"/>
      <c r="CR34" s="629">
        <v>3622088</v>
      </c>
      <c r="CS34" s="630"/>
      <c r="CT34" s="630"/>
      <c r="CU34" s="630"/>
      <c r="CV34" s="630"/>
      <c r="CW34" s="630"/>
      <c r="CX34" s="630"/>
      <c r="CY34" s="631"/>
      <c r="CZ34" s="634">
        <v>11.5</v>
      </c>
      <c r="DA34" s="663"/>
      <c r="DB34" s="663"/>
      <c r="DC34" s="671"/>
      <c r="DD34" s="638">
        <v>2448475</v>
      </c>
      <c r="DE34" s="630"/>
      <c r="DF34" s="630"/>
      <c r="DG34" s="630"/>
      <c r="DH34" s="630"/>
      <c r="DI34" s="630"/>
      <c r="DJ34" s="630"/>
      <c r="DK34" s="631"/>
      <c r="DL34" s="638">
        <v>2232005</v>
      </c>
      <c r="DM34" s="630"/>
      <c r="DN34" s="630"/>
      <c r="DO34" s="630"/>
      <c r="DP34" s="630"/>
      <c r="DQ34" s="630"/>
      <c r="DR34" s="630"/>
      <c r="DS34" s="630"/>
      <c r="DT34" s="630"/>
      <c r="DU34" s="630"/>
      <c r="DV34" s="631"/>
      <c r="DW34" s="634">
        <v>13.9</v>
      </c>
      <c r="DX34" s="663"/>
      <c r="DY34" s="663"/>
      <c r="DZ34" s="663"/>
      <c r="EA34" s="663"/>
      <c r="EB34" s="663"/>
      <c r="EC34" s="664"/>
    </row>
    <row r="35" spans="2:133" ht="11.25" customHeight="1">
      <c r="B35" s="626" t="s">
        <v>300</v>
      </c>
      <c r="C35" s="627"/>
      <c r="D35" s="627"/>
      <c r="E35" s="627"/>
      <c r="F35" s="627"/>
      <c r="G35" s="627"/>
      <c r="H35" s="627"/>
      <c r="I35" s="627"/>
      <c r="J35" s="627"/>
      <c r="K35" s="627"/>
      <c r="L35" s="627"/>
      <c r="M35" s="627"/>
      <c r="N35" s="627"/>
      <c r="O35" s="627"/>
      <c r="P35" s="627"/>
      <c r="Q35" s="628"/>
      <c r="R35" s="629">
        <v>180245</v>
      </c>
      <c r="S35" s="630"/>
      <c r="T35" s="630"/>
      <c r="U35" s="630"/>
      <c r="V35" s="630"/>
      <c r="W35" s="630"/>
      <c r="X35" s="630"/>
      <c r="Y35" s="631"/>
      <c r="Z35" s="632">
        <v>0.5</v>
      </c>
      <c r="AA35" s="632"/>
      <c r="AB35" s="632"/>
      <c r="AC35" s="632"/>
      <c r="AD35" s="633">
        <v>14103</v>
      </c>
      <c r="AE35" s="633"/>
      <c r="AF35" s="633"/>
      <c r="AG35" s="633"/>
      <c r="AH35" s="633"/>
      <c r="AI35" s="633"/>
      <c r="AJ35" s="633"/>
      <c r="AK35" s="633"/>
      <c r="AL35" s="634">
        <v>0.1</v>
      </c>
      <c r="AM35" s="635"/>
      <c r="AN35" s="635"/>
      <c r="AO35" s="636"/>
      <c r="AP35" s="218"/>
      <c r="AQ35" s="608" t="s">
        <v>301</v>
      </c>
      <c r="AR35" s="609"/>
      <c r="AS35" s="609"/>
      <c r="AT35" s="609"/>
      <c r="AU35" s="609"/>
      <c r="AV35" s="609"/>
      <c r="AW35" s="609"/>
      <c r="AX35" s="609"/>
      <c r="AY35" s="609"/>
      <c r="AZ35" s="609"/>
      <c r="BA35" s="609"/>
      <c r="BB35" s="609"/>
      <c r="BC35" s="609"/>
      <c r="BD35" s="609"/>
      <c r="BE35" s="609"/>
      <c r="BF35" s="610"/>
      <c r="BG35" s="608" t="s">
        <v>302</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303</v>
      </c>
      <c r="CE35" s="645"/>
      <c r="CF35" s="645"/>
      <c r="CG35" s="645"/>
      <c r="CH35" s="645"/>
      <c r="CI35" s="645"/>
      <c r="CJ35" s="645"/>
      <c r="CK35" s="645"/>
      <c r="CL35" s="645"/>
      <c r="CM35" s="645"/>
      <c r="CN35" s="645"/>
      <c r="CO35" s="645"/>
      <c r="CP35" s="645"/>
      <c r="CQ35" s="646"/>
      <c r="CR35" s="629">
        <v>264952</v>
      </c>
      <c r="CS35" s="669"/>
      <c r="CT35" s="669"/>
      <c r="CU35" s="669"/>
      <c r="CV35" s="669"/>
      <c r="CW35" s="669"/>
      <c r="CX35" s="669"/>
      <c r="CY35" s="670"/>
      <c r="CZ35" s="634">
        <v>0.8</v>
      </c>
      <c r="DA35" s="663"/>
      <c r="DB35" s="663"/>
      <c r="DC35" s="671"/>
      <c r="DD35" s="638">
        <v>252581</v>
      </c>
      <c r="DE35" s="669"/>
      <c r="DF35" s="669"/>
      <c r="DG35" s="669"/>
      <c r="DH35" s="669"/>
      <c r="DI35" s="669"/>
      <c r="DJ35" s="669"/>
      <c r="DK35" s="670"/>
      <c r="DL35" s="638">
        <v>73849</v>
      </c>
      <c r="DM35" s="669"/>
      <c r="DN35" s="669"/>
      <c r="DO35" s="669"/>
      <c r="DP35" s="669"/>
      <c r="DQ35" s="669"/>
      <c r="DR35" s="669"/>
      <c r="DS35" s="669"/>
      <c r="DT35" s="669"/>
      <c r="DU35" s="669"/>
      <c r="DV35" s="670"/>
      <c r="DW35" s="634">
        <v>0.5</v>
      </c>
      <c r="DX35" s="663"/>
      <c r="DY35" s="663"/>
      <c r="DZ35" s="663"/>
      <c r="EA35" s="663"/>
      <c r="EB35" s="663"/>
      <c r="EC35" s="664"/>
    </row>
    <row r="36" spans="2:133" ht="11.25" customHeight="1">
      <c r="B36" s="626" t="s">
        <v>304</v>
      </c>
      <c r="C36" s="627"/>
      <c r="D36" s="627"/>
      <c r="E36" s="627"/>
      <c r="F36" s="627"/>
      <c r="G36" s="627"/>
      <c r="H36" s="627"/>
      <c r="I36" s="627"/>
      <c r="J36" s="627"/>
      <c r="K36" s="627"/>
      <c r="L36" s="627"/>
      <c r="M36" s="627"/>
      <c r="N36" s="627"/>
      <c r="O36" s="627"/>
      <c r="P36" s="627"/>
      <c r="Q36" s="628"/>
      <c r="R36" s="629">
        <v>335362</v>
      </c>
      <c r="S36" s="630"/>
      <c r="T36" s="630"/>
      <c r="U36" s="630"/>
      <c r="V36" s="630"/>
      <c r="W36" s="630"/>
      <c r="X36" s="630"/>
      <c r="Y36" s="631"/>
      <c r="Z36" s="632">
        <v>0.9</v>
      </c>
      <c r="AA36" s="632"/>
      <c r="AB36" s="632"/>
      <c r="AC36" s="632"/>
      <c r="AD36" s="633" t="s">
        <v>128</v>
      </c>
      <c r="AE36" s="633"/>
      <c r="AF36" s="633"/>
      <c r="AG36" s="633"/>
      <c r="AH36" s="633"/>
      <c r="AI36" s="633"/>
      <c r="AJ36" s="633"/>
      <c r="AK36" s="633"/>
      <c r="AL36" s="634" t="s">
        <v>128</v>
      </c>
      <c r="AM36" s="635"/>
      <c r="AN36" s="635"/>
      <c r="AO36" s="636"/>
      <c r="AP36" s="218"/>
      <c r="AQ36" s="703" t="s">
        <v>611</v>
      </c>
      <c r="AR36" s="704"/>
      <c r="AS36" s="704"/>
      <c r="AT36" s="704"/>
      <c r="AU36" s="704"/>
      <c r="AV36" s="704"/>
      <c r="AW36" s="704"/>
      <c r="AX36" s="704"/>
      <c r="AY36" s="705"/>
      <c r="AZ36" s="618">
        <v>3517188</v>
      </c>
      <c r="BA36" s="619"/>
      <c r="BB36" s="619"/>
      <c r="BC36" s="619"/>
      <c r="BD36" s="619"/>
      <c r="BE36" s="619"/>
      <c r="BF36" s="706"/>
      <c r="BG36" s="640" t="s">
        <v>305</v>
      </c>
      <c r="BH36" s="641"/>
      <c r="BI36" s="641"/>
      <c r="BJ36" s="641"/>
      <c r="BK36" s="641"/>
      <c r="BL36" s="641"/>
      <c r="BM36" s="641"/>
      <c r="BN36" s="641"/>
      <c r="BO36" s="641"/>
      <c r="BP36" s="641"/>
      <c r="BQ36" s="641"/>
      <c r="BR36" s="641"/>
      <c r="BS36" s="641"/>
      <c r="BT36" s="641"/>
      <c r="BU36" s="642"/>
      <c r="BV36" s="618">
        <v>281612</v>
      </c>
      <c r="BW36" s="619"/>
      <c r="BX36" s="619"/>
      <c r="BY36" s="619"/>
      <c r="BZ36" s="619"/>
      <c r="CA36" s="619"/>
      <c r="CB36" s="706"/>
      <c r="CD36" s="644" t="s">
        <v>306</v>
      </c>
      <c r="CE36" s="645"/>
      <c r="CF36" s="645"/>
      <c r="CG36" s="645"/>
      <c r="CH36" s="645"/>
      <c r="CI36" s="645"/>
      <c r="CJ36" s="645"/>
      <c r="CK36" s="645"/>
      <c r="CL36" s="645"/>
      <c r="CM36" s="645"/>
      <c r="CN36" s="645"/>
      <c r="CO36" s="645"/>
      <c r="CP36" s="645"/>
      <c r="CQ36" s="646"/>
      <c r="CR36" s="629">
        <v>4199634</v>
      </c>
      <c r="CS36" s="630"/>
      <c r="CT36" s="630"/>
      <c r="CU36" s="630"/>
      <c r="CV36" s="630"/>
      <c r="CW36" s="630"/>
      <c r="CX36" s="630"/>
      <c r="CY36" s="631"/>
      <c r="CZ36" s="634">
        <v>13.3</v>
      </c>
      <c r="DA36" s="663"/>
      <c r="DB36" s="663"/>
      <c r="DC36" s="671"/>
      <c r="DD36" s="638">
        <v>3520013</v>
      </c>
      <c r="DE36" s="630"/>
      <c r="DF36" s="630"/>
      <c r="DG36" s="630"/>
      <c r="DH36" s="630"/>
      <c r="DI36" s="630"/>
      <c r="DJ36" s="630"/>
      <c r="DK36" s="631"/>
      <c r="DL36" s="638">
        <v>2416098</v>
      </c>
      <c r="DM36" s="630"/>
      <c r="DN36" s="630"/>
      <c r="DO36" s="630"/>
      <c r="DP36" s="630"/>
      <c r="DQ36" s="630"/>
      <c r="DR36" s="630"/>
      <c r="DS36" s="630"/>
      <c r="DT36" s="630"/>
      <c r="DU36" s="630"/>
      <c r="DV36" s="631"/>
      <c r="DW36" s="634">
        <v>15</v>
      </c>
      <c r="DX36" s="663"/>
      <c r="DY36" s="663"/>
      <c r="DZ36" s="663"/>
      <c r="EA36" s="663"/>
      <c r="EB36" s="663"/>
      <c r="EC36" s="664"/>
    </row>
    <row r="37" spans="2:133" ht="11.25" customHeight="1">
      <c r="B37" s="626" t="s">
        <v>307</v>
      </c>
      <c r="C37" s="627"/>
      <c r="D37" s="627"/>
      <c r="E37" s="627"/>
      <c r="F37" s="627"/>
      <c r="G37" s="627"/>
      <c r="H37" s="627"/>
      <c r="I37" s="627"/>
      <c r="J37" s="627"/>
      <c r="K37" s="627"/>
      <c r="L37" s="627"/>
      <c r="M37" s="627"/>
      <c r="N37" s="627"/>
      <c r="O37" s="627"/>
      <c r="P37" s="627"/>
      <c r="Q37" s="628"/>
      <c r="R37" s="629">
        <v>540673</v>
      </c>
      <c r="S37" s="630"/>
      <c r="T37" s="630"/>
      <c r="U37" s="630"/>
      <c r="V37" s="630"/>
      <c r="W37" s="630"/>
      <c r="X37" s="630"/>
      <c r="Y37" s="631"/>
      <c r="Z37" s="632">
        <v>1.5</v>
      </c>
      <c r="AA37" s="632"/>
      <c r="AB37" s="632"/>
      <c r="AC37" s="632"/>
      <c r="AD37" s="633" t="s">
        <v>128</v>
      </c>
      <c r="AE37" s="633"/>
      <c r="AF37" s="633"/>
      <c r="AG37" s="633"/>
      <c r="AH37" s="633"/>
      <c r="AI37" s="633"/>
      <c r="AJ37" s="633"/>
      <c r="AK37" s="633"/>
      <c r="AL37" s="634" t="s">
        <v>128</v>
      </c>
      <c r="AM37" s="635"/>
      <c r="AN37" s="635"/>
      <c r="AO37" s="636"/>
      <c r="AQ37" s="707" t="s">
        <v>612</v>
      </c>
      <c r="AR37" s="708"/>
      <c r="AS37" s="708"/>
      <c r="AT37" s="708"/>
      <c r="AU37" s="708"/>
      <c r="AV37" s="708"/>
      <c r="AW37" s="708"/>
      <c r="AX37" s="708"/>
      <c r="AY37" s="709"/>
      <c r="AZ37" s="629">
        <v>672629</v>
      </c>
      <c r="BA37" s="630"/>
      <c r="BB37" s="630"/>
      <c r="BC37" s="630"/>
      <c r="BD37" s="669"/>
      <c r="BE37" s="669"/>
      <c r="BF37" s="687"/>
      <c r="BG37" s="644" t="s">
        <v>308</v>
      </c>
      <c r="BH37" s="645"/>
      <c r="BI37" s="645"/>
      <c r="BJ37" s="645"/>
      <c r="BK37" s="645"/>
      <c r="BL37" s="645"/>
      <c r="BM37" s="645"/>
      <c r="BN37" s="645"/>
      <c r="BO37" s="645"/>
      <c r="BP37" s="645"/>
      <c r="BQ37" s="645"/>
      <c r="BR37" s="645"/>
      <c r="BS37" s="645"/>
      <c r="BT37" s="645"/>
      <c r="BU37" s="646"/>
      <c r="BV37" s="629">
        <v>185319</v>
      </c>
      <c r="BW37" s="630"/>
      <c r="BX37" s="630"/>
      <c r="BY37" s="630"/>
      <c r="BZ37" s="630"/>
      <c r="CA37" s="630"/>
      <c r="CB37" s="639"/>
      <c r="CD37" s="644" t="s">
        <v>309</v>
      </c>
      <c r="CE37" s="645"/>
      <c r="CF37" s="645"/>
      <c r="CG37" s="645"/>
      <c r="CH37" s="645"/>
      <c r="CI37" s="645"/>
      <c r="CJ37" s="645"/>
      <c r="CK37" s="645"/>
      <c r="CL37" s="645"/>
      <c r="CM37" s="645"/>
      <c r="CN37" s="645"/>
      <c r="CO37" s="645"/>
      <c r="CP37" s="645"/>
      <c r="CQ37" s="646"/>
      <c r="CR37" s="629">
        <v>952539</v>
      </c>
      <c r="CS37" s="669"/>
      <c r="CT37" s="669"/>
      <c r="CU37" s="669"/>
      <c r="CV37" s="669"/>
      <c r="CW37" s="669"/>
      <c r="CX37" s="669"/>
      <c r="CY37" s="670"/>
      <c r="CZ37" s="634">
        <v>3</v>
      </c>
      <c r="DA37" s="663"/>
      <c r="DB37" s="663"/>
      <c r="DC37" s="671"/>
      <c r="DD37" s="638">
        <v>948339</v>
      </c>
      <c r="DE37" s="669"/>
      <c r="DF37" s="669"/>
      <c r="DG37" s="669"/>
      <c r="DH37" s="669"/>
      <c r="DI37" s="669"/>
      <c r="DJ37" s="669"/>
      <c r="DK37" s="670"/>
      <c r="DL37" s="638">
        <v>848590</v>
      </c>
      <c r="DM37" s="669"/>
      <c r="DN37" s="669"/>
      <c r="DO37" s="669"/>
      <c r="DP37" s="669"/>
      <c r="DQ37" s="669"/>
      <c r="DR37" s="669"/>
      <c r="DS37" s="669"/>
      <c r="DT37" s="669"/>
      <c r="DU37" s="669"/>
      <c r="DV37" s="670"/>
      <c r="DW37" s="634">
        <v>5.3</v>
      </c>
      <c r="DX37" s="663"/>
      <c r="DY37" s="663"/>
      <c r="DZ37" s="663"/>
      <c r="EA37" s="663"/>
      <c r="EB37" s="663"/>
      <c r="EC37" s="664"/>
    </row>
    <row r="38" spans="2:133" ht="11.25" customHeight="1">
      <c r="B38" s="626" t="s">
        <v>310</v>
      </c>
      <c r="C38" s="627"/>
      <c r="D38" s="627"/>
      <c r="E38" s="627"/>
      <c r="F38" s="627"/>
      <c r="G38" s="627"/>
      <c r="H38" s="627"/>
      <c r="I38" s="627"/>
      <c r="J38" s="627"/>
      <c r="K38" s="627"/>
      <c r="L38" s="627"/>
      <c r="M38" s="627"/>
      <c r="N38" s="627"/>
      <c r="O38" s="627"/>
      <c r="P38" s="627"/>
      <c r="Q38" s="628"/>
      <c r="R38" s="629">
        <v>2714082</v>
      </c>
      <c r="S38" s="630"/>
      <c r="T38" s="630"/>
      <c r="U38" s="630"/>
      <c r="V38" s="630"/>
      <c r="W38" s="630"/>
      <c r="X38" s="630"/>
      <c r="Y38" s="631"/>
      <c r="Z38" s="632">
        <v>7.6</v>
      </c>
      <c r="AA38" s="632"/>
      <c r="AB38" s="632"/>
      <c r="AC38" s="632"/>
      <c r="AD38" s="633" t="s">
        <v>128</v>
      </c>
      <c r="AE38" s="633"/>
      <c r="AF38" s="633"/>
      <c r="AG38" s="633"/>
      <c r="AH38" s="633"/>
      <c r="AI38" s="633"/>
      <c r="AJ38" s="633"/>
      <c r="AK38" s="633"/>
      <c r="AL38" s="634" t="s">
        <v>591</v>
      </c>
      <c r="AM38" s="635"/>
      <c r="AN38" s="635"/>
      <c r="AO38" s="636"/>
      <c r="AQ38" s="707" t="s">
        <v>613</v>
      </c>
      <c r="AR38" s="708"/>
      <c r="AS38" s="708"/>
      <c r="AT38" s="708"/>
      <c r="AU38" s="708"/>
      <c r="AV38" s="708"/>
      <c r="AW38" s="708"/>
      <c r="AX38" s="708"/>
      <c r="AY38" s="709"/>
      <c r="AZ38" s="629">
        <v>410515</v>
      </c>
      <c r="BA38" s="630"/>
      <c r="BB38" s="630"/>
      <c r="BC38" s="630"/>
      <c r="BD38" s="669"/>
      <c r="BE38" s="669"/>
      <c r="BF38" s="687"/>
      <c r="BG38" s="644" t="s">
        <v>311</v>
      </c>
      <c r="BH38" s="645"/>
      <c r="BI38" s="645"/>
      <c r="BJ38" s="645"/>
      <c r="BK38" s="645"/>
      <c r="BL38" s="645"/>
      <c r="BM38" s="645"/>
      <c r="BN38" s="645"/>
      <c r="BO38" s="645"/>
      <c r="BP38" s="645"/>
      <c r="BQ38" s="645"/>
      <c r="BR38" s="645"/>
      <c r="BS38" s="645"/>
      <c r="BT38" s="645"/>
      <c r="BU38" s="646"/>
      <c r="BV38" s="629">
        <v>6332</v>
      </c>
      <c r="BW38" s="630"/>
      <c r="BX38" s="630"/>
      <c r="BY38" s="630"/>
      <c r="BZ38" s="630"/>
      <c r="CA38" s="630"/>
      <c r="CB38" s="639"/>
      <c r="CD38" s="644" t="s">
        <v>614</v>
      </c>
      <c r="CE38" s="645"/>
      <c r="CF38" s="645"/>
      <c r="CG38" s="645"/>
      <c r="CH38" s="645"/>
      <c r="CI38" s="645"/>
      <c r="CJ38" s="645"/>
      <c r="CK38" s="645"/>
      <c r="CL38" s="645"/>
      <c r="CM38" s="645"/>
      <c r="CN38" s="645"/>
      <c r="CO38" s="645"/>
      <c r="CP38" s="645"/>
      <c r="CQ38" s="646"/>
      <c r="CR38" s="629">
        <v>2223812</v>
      </c>
      <c r="CS38" s="630"/>
      <c r="CT38" s="630"/>
      <c r="CU38" s="630"/>
      <c r="CV38" s="630"/>
      <c r="CW38" s="630"/>
      <c r="CX38" s="630"/>
      <c r="CY38" s="631"/>
      <c r="CZ38" s="634">
        <v>7</v>
      </c>
      <c r="DA38" s="663"/>
      <c r="DB38" s="663"/>
      <c r="DC38" s="671"/>
      <c r="DD38" s="638">
        <v>1782412</v>
      </c>
      <c r="DE38" s="630"/>
      <c r="DF38" s="630"/>
      <c r="DG38" s="630"/>
      <c r="DH38" s="630"/>
      <c r="DI38" s="630"/>
      <c r="DJ38" s="630"/>
      <c r="DK38" s="631"/>
      <c r="DL38" s="638">
        <v>1475262</v>
      </c>
      <c r="DM38" s="630"/>
      <c r="DN38" s="630"/>
      <c r="DO38" s="630"/>
      <c r="DP38" s="630"/>
      <c r="DQ38" s="630"/>
      <c r="DR38" s="630"/>
      <c r="DS38" s="630"/>
      <c r="DT38" s="630"/>
      <c r="DU38" s="630"/>
      <c r="DV38" s="631"/>
      <c r="DW38" s="634">
        <v>9.1999999999999993</v>
      </c>
      <c r="DX38" s="663"/>
      <c r="DY38" s="663"/>
      <c r="DZ38" s="663"/>
      <c r="EA38" s="663"/>
      <c r="EB38" s="663"/>
      <c r="EC38" s="664"/>
    </row>
    <row r="39" spans="2:133" ht="11.25" customHeight="1">
      <c r="B39" s="626" t="s">
        <v>312</v>
      </c>
      <c r="C39" s="627"/>
      <c r="D39" s="627"/>
      <c r="E39" s="627"/>
      <c r="F39" s="627"/>
      <c r="G39" s="627"/>
      <c r="H39" s="627"/>
      <c r="I39" s="627"/>
      <c r="J39" s="627"/>
      <c r="K39" s="627"/>
      <c r="L39" s="627"/>
      <c r="M39" s="627"/>
      <c r="N39" s="627"/>
      <c r="O39" s="627"/>
      <c r="P39" s="627"/>
      <c r="Q39" s="628"/>
      <c r="R39" s="629">
        <v>674398</v>
      </c>
      <c r="S39" s="630"/>
      <c r="T39" s="630"/>
      <c r="U39" s="630"/>
      <c r="V39" s="630"/>
      <c r="W39" s="630"/>
      <c r="X39" s="630"/>
      <c r="Y39" s="631"/>
      <c r="Z39" s="632">
        <v>1.9</v>
      </c>
      <c r="AA39" s="632"/>
      <c r="AB39" s="632"/>
      <c r="AC39" s="632"/>
      <c r="AD39" s="633">
        <v>5217</v>
      </c>
      <c r="AE39" s="633"/>
      <c r="AF39" s="633"/>
      <c r="AG39" s="633"/>
      <c r="AH39" s="633"/>
      <c r="AI39" s="633"/>
      <c r="AJ39" s="633"/>
      <c r="AK39" s="633"/>
      <c r="AL39" s="634">
        <v>0</v>
      </c>
      <c r="AM39" s="635"/>
      <c r="AN39" s="635"/>
      <c r="AO39" s="636"/>
      <c r="AQ39" s="707" t="s">
        <v>615</v>
      </c>
      <c r="AR39" s="708"/>
      <c r="AS39" s="708"/>
      <c r="AT39" s="708"/>
      <c r="AU39" s="708"/>
      <c r="AV39" s="708"/>
      <c r="AW39" s="708"/>
      <c r="AX39" s="708"/>
      <c r="AY39" s="709"/>
      <c r="AZ39" s="629">
        <v>211388</v>
      </c>
      <c r="BA39" s="630"/>
      <c r="BB39" s="630"/>
      <c r="BC39" s="630"/>
      <c r="BD39" s="669"/>
      <c r="BE39" s="669"/>
      <c r="BF39" s="687"/>
      <c r="BG39" s="644" t="s">
        <v>313</v>
      </c>
      <c r="BH39" s="645"/>
      <c r="BI39" s="645"/>
      <c r="BJ39" s="645"/>
      <c r="BK39" s="645"/>
      <c r="BL39" s="645"/>
      <c r="BM39" s="645"/>
      <c r="BN39" s="645"/>
      <c r="BO39" s="645"/>
      <c r="BP39" s="645"/>
      <c r="BQ39" s="645"/>
      <c r="BR39" s="645"/>
      <c r="BS39" s="645"/>
      <c r="BT39" s="645"/>
      <c r="BU39" s="646"/>
      <c r="BV39" s="629">
        <v>9649</v>
      </c>
      <c r="BW39" s="630"/>
      <c r="BX39" s="630"/>
      <c r="BY39" s="630"/>
      <c r="BZ39" s="630"/>
      <c r="CA39" s="630"/>
      <c r="CB39" s="639"/>
      <c r="CD39" s="644" t="s">
        <v>616</v>
      </c>
      <c r="CE39" s="645"/>
      <c r="CF39" s="645"/>
      <c r="CG39" s="645"/>
      <c r="CH39" s="645"/>
      <c r="CI39" s="645"/>
      <c r="CJ39" s="645"/>
      <c r="CK39" s="645"/>
      <c r="CL39" s="645"/>
      <c r="CM39" s="645"/>
      <c r="CN39" s="645"/>
      <c r="CO39" s="645"/>
      <c r="CP39" s="645"/>
      <c r="CQ39" s="646"/>
      <c r="CR39" s="629">
        <v>1177417</v>
      </c>
      <c r="CS39" s="669"/>
      <c r="CT39" s="669"/>
      <c r="CU39" s="669"/>
      <c r="CV39" s="669"/>
      <c r="CW39" s="669"/>
      <c r="CX39" s="669"/>
      <c r="CY39" s="670"/>
      <c r="CZ39" s="634">
        <v>3.7</v>
      </c>
      <c r="DA39" s="663"/>
      <c r="DB39" s="663"/>
      <c r="DC39" s="671"/>
      <c r="DD39" s="638">
        <v>370074</v>
      </c>
      <c r="DE39" s="669"/>
      <c r="DF39" s="669"/>
      <c r="DG39" s="669"/>
      <c r="DH39" s="669"/>
      <c r="DI39" s="669"/>
      <c r="DJ39" s="669"/>
      <c r="DK39" s="670"/>
      <c r="DL39" s="638" t="s">
        <v>591</v>
      </c>
      <c r="DM39" s="669"/>
      <c r="DN39" s="669"/>
      <c r="DO39" s="669"/>
      <c r="DP39" s="669"/>
      <c r="DQ39" s="669"/>
      <c r="DR39" s="669"/>
      <c r="DS39" s="669"/>
      <c r="DT39" s="669"/>
      <c r="DU39" s="669"/>
      <c r="DV39" s="670"/>
      <c r="DW39" s="634" t="s">
        <v>128</v>
      </c>
      <c r="DX39" s="663"/>
      <c r="DY39" s="663"/>
      <c r="DZ39" s="663"/>
      <c r="EA39" s="663"/>
      <c r="EB39" s="663"/>
      <c r="EC39" s="664"/>
    </row>
    <row r="40" spans="2:133" ht="11.25" customHeight="1">
      <c r="B40" s="626" t="s">
        <v>314</v>
      </c>
      <c r="C40" s="627"/>
      <c r="D40" s="627"/>
      <c r="E40" s="627"/>
      <c r="F40" s="627"/>
      <c r="G40" s="627"/>
      <c r="H40" s="627"/>
      <c r="I40" s="627"/>
      <c r="J40" s="627"/>
      <c r="K40" s="627"/>
      <c r="L40" s="627"/>
      <c r="M40" s="627"/>
      <c r="N40" s="627"/>
      <c r="O40" s="627"/>
      <c r="P40" s="627"/>
      <c r="Q40" s="628"/>
      <c r="R40" s="629">
        <v>4655100</v>
      </c>
      <c r="S40" s="630"/>
      <c r="T40" s="630"/>
      <c r="U40" s="630"/>
      <c r="V40" s="630"/>
      <c r="W40" s="630"/>
      <c r="X40" s="630"/>
      <c r="Y40" s="631"/>
      <c r="Z40" s="632">
        <v>13.1</v>
      </c>
      <c r="AA40" s="632"/>
      <c r="AB40" s="632"/>
      <c r="AC40" s="632"/>
      <c r="AD40" s="633" t="s">
        <v>128</v>
      </c>
      <c r="AE40" s="633"/>
      <c r="AF40" s="633"/>
      <c r="AG40" s="633"/>
      <c r="AH40" s="633"/>
      <c r="AI40" s="633"/>
      <c r="AJ40" s="633"/>
      <c r="AK40" s="633"/>
      <c r="AL40" s="634" t="s">
        <v>128</v>
      </c>
      <c r="AM40" s="635"/>
      <c r="AN40" s="635"/>
      <c r="AO40" s="636"/>
      <c r="AQ40" s="707" t="s">
        <v>617</v>
      </c>
      <c r="AR40" s="708"/>
      <c r="AS40" s="708"/>
      <c r="AT40" s="708"/>
      <c r="AU40" s="708"/>
      <c r="AV40" s="708"/>
      <c r="AW40" s="708"/>
      <c r="AX40" s="708"/>
      <c r="AY40" s="709"/>
      <c r="AZ40" s="629">
        <v>8632</v>
      </c>
      <c r="BA40" s="630"/>
      <c r="BB40" s="630"/>
      <c r="BC40" s="630"/>
      <c r="BD40" s="669"/>
      <c r="BE40" s="669"/>
      <c r="BF40" s="687"/>
      <c r="BG40" s="710" t="s">
        <v>315</v>
      </c>
      <c r="BH40" s="711"/>
      <c r="BI40" s="711"/>
      <c r="BJ40" s="711"/>
      <c r="BK40" s="711"/>
      <c r="BL40" s="363"/>
      <c r="BM40" s="645" t="s">
        <v>618</v>
      </c>
      <c r="BN40" s="645"/>
      <c r="BO40" s="645"/>
      <c r="BP40" s="645"/>
      <c r="BQ40" s="645"/>
      <c r="BR40" s="645"/>
      <c r="BS40" s="645"/>
      <c r="BT40" s="645"/>
      <c r="BU40" s="646"/>
      <c r="BV40" s="629">
        <v>91</v>
      </c>
      <c r="BW40" s="630"/>
      <c r="BX40" s="630"/>
      <c r="BY40" s="630"/>
      <c r="BZ40" s="630"/>
      <c r="CA40" s="630"/>
      <c r="CB40" s="639"/>
      <c r="CD40" s="644" t="s">
        <v>619</v>
      </c>
      <c r="CE40" s="645"/>
      <c r="CF40" s="645"/>
      <c r="CG40" s="645"/>
      <c r="CH40" s="645"/>
      <c r="CI40" s="645"/>
      <c r="CJ40" s="645"/>
      <c r="CK40" s="645"/>
      <c r="CL40" s="645"/>
      <c r="CM40" s="645"/>
      <c r="CN40" s="645"/>
      <c r="CO40" s="645"/>
      <c r="CP40" s="645"/>
      <c r="CQ40" s="646"/>
      <c r="CR40" s="629">
        <v>295711</v>
      </c>
      <c r="CS40" s="630"/>
      <c r="CT40" s="630"/>
      <c r="CU40" s="630"/>
      <c r="CV40" s="630"/>
      <c r="CW40" s="630"/>
      <c r="CX40" s="630"/>
      <c r="CY40" s="631"/>
      <c r="CZ40" s="634">
        <v>0.9</v>
      </c>
      <c r="DA40" s="663"/>
      <c r="DB40" s="663"/>
      <c r="DC40" s="671"/>
      <c r="DD40" s="638">
        <v>155711</v>
      </c>
      <c r="DE40" s="630"/>
      <c r="DF40" s="630"/>
      <c r="DG40" s="630"/>
      <c r="DH40" s="630"/>
      <c r="DI40" s="630"/>
      <c r="DJ40" s="630"/>
      <c r="DK40" s="631"/>
      <c r="DL40" s="638" t="s">
        <v>128</v>
      </c>
      <c r="DM40" s="630"/>
      <c r="DN40" s="630"/>
      <c r="DO40" s="630"/>
      <c r="DP40" s="630"/>
      <c r="DQ40" s="630"/>
      <c r="DR40" s="630"/>
      <c r="DS40" s="630"/>
      <c r="DT40" s="630"/>
      <c r="DU40" s="630"/>
      <c r="DV40" s="631"/>
      <c r="DW40" s="634" t="s">
        <v>591</v>
      </c>
      <c r="DX40" s="663"/>
      <c r="DY40" s="663"/>
      <c r="DZ40" s="663"/>
      <c r="EA40" s="663"/>
      <c r="EB40" s="663"/>
      <c r="EC40" s="664"/>
    </row>
    <row r="41" spans="2:133" ht="11.25" customHeight="1">
      <c r="B41" s="626" t="s">
        <v>316</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317</v>
      </c>
      <c r="AR41" s="708"/>
      <c r="AS41" s="708"/>
      <c r="AT41" s="708"/>
      <c r="AU41" s="708"/>
      <c r="AV41" s="708"/>
      <c r="AW41" s="708"/>
      <c r="AX41" s="708"/>
      <c r="AY41" s="709"/>
      <c r="AZ41" s="629">
        <v>469310</v>
      </c>
      <c r="BA41" s="630"/>
      <c r="BB41" s="630"/>
      <c r="BC41" s="630"/>
      <c r="BD41" s="669"/>
      <c r="BE41" s="669"/>
      <c r="BF41" s="687"/>
      <c r="BG41" s="710"/>
      <c r="BH41" s="711"/>
      <c r="BI41" s="711"/>
      <c r="BJ41" s="711"/>
      <c r="BK41" s="711"/>
      <c r="BL41" s="363"/>
      <c r="BM41" s="645" t="s">
        <v>620</v>
      </c>
      <c r="BN41" s="645"/>
      <c r="BO41" s="645"/>
      <c r="BP41" s="645"/>
      <c r="BQ41" s="645"/>
      <c r="BR41" s="645"/>
      <c r="BS41" s="645"/>
      <c r="BT41" s="645"/>
      <c r="BU41" s="646"/>
      <c r="BV41" s="629" t="s">
        <v>591</v>
      </c>
      <c r="BW41" s="630"/>
      <c r="BX41" s="630"/>
      <c r="BY41" s="630"/>
      <c r="BZ41" s="630"/>
      <c r="CA41" s="630"/>
      <c r="CB41" s="639"/>
      <c r="CD41" s="644" t="s">
        <v>621</v>
      </c>
      <c r="CE41" s="645"/>
      <c r="CF41" s="645"/>
      <c r="CG41" s="645"/>
      <c r="CH41" s="645"/>
      <c r="CI41" s="645"/>
      <c r="CJ41" s="645"/>
      <c r="CK41" s="645"/>
      <c r="CL41" s="645"/>
      <c r="CM41" s="645"/>
      <c r="CN41" s="645"/>
      <c r="CO41" s="645"/>
      <c r="CP41" s="645"/>
      <c r="CQ41" s="646"/>
      <c r="CR41" s="629" t="s">
        <v>591</v>
      </c>
      <c r="CS41" s="669"/>
      <c r="CT41" s="669"/>
      <c r="CU41" s="669"/>
      <c r="CV41" s="669"/>
      <c r="CW41" s="669"/>
      <c r="CX41" s="669"/>
      <c r="CY41" s="670"/>
      <c r="CZ41" s="634" t="s">
        <v>591</v>
      </c>
      <c r="DA41" s="663"/>
      <c r="DB41" s="663"/>
      <c r="DC41" s="671"/>
      <c r="DD41" s="638" t="s">
        <v>591</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c r="B42" s="626" t="s">
        <v>318</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591</v>
      </c>
      <c r="AA42" s="632"/>
      <c r="AB42" s="632"/>
      <c r="AC42" s="632"/>
      <c r="AD42" s="633" t="s">
        <v>128</v>
      </c>
      <c r="AE42" s="633"/>
      <c r="AF42" s="633"/>
      <c r="AG42" s="633"/>
      <c r="AH42" s="633"/>
      <c r="AI42" s="633"/>
      <c r="AJ42" s="633"/>
      <c r="AK42" s="633"/>
      <c r="AL42" s="634" t="s">
        <v>591</v>
      </c>
      <c r="AM42" s="635"/>
      <c r="AN42" s="635"/>
      <c r="AO42" s="636"/>
      <c r="AQ42" s="714" t="s">
        <v>319</v>
      </c>
      <c r="AR42" s="715"/>
      <c r="AS42" s="715"/>
      <c r="AT42" s="715"/>
      <c r="AU42" s="715"/>
      <c r="AV42" s="715"/>
      <c r="AW42" s="715"/>
      <c r="AX42" s="715"/>
      <c r="AY42" s="716"/>
      <c r="AZ42" s="723">
        <v>1744714</v>
      </c>
      <c r="BA42" s="724"/>
      <c r="BB42" s="724"/>
      <c r="BC42" s="724"/>
      <c r="BD42" s="700"/>
      <c r="BE42" s="700"/>
      <c r="BF42" s="702"/>
      <c r="BG42" s="712"/>
      <c r="BH42" s="713"/>
      <c r="BI42" s="713"/>
      <c r="BJ42" s="713"/>
      <c r="BK42" s="713"/>
      <c r="BL42" s="364"/>
      <c r="BM42" s="655" t="s">
        <v>320</v>
      </c>
      <c r="BN42" s="655"/>
      <c r="BO42" s="655"/>
      <c r="BP42" s="655"/>
      <c r="BQ42" s="655"/>
      <c r="BR42" s="655"/>
      <c r="BS42" s="655"/>
      <c r="BT42" s="655"/>
      <c r="BU42" s="656"/>
      <c r="BV42" s="723">
        <v>395</v>
      </c>
      <c r="BW42" s="724"/>
      <c r="BX42" s="724"/>
      <c r="BY42" s="724"/>
      <c r="BZ42" s="724"/>
      <c r="CA42" s="724"/>
      <c r="CB42" s="736"/>
      <c r="CD42" s="626" t="s">
        <v>321</v>
      </c>
      <c r="CE42" s="627"/>
      <c r="CF42" s="627"/>
      <c r="CG42" s="627"/>
      <c r="CH42" s="627"/>
      <c r="CI42" s="627"/>
      <c r="CJ42" s="627"/>
      <c r="CK42" s="627"/>
      <c r="CL42" s="627"/>
      <c r="CM42" s="627"/>
      <c r="CN42" s="627"/>
      <c r="CO42" s="627"/>
      <c r="CP42" s="627"/>
      <c r="CQ42" s="628"/>
      <c r="CR42" s="629">
        <v>7202762</v>
      </c>
      <c r="CS42" s="669"/>
      <c r="CT42" s="669"/>
      <c r="CU42" s="669"/>
      <c r="CV42" s="669"/>
      <c r="CW42" s="669"/>
      <c r="CX42" s="669"/>
      <c r="CY42" s="670"/>
      <c r="CZ42" s="634">
        <v>22.8</v>
      </c>
      <c r="DA42" s="663"/>
      <c r="DB42" s="663"/>
      <c r="DC42" s="671"/>
      <c r="DD42" s="638">
        <v>1326829</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c r="B43" s="626" t="s">
        <v>622</v>
      </c>
      <c r="C43" s="627"/>
      <c r="D43" s="627"/>
      <c r="E43" s="627"/>
      <c r="F43" s="627"/>
      <c r="G43" s="627"/>
      <c r="H43" s="627"/>
      <c r="I43" s="627"/>
      <c r="J43" s="627"/>
      <c r="K43" s="627"/>
      <c r="L43" s="627"/>
      <c r="M43" s="627"/>
      <c r="N43" s="627"/>
      <c r="O43" s="627"/>
      <c r="P43" s="627"/>
      <c r="Q43" s="628"/>
      <c r="R43" s="629">
        <v>663900</v>
      </c>
      <c r="S43" s="630"/>
      <c r="T43" s="630"/>
      <c r="U43" s="630"/>
      <c r="V43" s="630"/>
      <c r="W43" s="630"/>
      <c r="X43" s="630"/>
      <c r="Y43" s="631"/>
      <c r="Z43" s="632">
        <v>1.9</v>
      </c>
      <c r="AA43" s="632"/>
      <c r="AB43" s="632"/>
      <c r="AC43" s="632"/>
      <c r="AD43" s="633" t="s">
        <v>128</v>
      </c>
      <c r="AE43" s="633"/>
      <c r="AF43" s="633"/>
      <c r="AG43" s="633"/>
      <c r="AH43" s="633"/>
      <c r="AI43" s="633"/>
      <c r="AJ43" s="633"/>
      <c r="AK43" s="633"/>
      <c r="AL43" s="634" t="s">
        <v>591</v>
      </c>
      <c r="AM43" s="635"/>
      <c r="AN43" s="635"/>
      <c r="AO43" s="636"/>
      <c r="BV43" s="219"/>
      <c r="BW43" s="219"/>
      <c r="BX43" s="219"/>
      <c r="BY43" s="219"/>
      <c r="BZ43" s="219"/>
      <c r="CA43" s="219"/>
      <c r="CB43" s="219"/>
      <c r="CD43" s="626" t="s">
        <v>322</v>
      </c>
      <c r="CE43" s="627"/>
      <c r="CF43" s="627"/>
      <c r="CG43" s="627"/>
      <c r="CH43" s="627"/>
      <c r="CI43" s="627"/>
      <c r="CJ43" s="627"/>
      <c r="CK43" s="627"/>
      <c r="CL43" s="627"/>
      <c r="CM43" s="627"/>
      <c r="CN43" s="627"/>
      <c r="CO43" s="627"/>
      <c r="CP43" s="627"/>
      <c r="CQ43" s="628"/>
      <c r="CR43" s="629">
        <v>91062</v>
      </c>
      <c r="CS43" s="669"/>
      <c r="CT43" s="669"/>
      <c r="CU43" s="669"/>
      <c r="CV43" s="669"/>
      <c r="CW43" s="669"/>
      <c r="CX43" s="669"/>
      <c r="CY43" s="670"/>
      <c r="CZ43" s="634">
        <v>0.3</v>
      </c>
      <c r="DA43" s="663"/>
      <c r="DB43" s="663"/>
      <c r="DC43" s="671"/>
      <c r="DD43" s="638">
        <v>87462</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c r="B44" s="673" t="s">
        <v>623</v>
      </c>
      <c r="C44" s="674"/>
      <c r="D44" s="674"/>
      <c r="E44" s="674"/>
      <c r="F44" s="674"/>
      <c r="G44" s="674"/>
      <c r="H44" s="674"/>
      <c r="I44" s="674"/>
      <c r="J44" s="674"/>
      <c r="K44" s="674"/>
      <c r="L44" s="674"/>
      <c r="M44" s="674"/>
      <c r="N44" s="674"/>
      <c r="O44" s="674"/>
      <c r="P44" s="674"/>
      <c r="Q44" s="675"/>
      <c r="R44" s="723">
        <v>35545358</v>
      </c>
      <c r="S44" s="724"/>
      <c r="T44" s="724"/>
      <c r="U44" s="724"/>
      <c r="V44" s="724"/>
      <c r="W44" s="724"/>
      <c r="X44" s="724"/>
      <c r="Y44" s="725"/>
      <c r="Z44" s="726">
        <v>100</v>
      </c>
      <c r="AA44" s="726"/>
      <c r="AB44" s="726"/>
      <c r="AC44" s="726"/>
      <c r="AD44" s="727">
        <v>15435663</v>
      </c>
      <c r="AE44" s="727"/>
      <c r="AF44" s="727"/>
      <c r="AG44" s="727"/>
      <c r="AH44" s="727"/>
      <c r="AI44" s="727"/>
      <c r="AJ44" s="727"/>
      <c r="AK44" s="727"/>
      <c r="AL44" s="728">
        <v>100</v>
      </c>
      <c r="AM44" s="701"/>
      <c r="AN44" s="701"/>
      <c r="AO44" s="729"/>
      <c r="CD44" s="730" t="s">
        <v>284</v>
      </c>
      <c r="CE44" s="731"/>
      <c r="CF44" s="626" t="s">
        <v>323</v>
      </c>
      <c r="CG44" s="627"/>
      <c r="CH44" s="627"/>
      <c r="CI44" s="627"/>
      <c r="CJ44" s="627"/>
      <c r="CK44" s="627"/>
      <c r="CL44" s="627"/>
      <c r="CM44" s="627"/>
      <c r="CN44" s="627"/>
      <c r="CO44" s="627"/>
      <c r="CP44" s="627"/>
      <c r="CQ44" s="628"/>
      <c r="CR44" s="629">
        <v>6737557</v>
      </c>
      <c r="CS44" s="630"/>
      <c r="CT44" s="630"/>
      <c r="CU44" s="630"/>
      <c r="CV44" s="630"/>
      <c r="CW44" s="630"/>
      <c r="CX44" s="630"/>
      <c r="CY44" s="631"/>
      <c r="CZ44" s="634">
        <v>21.3</v>
      </c>
      <c r="DA44" s="635"/>
      <c r="DB44" s="635"/>
      <c r="DC44" s="647"/>
      <c r="DD44" s="638">
        <v>1262852</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324</v>
      </c>
      <c r="CG45" s="627"/>
      <c r="CH45" s="627"/>
      <c r="CI45" s="627"/>
      <c r="CJ45" s="627"/>
      <c r="CK45" s="627"/>
      <c r="CL45" s="627"/>
      <c r="CM45" s="627"/>
      <c r="CN45" s="627"/>
      <c r="CO45" s="627"/>
      <c r="CP45" s="627"/>
      <c r="CQ45" s="628"/>
      <c r="CR45" s="629">
        <v>3556084</v>
      </c>
      <c r="CS45" s="669"/>
      <c r="CT45" s="669"/>
      <c r="CU45" s="669"/>
      <c r="CV45" s="669"/>
      <c r="CW45" s="669"/>
      <c r="CX45" s="669"/>
      <c r="CY45" s="670"/>
      <c r="CZ45" s="634">
        <v>11.3</v>
      </c>
      <c r="DA45" s="663"/>
      <c r="DB45" s="663"/>
      <c r="DC45" s="671"/>
      <c r="DD45" s="638">
        <v>181603</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c r="B46" s="221" t="s">
        <v>325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326</v>
      </c>
      <c r="CG46" s="627"/>
      <c r="CH46" s="627"/>
      <c r="CI46" s="627"/>
      <c r="CJ46" s="627"/>
      <c r="CK46" s="627"/>
      <c r="CL46" s="627"/>
      <c r="CM46" s="627"/>
      <c r="CN46" s="627"/>
      <c r="CO46" s="627"/>
      <c r="CP46" s="627"/>
      <c r="CQ46" s="628"/>
      <c r="CR46" s="629">
        <v>3123528</v>
      </c>
      <c r="CS46" s="630"/>
      <c r="CT46" s="630"/>
      <c r="CU46" s="630"/>
      <c r="CV46" s="630"/>
      <c r="CW46" s="630"/>
      <c r="CX46" s="630"/>
      <c r="CY46" s="631"/>
      <c r="CZ46" s="634">
        <v>9.9</v>
      </c>
      <c r="DA46" s="635"/>
      <c r="DB46" s="635"/>
      <c r="DC46" s="647"/>
      <c r="DD46" s="638">
        <v>1074704</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c r="B47" s="748" t="s">
        <v>327</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328</v>
      </c>
      <c r="CG47" s="627"/>
      <c r="CH47" s="627"/>
      <c r="CI47" s="627"/>
      <c r="CJ47" s="627"/>
      <c r="CK47" s="627"/>
      <c r="CL47" s="627"/>
      <c r="CM47" s="627"/>
      <c r="CN47" s="627"/>
      <c r="CO47" s="627"/>
      <c r="CP47" s="627"/>
      <c r="CQ47" s="628"/>
      <c r="CR47" s="629">
        <v>465205</v>
      </c>
      <c r="CS47" s="669"/>
      <c r="CT47" s="669"/>
      <c r="CU47" s="669"/>
      <c r="CV47" s="669"/>
      <c r="CW47" s="669"/>
      <c r="CX47" s="669"/>
      <c r="CY47" s="670"/>
      <c r="CZ47" s="634">
        <v>1.5</v>
      </c>
      <c r="DA47" s="663"/>
      <c r="DB47" s="663"/>
      <c r="DC47" s="671"/>
      <c r="DD47" s="638">
        <v>63977</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c r="B48" s="747" t="s">
        <v>329</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624</v>
      </c>
      <c r="CG48" s="627"/>
      <c r="CH48" s="627"/>
      <c r="CI48" s="627"/>
      <c r="CJ48" s="627"/>
      <c r="CK48" s="627"/>
      <c r="CL48" s="627"/>
      <c r="CM48" s="627"/>
      <c r="CN48" s="627"/>
      <c r="CO48" s="627"/>
      <c r="CP48" s="627"/>
      <c r="CQ48" s="628"/>
      <c r="CR48" s="629" t="s">
        <v>128</v>
      </c>
      <c r="CS48" s="630"/>
      <c r="CT48" s="630"/>
      <c r="CU48" s="630"/>
      <c r="CV48" s="630"/>
      <c r="CW48" s="630"/>
      <c r="CX48" s="630"/>
      <c r="CY48" s="631"/>
      <c r="CZ48" s="634" t="s">
        <v>596</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330</v>
      </c>
      <c r="CE49" s="674"/>
      <c r="CF49" s="674"/>
      <c r="CG49" s="674"/>
      <c r="CH49" s="674"/>
      <c r="CI49" s="674"/>
      <c r="CJ49" s="674"/>
      <c r="CK49" s="674"/>
      <c r="CL49" s="674"/>
      <c r="CM49" s="674"/>
      <c r="CN49" s="674"/>
      <c r="CO49" s="674"/>
      <c r="CP49" s="674"/>
      <c r="CQ49" s="675"/>
      <c r="CR49" s="723">
        <v>31584148</v>
      </c>
      <c r="CS49" s="700"/>
      <c r="CT49" s="700"/>
      <c r="CU49" s="700"/>
      <c r="CV49" s="700"/>
      <c r="CW49" s="700"/>
      <c r="CX49" s="700"/>
      <c r="CY49" s="737"/>
      <c r="CZ49" s="728">
        <v>100</v>
      </c>
      <c r="DA49" s="738"/>
      <c r="DB49" s="738"/>
      <c r="DC49" s="739"/>
      <c r="DD49" s="740">
        <v>18124872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8" t="s">
        <v>331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332</v>
      </c>
      <c r="DK2" s="1120"/>
      <c r="DL2" s="1120"/>
      <c r="DM2" s="1120"/>
      <c r="DN2" s="1120"/>
      <c r="DO2" s="1121"/>
      <c r="DP2" s="224"/>
      <c r="DQ2" s="1119" t="s">
        <v>333</v>
      </c>
      <c r="DR2" s="1120"/>
      <c r="DS2" s="1120"/>
      <c r="DT2" s="1120"/>
      <c r="DU2" s="1120"/>
      <c r="DV2" s="1120"/>
      <c r="DW2" s="1120"/>
      <c r="DX2" s="1120"/>
      <c r="DY2" s="1120"/>
      <c r="DZ2" s="112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7" t="s">
        <v>334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335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3" t="s">
        <v>336</v>
      </c>
      <c r="B5" s="1024"/>
      <c r="C5" s="1024"/>
      <c r="D5" s="1024"/>
      <c r="E5" s="1024"/>
      <c r="F5" s="1024"/>
      <c r="G5" s="1024"/>
      <c r="H5" s="1024"/>
      <c r="I5" s="1024"/>
      <c r="J5" s="1024"/>
      <c r="K5" s="1024"/>
      <c r="L5" s="1024"/>
      <c r="M5" s="1024"/>
      <c r="N5" s="1024"/>
      <c r="O5" s="1024"/>
      <c r="P5" s="1025"/>
      <c r="Q5" s="1029" t="s">
        <v>337</v>
      </c>
      <c r="R5" s="1030"/>
      <c r="S5" s="1030"/>
      <c r="T5" s="1030"/>
      <c r="U5" s="1031"/>
      <c r="V5" s="1029" t="s">
        <v>338</v>
      </c>
      <c r="W5" s="1030"/>
      <c r="X5" s="1030"/>
      <c r="Y5" s="1030"/>
      <c r="Z5" s="1031"/>
      <c r="AA5" s="1029" t="s">
        <v>339</v>
      </c>
      <c r="AB5" s="1030"/>
      <c r="AC5" s="1030"/>
      <c r="AD5" s="1030"/>
      <c r="AE5" s="1030"/>
      <c r="AF5" s="1122" t="s">
        <v>340</v>
      </c>
      <c r="AG5" s="1030"/>
      <c r="AH5" s="1030"/>
      <c r="AI5" s="1030"/>
      <c r="AJ5" s="1043"/>
      <c r="AK5" s="1030" t="s">
        <v>341</v>
      </c>
      <c r="AL5" s="1030"/>
      <c r="AM5" s="1030"/>
      <c r="AN5" s="1030"/>
      <c r="AO5" s="1031"/>
      <c r="AP5" s="1029" t="s">
        <v>342</v>
      </c>
      <c r="AQ5" s="1030"/>
      <c r="AR5" s="1030"/>
      <c r="AS5" s="1030"/>
      <c r="AT5" s="1031"/>
      <c r="AU5" s="1029" t="s">
        <v>343</v>
      </c>
      <c r="AV5" s="1030"/>
      <c r="AW5" s="1030"/>
      <c r="AX5" s="1030"/>
      <c r="AY5" s="1043"/>
      <c r="AZ5" s="228"/>
      <c r="BA5" s="228"/>
      <c r="BB5" s="228"/>
      <c r="BC5" s="228"/>
      <c r="BD5" s="228"/>
      <c r="BE5" s="229"/>
      <c r="BF5" s="229"/>
      <c r="BG5" s="229"/>
      <c r="BH5" s="229"/>
      <c r="BI5" s="229"/>
      <c r="BJ5" s="229"/>
      <c r="BK5" s="229"/>
      <c r="BL5" s="229"/>
      <c r="BM5" s="229"/>
      <c r="BN5" s="229"/>
      <c r="BO5" s="229"/>
      <c r="BP5" s="229"/>
      <c r="BQ5" s="1023" t="s">
        <v>344</v>
      </c>
      <c r="BR5" s="1024"/>
      <c r="BS5" s="1024"/>
      <c r="BT5" s="1024"/>
      <c r="BU5" s="1024"/>
      <c r="BV5" s="1024"/>
      <c r="BW5" s="1024"/>
      <c r="BX5" s="1024"/>
      <c r="BY5" s="1024"/>
      <c r="BZ5" s="1024"/>
      <c r="CA5" s="1024"/>
      <c r="CB5" s="1024"/>
      <c r="CC5" s="1024"/>
      <c r="CD5" s="1024"/>
      <c r="CE5" s="1024"/>
      <c r="CF5" s="1024"/>
      <c r="CG5" s="1025"/>
      <c r="CH5" s="1029" t="s">
        <v>345</v>
      </c>
      <c r="CI5" s="1030"/>
      <c r="CJ5" s="1030"/>
      <c r="CK5" s="1030"/>
      <c r="CL5" s="1031"/>
      <c r="CM5" s="1029" t="s">
        <v>346</v>
      </c>
      <c r="CN5" s="1030"/>
      <c r="CO5" s="1030"/>
      <c r="CP5" s="1030"/>
      <c r="CQ5" s="1031"/>
      <c r="CR5" s="1029" t="s">
        <v>347</v>
      </c>
      <c r="CS5" s="1030"/>
      <c r="CT5" s="1030"/>
      <c r="CU5" s="1030"/>
      <c r="CV5" s="1031"/>
      <c r="CW5" s="1029" t="s">
        <v>348</v>
      </c>
      <c r="CX5" s="1030"/>
      <c r="CY5" s="1030"/>
      <c r="CZ5" s="1030"/>
      <c r="DA5" s="1031"/>
      <c r="DB5" s="1029" t="s">
        <v>349</v>
      </c>
      <c r="DC5" s="1030"/>
      <c r="DD5" s="1030"/>
      <c r="DE5" s="1030"/>
      <c r="DF5" s="1031"/>
      <c r="DG5" s="1112" t="s">
        <v>350</v>
      </c>
      <c r="DH5" s="1113"/>
      <c r="DI5" s="1113"/>
      <c r="DJ5" s="1113"/>
      <c r="DK5" s="1114"/>
      <c r="DL5" s="1112" t="s">
        <v>351</v>
      </c>
      <c r="DM5" s="1113"/>
      <c r="DN5" s="1113"/>
      <c r="DO5" s="1113"/>
      <c r="DP5" s="1114"/>
      <c r="DQ5" s="1029" t="s">
        <v>352</v>
      </c>
      <c r="DR5" s="1030"/>
      <c r="DS5" s="1030"/>
      <c r="DT5" s="1030"/>
      <c r="DU5" s="1031"/>
      <c r="DV5" s="1029" t="s">
        <v>343</v>
      </c>
      <c r="DW5" s="1030"/>
      <c r="DX5" s="1030"/>
      <c r="DY5" s="1030"/>
      <c r="DZ5" s="1043"/>
      <c r="EA5" s="230"/>
    </row>
    <row r="6" spans="1:131" s="231"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c r="A7" s="232">
        <v>1</v>
      </c>
      <c r="B7" s="1075" t="s">
        <v>353</v>
      </c>
      <c r="C7" s="1076"/>
      <c r="D7" s="1076"/>
      <c r="E7" s="1076"/>
      <c r="F7" s="1076"/>
      <c r="G7" s="1076"/>
      <c r="H7" s="1076"/>
      <c r="I7" s="1076"/>
      <c r="J7" s="1076"/>
      <c r="K7" s="1076"/>
      <c r="L7" s="1076"/>
      <c r="M7" s="1076"/>
      <c r="N7" s="1076"/>
      <c r="O7" s="1076"/>
      <c r="P7" s="1077"/>
      <c r="Q7" s="1130">
        <v>35863</v>
      </c>
      <c r="R7" s="1131"/>
      <c r="S7" s="1131"/>
      <c r="T7" s="1131"/>
      <c r="U7" s="1131"/>
      <c r="V7" s="1131">
        <v>31904</v>
      </c>
      <c r="W7" s="1131"/>
      <c r="X7" s="1131"/>
      <c r="Y7" s="1131"/>
      <c r="Z7" s="1131"/>
      <c r="AA7" s="1131">
        <v>3959</v>
      </c>
      <c r="AB7" s="1131"/>
      <c r="AC7" s="1131"/>
      <c r="AD7" s="1131"/>
      <c r="AE7" s="1132"/>
      <c r="AF7" s="1133">
        <v>3721</v>
      </c>
      <c r="AG7" s="1134"/>
      <c r="AH7" s="1134"/>
      <c r="AI7" s="1134"/>
      <c r="AJ7" s="1135"/>
      <c r="AK7" s="1136">
        <v>541</v>
      </c>
      <c r="AL7" s="1137"/>
      <c r="AM7" s="1137"/>
      <c r="AN7" s="1137"/>
      <c r="AO7" s="1137"/>
      <c r="AP7" s="1137">
        <v>32942</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555</v>
      </c>
      <c r="BT7" s="1128"/>
      <c r="BU7" s="1128"/>
      <c r="BV7" s="1128"/>
      <c r="BW7" s="1128"/>
      <c r="BX7" s="1128"/>
      <c r="BY7" s="1128"/>
      <c r="BZ7" s="1128"/>
      <c r="CA7" s="1128"/>
      <c r="CB7" s="1128"/>
      <c r="CC7" s="1128"/>
      <c r="CD7" s="1128"/>
      <c r="CE7" s="1128"/>
      <c r="CF7" s="1128"/>
      <c r="CG7" s="1140"/>
      <c r="CH7" s="1124">
        <v>-28</v>
      </c>
      <c r="CI7" s="1125"/>
      <c r="CJ7" s="1125"/>
      <c r="CK7" s="1125"/>
      <c r="CL7" s="1126"/>
      <c r="CM7" s="1124">
        <v>3</v>
      </c>
      <c r="CN7" s="1125"/>
      <c r="CO7" s="1125"/>
      <c r="CP7" s="1125"/>
      <c r="CQ7" s="1126"/>
      <c r="CR7" s="1124">
        <v>3</v>
      </c>
      <c r="CS7" s="1125"/>
      <c r="CT7" s="1125"/>
      <c r="CU7" s="1125"/>
      <c r="CV7" s="1126"/>
      <c r="CW7" s="1124">
        <v>15</v>
      </c>
      <c r="CX7" s="1125"/>
      <c r="CY7" s="1125"/>
      <c r="CZ7" s="1125"/>
      <c r="DA7" s="1126"/>
      <c r="DB7" s="1124" t="s">
        <v>584</v>
      </c>
      <c r="DC7" s="1125"/>
      <c r="DD7" s="1125"/>
      <c r="DE7" s="1125"/>
      <c r="DF7" s="1126"/>
      <c r="DG7" s="1124" t="s">
        <v>584</v>
      </c>
      <c r="DH7" s="1125"/>
      <c r="DI7" s="1125"/>
      <c r="DJ7" s="1125"/>
      <c r="DK7" s="1126"/>
      <c r="DL7" s="1124" t="s">
        <v>584</v>
      </c>
      <c r="DM7" s="1125"/>
      <c r="DN7" s="1125"/>
      <c r="DO7" s="1125"/>
      <c r="DP7" s="1126"/>
      <c r="DQ7" s="1124" t="s">
        <v>584</v>
      </c>
      <c r="DR7" s="1125"/>
      <c r="DS7" s="1125"/>
      <c r="DT7" s="1125"/>
      <c r="DU7" s="1126"/>
      <c r="DV7" s="1127"/>
      <c r="DW7" s="1128"/>
      <c r="DX7" s="1128"/>
      <c r="DY7" s="1128"/>
      <c r="DZ7" s="1129"/>
      <c r="EA7" s="230"/>
    </row>
    <row r="8" spans="1:131" s="231" customFormat="1" ht="26.25" customHeight="1">
      <c r="A8" s="234">
        <v>2</v>
      </c>
      <c r="B8" s="1058" t="s">
        <v>354</v>
      </c>
      <c r="C8" s="1059"/>
      <c r="D8" s="1059"/>
      <c r="E8" s="1059"/>
      <c r="F8" s="1059"/>
      <c r="G8" s="1059"/>
      <c r="H8" s="1059"/>
      <c r="I8" s="1059"/>
      <c r="J8" s="1059"/>
      <c r="K8" s="1059"/>
      <c r="L8" s="1059"/>
      <c r="M8" s="1059"/>
      <c r="N8" s="1059"/>
      <c r="O8" s="1059"/>
      <c r="P8" s="1060"/>
      <c r="Q8" s="1066">
        <v>0</v>
      </c>
      <c r="R8" s="1067"/>
      <c r="S8" s="1067"/>
      <c r="T8" s="1067"/>
      <c r="U8" s="1067"/>
      <c r="V8" s="1067">
        <v>0</v>
      </c>
      <c r="W8" s="1067"/>
      <c r="X8" s="1067"/>
      <c r="Y8" s="1067"/>
      <c r="Z8" s="1067"/>
      <c r="AA8" s="1067" t="s">
        <v>553</v>
      </c>
      <c r="AB8" s="1067"/>
      <c r="AC8" s="1067"/>
      <c r="AD8" s="1067"/>
      <c r="AE8" s="1068"/>
      <c r="AF8" s="1063" t="s">
        <v>355</v>
      </c>
      <c r="AG8" s="1064"/>
      <c r="AH8" s="1064"/>
      <c r="AI8" s="1064"/>
      <c r="AJ8" s="1065"/>
      <c r="AK8" s="1108" t="s">
        <v>553</v>
      </c>
      <c r="AL8" s="1109"/>
      <c r="AM8" s="1109"/>
      <c r="AN8" s="1109"/>
      <c r="AO8" s="1109"/>
      <c r="AP8" s="1109" t="s">
        <v>552</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556</v>
      </c>
      <c r="BT8" s="1021"/>
      <c r="BU8" s="1021"/>
      <c r="BV8" s="1021"/>
      <c r="BW8" s="1021"/>
      <c r="BX8" s="1021"/>
      <c r="BY8" s="1021"/>
      <c r="BZ8" s="1021"/>
      <c r="CA8" s="1021"/>
      <c r="CB8" s="1021"/>
      <c r="CC8" s="1021"/>
      <c r="CD8" s="1021"/>
      <c r="CE8" s="1021"/>
      <c r="CF8" s="1021"/>
      <c r="CG8" s="1042"/>
      <c r="CH8" s="1017">
        <v>-14</v>
      </c>
      <c r="CI8" s="1018"/>
      <c r="CJ8" s="1018"/>
      <c r="CK8" s="1018"/>
      <c r="CL8" s="1019"/>
      <c r="CM8" s="1017">
        <v>26</v>
      </c>
      <c r="CN8" s="1018"/>
      <c r="CO8" s="1018"/>
      <c r="CP8" s="1018"/>
      <c r="CQ8" s="1019"/>
      <c r="CR8" s="1017">
        <v>30</v>
      </c>
      <c r="CS8" s="1018"/>
      <c r="CT8" s="1018"/>
      <c r="CU8" s="1018"/>
      <c r="CV8" s="1019"/>
      <c r="CW8" s="1017" t="s">
        <v>585</v>
      </c>
      <c r="CX8" s="1018"/>
      <c r="CY8" s="1018"/>
      <c r="CZ8" s="1018"/>
      <c r="DA8" s="1019"/>
      <c r="DB8" s="1017">
        <v>21</v>
      </c>
      <c r="DC8" s="1018"/>
      <c r="DD8" s="1018"/>
      <c r="DE8" s="1018"/>
      <c r="DF8" s="1019"/>
      <c r="DG8" s="1017" t="s">
        <v>584</v>
      </c>
      <c r="DH8" s="1018"/>
      <c r="DI8" s="1018"/>
      <c r="DJ8" s="1018"/>
      <c r="DK8" s="1019"/>
      <c r="DL8" s="1017" t="s">
        <v>584</v>
      </c>
      <c r="DM8" s="1018"/>
      <c r="DN8" s="1018"/>
      <c r="DO8" s="1018"/>
      <c r="DP8" s="1019"/>
      <c r="DQ8" s="1017" t="s">
        <v>584</v>
      </c>
      <c r="DR8" s="1018"/>
      <c r="DS8" s="1018"/>
      <c r="DT8" s="1018"/>
      <c r="DU8" s="1019"/>
      <c r="DV8" s="1020"/>
      <c r="DW8" s="1021"/>
      <c r="DX8" s="1021"/>
      <c r="DY8" s="1021"/>
      <c r="DZ8" s="1022"/>
      <c r="EA8" s="230"/>
    </row>
    <row r="9" spans="1:131" s="231" customFormat="1" ht="26.25" customHeight="1">
      <c r="A9" s="234">
        <v>3</v>
      </c>
      <c r="B9" s="1058" t="s">
        <v>356</v>
      </c>
      <c r="C9" s="1059"/>
      <c r="D9" s="1059"/>
      <c r="E9" s="1059"/>
      <c r="F9" s="1059"/>
      <c r="G9" s="1059"/>
      <c r="H9" s="1059"/>
      <c r="I9" s="1059"/>
      <c r="J9" s="1059"/>
      <c r="K9" s="1059"/>
      <c r="L9" s="1059"/>
      <c r="M9" s="1059"/>
      <c r="N9" s="1059"/>
      <c r="O9" s="1059"/>
      <c r="P9" s="1060"/>
      <c r="Q9" s="1066">
        <v>34</v>
      </c>
      <c r="R9" s="1067"/>
      <c r="S9" s="1067"/>
      <c r="T9" s="1067"/>
      <c r="U9" s="1067"/>
      <c r="V9" s="1067">
        <v>34</v>
      </c>
      <c r="W9" s="1067"/>
      <c r="X9" s="1067"/>
      <c r="Y9" s="1067"/>
      <c r="Z9" s="1067"/>
      <c r="AA9" s="1067" t="s">
        <v>553</v>
      </c>
      <c r="AB9" s="1067"/>
      <c r="AC9" s="1067"/>
      <c r="AD9" s="1067"/>
      <c r="AE9" s="1068"/>
      <c r="AF9" s="1063" t="s">
        <v>355</v>
      </c>
      <c r="AG9" s="1064"/>
      <c r="AH9" s="1064"/>
      <c r="AI9" s="1064"/>
      <c r="AJ9" s="1065"/>
      <c r="AK9" s="1108">
        <v>26</v>
      </c>
      <c r="AL9" s="1109"/>
      <c r="AM9" s="1109"/>
      <c r="AN9" s="1109"/>
      <c r="AO9" s="1109"/>
      <c r="AP9" s="1109">
        <v>87</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557</v>
      </c>
      <c r="BT9" s="1021"/>
      <c r="BU9" s="1021"/>
      <c r="BV9" s="1021"/>
      <c r="BW9" s="1021"/>
      <c r="BX9" s="1021"/>
      <c r="BY9" s="1021"/>
      <c r="BZ9" s="1021"/>
      <c r="CA9" s="1021"/>
      <c r="CB9" s="1021"/>
      <c r="CC9" s="1021"/>
      <c r="CD9" s="1021"/>
      <c r="CE9" s="1021"/>
      <c r="CF9" s="1021"/>
      <c r="CG9" s="1042"/>
      <c r="CH9" s="1017">
        <v>-4</v>
      </c>
      <c r="CI9" s="1018"/>
      <c r="CJ9" s="1018"/>
      <c r="CK9" s="1018"/>
      <c r="CL9" s="1019"/>
      <c r="CM9" s="1017">
        <v>5</v>
      </c>
      <c r="CN9" s="1018"/>
      <c r="CO9" s="1018"/>
      <c r="CP9" s="1018"/>
      <c r="CQ9" s="1019"/>
      <c r="CR9" s="1017">
        <v>12</v>
      </c>
      <c r="CS9" s="1018"/>
      <c r="CT9" s="1018"/>
      <c r="CU9" s="1018"/>
      <c r="CV9" s="1019"/>
      <c r="CW9" s="1017" t="s">
        <v>584</v>
      </c>
      <c r="CX9" s="1018"/>
      <c r="CY9" s="1018"/>
      <c r="CZ9" s="1018"/>
      <c r="DA9" s="1019"/>
      <c r="DB9" s="1017" t="s">
        <v>584</v>
      </c>
      <c r="DC9" s="1018"/>
      <c r="DD9" s="1018"/>
      <c r="DE9" s="1018"/>
      <c r="DF9" s="1019"/>
      <c r="DG9" s="1017" t="s">
        <v>584</v>
      </c>
      <c r="DH9" s="1018"/>
      <c r="DI9" s="1018"/>
      <c r="DJ9" s="1018"/>
      <c r="DK9" s="1019"/>
      <c r="DL9" s="1017" t="s">
        <v>584</v>
      </c>
      <c r="DM9" s="1018"/>
      <c r="DN9" s="1018"/>
      <c r="DO9" s="1018"/>
      <c r="DP9" s="1019"/>
      <c r="DQ9" s="1017" t="s">
        <v>584</v>
      </c>
      <c r="DR9" s="1018"/>
      <c r="DS9" s="1018"/>
      <c r="DT9" s="1018"/>
      <c r="DU9" s="1019"/>
      <c r="DV9" s="1020"/>
      <c r="DW9" s="1021"/>
      <c r="DX9" s="1021"/>
      <c r="DY9" s="1021"/>
      <c r="DZ9" s="1022"/>
      <c r="EA9" s="230"/>
    </row>
    <row r="10" spans="1:131" s="231" customFormat="1" ht="26.25" customHeight="1">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t="s">
        <v>558</v>
      </c>
      <c r="BT10" s="1021"/>
      <c r="BU10" s="1021"/>
      <c r="BV10" s="1021"/>
      <c r="BW10" s="1021"/>
      <c r="BX10" s="1021"/>
      <c r="BY10" s="1021"/>
      <c r="BZ10" s="1021"/>
      <c r="CA10" s="1021"/>
      <c r="CB10" s="1021"/>
      <c r="CC10" s="1021"/>
      <c r="CD10" s="1021"/>
      <c r="CE10" s="1021"/>
      <c r="CF10" s="1021"/>
      <c r="CG10" s="1042"/>
      <c r="CH10" s="1017">
        <v>-2</v>
      </c>
      <c r="CI10" s="1018"/>
      <c r="CJ10" s="1018"/>
      <c r="CK10" s="1018"/>
      <c r="CL10" s="1019"/>
      <c r="CM10" s="1017">
        <v>7</v>
      </c>
      <c r="CN10" s="1018"/>
      <c r="CO10" s="1018"/>
      <c r="CP10" s="1018"/>
      <c r="CQ10" s="1019"/>
      <c r="CR10" s="1017">
        <v>13</v>
      </c>
      <c r="CS10" s="1018"/>
      <c r="CT10" s="1018"/>
      <c r="CU10" s="1018"/>
      <c r="CV10" s="1019"/>
      <c r="CW10" s="1017" t="s">
        <v>584</v>
      </c>
      <c r="CX10" s="1018"/>
      <c r="CY10" s="1018"/>
      <c r="CZ10" s="1018"/>
      <c r="DA10" s="1019"/>
      <c r="DB10" s="1017" t="s">
        <v>584</v>
      </c>
      <c r="DC10" s="1018"/>
      <c r="DD10" s="1018"/>
      <c r="DE10" s="1018"/>
      <c r="DF10" s="1019"/>
      <c r="DG10" s="1017" t="s">
        <v>584</v>
      </c>
      <c r="DH10" s="1018"/>
      <c r="DI10" s="1018"/>
      <c r="DJ10" s="1018"/>
      <c r="DK10" s="1019"/>
      <c r="DL10" s="1017" t="s">
        <v>584</v>
      </c>
      <c r="DM10" s="1018"/>
      <c r="DN10" s="1018"/>
      <c r="DO10" s="1018"/>
      <c r="DP10" s="1019"/>
      <c r="DQ10" s="1017" t="s">
        <v>584</v>
      </c>
      <c r="DR10" s="1018"/>
      <c r="DS10" s="1018"/>
      <c r="DT10" s="1018"/>
      <c r="DU10" s="1019"/>
      <c r="DV10" s="1020"/>
      <c r="DW10" s="1021"/>
      <c r="DX10" s="1021"/>
      <c r="DY10" s="1021"/>
      <c r="DZ10" s="1022"/>
      <c r="EA10" s="230"/>
    </row>
    <row r="11" spans="1:131" s="231" customFormat="1" ht="26.25" customHeight="1">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t="s">
        <v>559</v>
      </c>
      <c r="BT11" s="1021"/>
      <c r="BU11" s="1021"/>
      <c r="BV11" s="1021"/>
      <c r="BW11" s="1021"/>
      <c r="BX11" s="1021"/>
      <c r="BY11" s="1021"/>
      <c r="BZ11" s="1021"/>
      <c r="CA11" s="1021"/>
      <c r="CB11" s="1021"/>
      <c r="CC11" s="1021"/>
      <c r="CD11" s="1021"/>
      <c r="CE11" s="1021"/>
      <c r="CF11" s="1021"/>
      <c r="CG11" s="1042"/>
      <c r="CH11" s="1017">
        <v>1</v>
      </c>
      <c r="CI11" s="1018"/>
      <c r="CJ11" s="1018"/>
      <c r="CK11" s="1018"/>
      <c r="CL11" s="1019"/>
      <c r="CM11" s="1017">
        <v>6</v>
      </c>
      <c r="CN11" s="1018"/>
      <c r="CO11" s="1018"/>
      <c r="CP11" s="1018"/>
      <c r="CQ11" s="1019"/>
      <c r="CR11" s="1017">
        <v>3</v>
      </c>
      <c r="CS11" s="1018"/>
      <c r="CT11" s="1018"/>
      <c r="CU11" s="1018"/>
      <c r="CV11" s="1019"/>
      <c r="CW11" s="1017">
        <v>4</v>
      </c>
      <c r="CX11" s="1018"/>
      <c r="CY11" s="1018"/>
      <c r="CZ11" s="1018"/>
      <c r="DA11" s="1019"/>
      <c r="DB11" s="1017" t="s">
        <v>584</v>
      </c>
      <c r="DC11" s="1018"/>
      <c r="DD11" s="1018"/>
      <c r="DE11" s="1018"/>
      <c r="DF11" s="1019"/>
      <c r="DG11" s="1017" t="s">
        <v>584</v>
      </c>
      <c r="DH11" s="1018"/>
      <c r="DI11" s="1018"/>
      <c r="DJ11" s="1018"/>
      <c r="DK11" s="1019"/>
      <c r="DL11" s="1017" t="s">
        <v>584</v>
      </c>
      <c r="DM11" s="1018"/>
      <c r="DN11" s="1018"/>
      <c r="DO11" s="1018"/>
      <c r="DP11" s="1019"/>
      <c r="DQ11" s="1017" t="s">
        <v>584</v>
      </c>
      <c r="DR11" s="1018"/>
      <c r="DS11" s="1018"/>
      <c r="DT11" s="1018"/>
      <c r="DU11" s="1019"/>
      <c r="DV11" s="1020"/>
      <c r="DW11" s="1021"/>
      <c r="DX11" s="1021"/>
      <c r="DY11" s="1021"/>
      <c r="DZ11" s="1022"/>
      <c r="EA11" s="230"/>
    </row>
    <row r="12" spans="1:131" s="231" customFormat="1" ht="26.25" customHeight="1">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t="s">
        <v>560</v>
      </c>
      <c r="BT12" s="1021"/>
      <c r="BU12" s="1021"/>
      <c r="BV12" s="1021"/>
      <c r="BW12" s="1021"/>
      <c r="BX12" s="1021"/>
      <c r="BY12" s="1021"/>
      <c r="BZ12" s="1021"/>
      <c r="CA12" s="1021"/>
      <c r="CB12" s="1021"/>
      <c r="CC12" s="1021"/>
      <c r="CD12" s="1021"/>
      <c r="CE12" s="1021"/>
      <c r="CF12" s="1021"/>
      <c r="CG12" s="1042"/>
      <c r="CH12" s="1017">
        <v>33</v>
      </c>
      <c r="CI12" s="1018"/>
      <c r="CJ12" s="1018"/>
      <c r="CK12" s="1018"/>
      <c r="CL12" s="1019"/>
      <c r="CM12" s="1017">
        <v>51</v>
      </c>
      <c r="CN12" s="1018"/>
      <c r="CO12" s="1018"/>
      <c r="CP12" s="1018"/>
      <c r="CQ12" s="1019"/>
      <c r="CR12" s="1017">
        <v>20</v>
      </c>
      <c r="CS12" s="1018"/>
      <c r="CT12" s="1018"/>
      <c r="CU12" s="1018"/>
      <c r="CV12" s="1019"/>
      <c r="CW12" s="1017">
        <v>1</v>
      </c>
      <c r="CX12" s="1018"/>
      <c r="CY12" s="1018"/>
      <c r="CZ12" s="1018"/>
      <c r="DA12" s="1019"/>
      <c r="DB12" s="1017" t="s">
        <v>584</v>
      </c>
      <c r="DC12" s="1018"/>
      <c r="DD12" s="1018"/>
      <c r="DE12" s="1018"/>
      <c r="DF12" s="1019"/>
      <c r="DG12" s="1017" t="s">
        <v>584</v>
      </c>
      <c r="DH12" s="1018"/>
      <c r="DI12" s="1018"/>
      <c r="DJ12" s="1018"/>
      <c r="DK12" s="1019"/>
      <c r="DL12" s="1017" t="s">
        <v>584</v>
      </c>
      <c r="DM12" s="1018"/>
      <c r="DN12" s="1018"/>
      <c r="DO12" s="1018"/>
      <c r="DP12" s="1019"/>
      <c r="DQ12" s="1017" t="s">
        <v>584</v>
      </c>
      <c r="DR12" s="1018"/>
      <c r="DS12" s="1018"/>
      <c r="DT12" s="1018"/>
      <c r="DU12" s="1019"/>
      <c r="DV12" s="1020"/>
      <c r="DW12" s="1021"/>
      <c r="DX12" s="1021"/>
      <c r="DY12" s="1021"/>
      <c r="DZ12" s="1022"/>
      <c r="EA12" s="230"/>
    </row>
    <row r="13" spans="1:131" s="231" customFormat="1" ht="26.25" customHeight="1">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357</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c r="A23" s="236" t="s">
        <v>358</v>
      </c>
      <c r="B23" s="965" t="s">
        <v>359</v>
      </c>
      <c r="C23" s="966"/>
      <c r="D23" s="966"/>
      <c r="E23" s="966"/>
      <c r="F23" s="966"/>
      <c r="G23" s="966"/>
      <c r="H23" s="966"/>
      <c r="I23" s="966"/>
      <c r="J23" s="966"/>
      <c r="K23" s="966"/>
      <c r="L23" s="966"/>
      <c r="M23" s="966"/>
      <c r="N23" s="966"/>
      <c r="O23" s="966"/>
      <c r="P23" s="976"/>
      <c r="Q23" s="1095">
        <v>35897</v>
      </c>
      <c r="R23" s="1089"/>
      <c r="S23" s="1089"/>
      <c r="T23" s="1089"/>
      <c r="U23" s="1089"/>
      <c r="V23" s="1089">
        <v>31938</v>
      </c>
      <c r="W23" s="1089"/>
      <c r="X23" s="1089"/>
      <c r="Y23" s="1089"/>
      <c r="Z23" s="1089"/>
      <c r="AA23" s="1089">
        <v>3959</v>
      </c>
      <c r="AB23" s="1089"/>
      <c r="AC23" s="1089"/>
      <c r="AD23" s="1089"/>
      <c r="AE23" s="1096"/>
      <c r="AF23" s="1097">
        <v>3721</v>
      </c>
      <c r="AG23" s="1089"/>
      <c r="AH23" s="1089"/>
      <c r="AI23" s="1089"/>
      <c r="AJ23" s="1098"/>
      <c r="AK23" s="1099"/>
      <c r="AL23" s="1100"/>
      <c r="AM23" s="1100"/>
      <c r="AN23" s="1100"/>
      <c r="AO23" s="1100"/>
      <c r="AP23" s="1089">
        <v>33029</v>
      </c>
      <c r="AQ23" s="1089"/>
      <c r="AR23" s="1089"/>
      <c r="AS23" s="1089"/>
      <c r="AT23" s="1089"/>
      <c r="AU23" s="1090"/>
      <c r="AV23" s="1090"/>
      <c r="AW23" s="1090"/>
      <c r="AX23" s="1090"/>
      <c r="AY23" s="1091"/>
      <c r="AZ23" s="1092" t="s">
        <v>355</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c r="A24" s="1088" t="s">
        <v>360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c r="A25" s="1087" t="s">
        <v>361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c r="A26" s="1023" t="s">
        <v>336</v>
      </c>
      <c r="B26" s="1024"/>
      <c r="C26" s="1024"/>
      <c r="D26" s="1024"/>
      <c r="E26" s="1024"/>
      <c r="F26" s="1024"/>
      <c r="G26" s="1024"/>
      <c r="H26" s="1024"/>
      <c r="I26" s="1024"/>
      <c r="J26" s="1024"/>
      <c r="K26" s="1024"/>
      <c r="L26" s="1024"/>
      <c r="M26" s="1024"/>
      <c r="N26" s="1024"/>
      <c r="O26" s="1024"/>
      <c r="P26" s="1025"/>
      <c r="Q26" s="1029" t="s">
        <v>362</v>
      </c>
      <c r="R26" s="1030"/>
      <c r="S26" s="1030"/>
      <c r="T26" s="1030"/>
      <c r="U26" s="1031"/>
      <c r="V26" s="1029" t="s">
        <v>363</v>
      </c>
      <c r="W26" s="1030"/>
      <c r="X26" s="1030"/>
      <c r="Y26" s="1030"/>
      <c r="Z26" s="1031"/>
      <c r="AA26" s="1029" t="s">
        <v>364</v>
      </c>
      <c r="AB26" s="1030"/>
      <c r="AC26" s="1030"/>
      <c r="AD26" s="1030"/>
      <c r="AE26" s="1030"/>
      <c r="AF26" s="1083" t="s">
        <v>365</v>
      </c>
      <c r="AG26" s="1036"/>
      <c r="AH26" s="1036"/>
      <c r="AI26" s="1036"/>
      <c r="AJ26" s="1084"/>
      <c r="AK26" s="1030" t="s">
        <v>366</v>
      </c>
      <c r="AL26" s="1030"/>
      <c r="AM26" s="1030"/>
      <c r="AN26" s="1030"/>
      <c r="AO26" s="1031"/>
      <c r="AP26" s="1029" t="s">
        <v>367</v>
      </c>
      <c r="AQ26" s="1030"/>
      <c r="AR26" s="1030"/>
      <c r="AS26" s="1030"/>
      <c r="AT26" s="1031"/>
      <c r="AU26" s="1029" t="s">
        <v>368</v>
      </c>
      <c r="AV26" s="1030"/>
      <c r="AW26" s="1030"/>
      <c r="AX26" s="1030"/>
      <c r="AY26" s="1031"/>
      <c r="AZ26" s="1029" t="s">
        <v>369</v>
      </c>
      <c r="BA26" s="1030"/>
      <c r="BB26" s="1030"/>
      <c r="BC26" s="1030"/>
      <c r="BD26" s="1031"/>
      <c r="BE26" s="1029" t="s">
        <v>343</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c r="A28" s="238">
        <v>1</v>
      </c>
      <c r="B28" s="1075" t="s">
        <v>370</v>
      </c>
      <c r="C28" s="1076"/>
      <c r="D28" s="1076"/>
      <c r="E28" s="1076"/>
      <c r="F28" s="1076"/>
      <c r="G28" s="1076"/>
      <c r="H28" s="1076"/>
      <c r="I28" s="1076"/>
      <c r="J28" s="1076"/>
      <c r="K28" s="1076"/>
      <c r="L28" s="1076"/>
      <c r="M28" s="1076"/>
      <c r="N28" s="1076"/>
      <c r="O28" s="1076"/>
      <c r="P28" s="1077"/>
      <c r="Q28" s="1078">
        <v>5526</v>
      </c>
      <c r="R28" s="1079"/>
      <c r="S28" s="1079"/>
      <c r="T28" s="1079"/>
      <c r="U28" s="1079"/>
      <c r="V28" s="1079">
        <v>5244</v>
      </c>
      <c r="W28" s="1079"/>
      <c r="X28" s="1079"/>
      <c r="Y28" s="1079"/>
      <c r="Z28" s="1079"/>
      <c r="AA28" s="1079">
        <v>282</v>
      </c>
      <c r="AB28" s="1079"/>
      <c r="AC28" s="1079"/>
      <c r="AD28" s="1079"/>
      <c r="AE28" s="1080"/>
      <c r="AF28" s="1081">
        <v>282</v>
      </c>
      <c r="AG28" s="1079"/>
      <c r="AH28" s="1079"/>
      <c r="AI28" s="1079"/>
      <c r="AJ28" s="1082"/>
      <c r="AK28" s="1070">
        <v>468</v>
      </c>
      <c r="AL28" s="1071"/>
      <c r="AM28" s="1071"/>
      <c r="AN28" s="1071"/>
      <c r="AO28" s="1071"/>
      <c r="AP28" s="1071" t="s">
        <v>553</v>
      </c>
      <c r="AQ28" s="1071"/>
      <c r="AR28" s="1071"/>
      <c r="AS28" s="1071"/>
      <c r="AT28" s="1071"/>
      <c r="AU28" s="1071" t="s">
        <v>553</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c r="A29" s="238">
        <v>2</v>
      </c>
      <c r="B29" s="1058" t="s">
        <v>371</v>
      </c>
      <c r="C29" s="1059"/>
      <c r="D29" s="1059"/>
      <c r="E29" s="1059"/>
      <c r="F29" s="1059"/>
      <c r="G29" s="1059"/>
      <c r="H29" s="1059"/>
      <c r="I29" s="1059"/>
      <c r="J29" s="1059"/>
      <c r="K29" s="1059"/>
      <c r="L29" s="1059"/>
      <c r="M29" s="1059"/>
      <c r="N29" s="1059"/>
      <c r="O29" s="1059"/>
      <c r="P29" s="1060"/>
      <c r="Q29" s="1066">
        <v>91</v>
      </c>
      <c r="R29" s="1067"/>
      <c r="S29" s="1067"/>
      <c r="T29" s="1067"/>
      <c r="U29" s="1067"/>
      <c r="V29" s="1067">
        <v>89</v>
      </c>
      <c r="W29" s="1067"/>
      <c r="X29" s="1067"/>
      <c r="Y29" s="1067"/>
      <c r="Z29" s="1067"/>
      <c r="AA29" s="1067">
        <v>2</v>
      </c>
      <c r="AB29" s="1067"/>
      <c r="AC29" s="1067"/>
      <c r="AD29" s="1067"/>
      <c r="AE29" s="1068"/>
      <c r="AF29" s="1063">
        <v>2</v>
      </c>
      <c r="AG29" s="1064"/>
      <c r="AH29" s="1064"/>
      <c r="AI29" s="1064"/>
      <c r="AJ29" s="1065"/>
      <c r="AK29" s="1008">
        <v>2</v>
      </c>
      <c r="AL29" s="999"/>
      <c r="AM29" s="999"/>
      <c r="AN29" s="999"/>
      <c r="AO29" s="999"/>
      <c r="AP29" s="999">
        <v>15</v>
      </c>
      <c r="AQ29" s="999"/>
      <c r="AR29" s="999"/>
      <c r="AS29" s="999"/>
      <c r="AT29" s="999"/>
      <c r="AU29" s="999">
        <v>0</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c r="A30" s="238">
        <v>3</v>
      </c>
      <c r="B30" s="1058" t="s">
        <v>372</v>
      </c>
      <c r="C30" s="1059"/>
      <c r="D30" s="1059"/>
      <c r="E30" s="1059"/>
      <c r="F30" s="1059"/>
      <c r="G30" s="1059"/>
      <c r="H30" s="1059"/>
      <c r="I30" s="1059"/>
      <c r="J30" s="1059"/>
      <c r="K30" s="1059"/>
      <c r="L30" s="1059"/>
      <c r="M30" s="1059"/>
      <c r="N30" s="1059"/>
      <c r="O30" s="1059"/>
      <c r="P30" s="1060"/>
      <c r="Q30" s="1066">
        <v>675</v>
      </c>
      <c r="R30" s="1067"/>
      <c r="S30" s="1067"/>
      <c r="T30" s="1067"/>
      <c r="U30" s="1067"/>
      <c r="V30" s="1067">
        <v>649</v>
      </c>
      <c r="W30" s="1067"/>
      <c r="X30" s="1067"/>
      <c r="Y30" s="1067"/>
      <c r="Z30" s="1067"/>
      <c r="AA30" s="1067">
        <v>26</v>
      </c>
      <c r="AB30" s="1067"/>
      <c r="AC30" s="1067"/>
      <c r="AD30" s="1067"/>
      <c r="AE30" s="1068"/>
      <c r="AF30" s="1063">
        <v>26</v>
      </c>
      <c r="AG30" s="1064"/>
      <c r="AH30" s="1064"/>
      <c r="AI30" s="1064"/>
      <c r="AJ30" s="1065"/>
      <c r="AK30" s="1008">
        <v>228</v>
      </c>
      <c r="AL30" s="999"/>
      <c r="AM30" s="999"/>
      <c r="AN30" s="999"/>
      <c r="AO30" s="999"/>
      <c r="AP30" s="999" t="s">
        <v>553</v>
      </c>
      <c r="AQ30" s="999"/>
      <c r="AR30" s="999"/>
      <c r="AS30" s="999"/>
      <c r="AT30" s="999"/>
      <c r="AU30" s="999" t="s">
        <v>553</v>
      </c>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c r="A31" s="238">
        <v>4</v>
      </c>
      <c r="B31" s="1058" t="s">
        <v>373</v>
      </c>
      <c r="C31" s="1059"/>
      <c r="D31" s="1059"/>
      <c r="E31" s="1059"/>
      <c r="F31" s="1059"/>
      <c r="G31" s="1059"/>
      <c r="H31" s="1059"/>
      <c r="I31" s="1059"/>
      <c r="J31" s="1059"/>
      <c r="K31" s="1059"/>
      <c r="L31" s="1059"/>
      <c r="M31" s="1059"/>
      <c r="N31" s="1059"/>
      <c r="O31" s="1059"/>
      <c r="P31" s="1060"/>
      <c r="Q31" s="1066">
        <v>5440</v>
      </c>
      <c r="R31" s="1067"/>
      <c r="S31" s="1067"/>
      <c r="T31" s="1067"/>
      <c r="U31" s="1067"/>
      <c r="V31" s="1067">
        <v>5365</v>
      </c>
      <c r="W31" s="1067"/>
      <c r="X31" s="1067"/>
      <c r="Y31" s="1067"/>
      <c r="Z31" s="1067"/>
      <c r="AA31" s="1067">
        <v>75</v>
      </c>
      <c r="AB31" s="1067"/>
      <c r="AC31" s="1067"/>
      <c r="AD31" s="1067"/>
      <c r="AE31" s="1068"/>
      <c r="AF31" s="1063">
        <v>75</v>
      </c>
      <c r="AG31" s="1064"/>
      <c r="AH31" s="1064"/>
      <c r="AI31" s="1064"/>
      <c r="AJ31" s="1065"/>
      <c r="AK31" s="1008">
        <v>858</v>
      </c>
      <c r="AL31" s="999"/>
      <c r="AM31" s="999"/>
      <c r="AN31" s="999"/>
      <c r="AO31" s="999"/>
      <c r="AP31" s="999" t="s">
        <v>554</v>
      </c>
      <c r="AQ31" s="999"/>
      <c r="AR31" s="999"/>
      <c r="AS31" s="999"/>
      <c r="AT31" s="999"/>
      <c r="AU31" s="999" t="s">
        <v>553</v>
      </c>
      <c r="AV31" s="999"/>
      <c r="AW31" s="999"/>
      <c r="AX31" s="999"/>
      <c r="AY31" s="999"/>
      <c r="AZ31" s="1069"/>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c r="A32" s="238">
        <v>5</v>
      </c>
      <c r="B32" s="1058" t="s">
        <v>374</v>
      </c>
      <c r="C32" s="1059"/>
      <c r="D32" s="1059"/>
      <c r="E32" s="1059"/>
      <c r="F32" s="1059"/>
      <c r="G32" s="1059"/>
      <c r="H32" s="1059"/>
      <c r="I32" s="1059"/>
      <c r="J32" s="1059"/>
      <c r="K32" s="1059"/>
      <c r="L32" s="1059"/>
      <c r="M32" s="1059"/>
      <c r="N32" s="1059"/>
      <c r="O32" s="1059"/>
      <c r="P32" s="1060"/>
      <c r="Q32" s="1066">
        <v>1042</v>
      </c>
      <c r="R32" s="1067"/>
      <c r="S32" s="1067"/>
      <c r="T32" s="1067"/>
      <c r="U32" s="1067"/>
      <c r="V32" s="1067">
        <v>1003</v>
      </c>
      <c r="W32" s="1067"/>
      <c r="X32" s="1067"/>
      <c r="Y32" s="1067"/>
      <c r="Z32" s="1067"/>
      <c r="AA32" s="1067">
        <v>39</v>
      </c>
      <c r="AB32" s="1067"/>
      <c r="AC32" s="1067"/>
      <c r="AD32" s="1067"/>
      <c r="AE32" s="1068"/>
      <c r="AF32" s="1063">
        <v>565</v>
      </c>
      <c r="AG32" s="1064"/>
      <c r="AH32" s="1064"/>
      <c r="AI32" s="1064"/>
      <c r="AJ32" s="1065"/>
      <c r="AK32" s="1008">
        <v>211</v>
      </c>
      <c r="AL32" s="999"/>
      <c r="AM32" s="999"/>
      <c r="AN32" s="999"/>
      <c r="AO32" s="999"/>
      <c r="AP32" s="999">
        <v>4118</v>
      </c>
      <c r="AQ32" s="999"/>
      <c r="AR32" s="999"/>
      <c r="AS32" s="999"/>
      <c r="AT32" s="999"/>
      <c r="AU32" s="999">
        <v>1273</v>
      </c>
      <c r="AV32" s="999"/>
      <c r="AW32" s="999"/>
      <c r="AX32" s="999"/>
      <c r="AY32" s="999"/>
      <c r="AZ32" s="1069" t="s">
        <v>553</v>
      </c>
      <c r="BA32" s="1069"/>
      <c r="BB32" s="1069"/>
      <c r="BC32" s="1069"/>
      <c r="BD32" s="1069"/>
      <c r="BE32" s="1000" t="s">
        <v>375</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c r="A33" s="238">
        <v>6</v>
      </c>
      <c r="B33" s="1058" t="s">
        <v>376</v>
      </c>
      <c r="C33" s="1059"/>
      <c r="D33" s="1059"/>
      <c r="E33" s="1059"/>
      <c r="F33" s="1059"/>
      <c r="G33" s="1059"/>
      <c r="H33" s="1059"/>
      <c r="I33" s="1059"/>
      <c r="J33" s="1059"/>
      <c r="K33" s="1059"/>
      <c r="L33" s="1059"/>
      <c r="M33" s="1059"/>
      <c r="N33" s="1059"/>
      <c r="O33" s="1059"/>
      <c r="P33" s="1060"/>
      <c r="Q33" s="1066">
        <v>21</v>
      </c>
      <c r="R33" s="1067"/>
      <c r="S33" s="1067"/>
      <c r="T33" s="1067"/>
      <c r="U33" s="1067"/>
      <c r="V33" s="1067">
        <v>21</v>
      </c>
      <c r="W33" s="1067"/>
      <c r="X33" s="1067"/>
      <c r="Y33" s="1067"/>
      <c r="Z33" s="1067"/>
      <c r="AA33" s="1067" t="s">
        <v>553</v>
      </c>
      <c r="AB33" s="1067"/>
      <c r="AC33" s="1067"/>
      <c r="AD33" s="1067"/>
      <c r="AE33" s="1068"/>
      <c r="AF33" s="1063">
        <v>128</v>
      </c>
      <c r="AG33" s="1064"/>
      <c r="AH33" s="1064"/>
      <c r="AI33" s="1064"/>
      <c r="AJ33" s="1065"/>
      <c r="AK33" s="1008">
        <v>9</v>
      </c>
      <c r="AL33" s="999"/>
      <c r="AM33" s="999"/>
      <c r="AN33" s="999"/>
      <c r="AO33" s="999"/>
      <c r="AP33" s="999" t="s">
        <v>553</v>
      </c>
      <c r="AQ33" s="999"/>
      <c r="AR33" s="999"/>
      <c r="AS33" s="999"/>
      <c r="AT33" s="999"/>
      <c r="AU33" s="999" t="s">
        <v>553</v>
      </c>
      <c r="AV33" s="999"/>
      <c r="AW33" s="999"/>
      <c r="AX33" s="999"/>
      <c r="AY33" s="999"/>
      <c r="AZ33" s="1069" t="s">
        <v>553</v>
      </c>
      <c r="BA33" s="1069"/>
      <c r="BB33" s="1069"/>
      <c r="BC33" s="1069"/>
      <c r="BD33" s="1069"/>
      <c r="BE33" s="1000" t="s">
        <v>375</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c r="A34" s="238">
        <v>7</v>
      </c>
      <c r="B34" s="1058" t="s">
        <v>377</v>
      </c>
      <c r="C34" s="1059"/>
      <c r="D34" s="1059"/>
      <c r="E34" s="1059"/>
      <c r="F34" s="1059"/>
      <c r="G34" s="1059"/>
      <c r="H34" s="1059"/>
      <c r="I34" s="1059"/>
      <c r="J34" s="1059"/>
      <c r="K34" s="1059"/>
      <c r="L34" s="1059"/>
      <c r="M34" s="1059"/>
      <c r="N34" s="1059"/>
      <c r="O34" s="1059"/>
      <c r="P34" s="1060"/>
      <c r="Q34" s="1066">
        <v>565</v>
      </c>
      <c r="R34" s="1067"/>
      <c r="S34" s="1067"/>
      <c r="T34" s="1067"/>
      <c r="U34" s="1067"/>
      <c r="V34" s="1067">
        <v>565</v>
      </c>
      <c r="W34" s="1067"/>
      <c r="X34" s="1067"/>
      <c r="Y34" s="1067"/>
      <c r="Z34" s="1067"/>
      <c r="AA34" s="1067" t="s">
        <v>553</v>
      </c>
      <c r="AB34" s="1067"/>
      <c r="AC34" s="1067"/>
      <c r="AD34" s="1067"/>
      <c r="AE34" s="1068"/>
      <c r="AF34" s="1063">
        <v>62</v>
      </c>
      <c r="AG34" s="1064"/>
      <c r="AH34" s="1064"/>
      <c r="AI34" s="1064"/>
      <c r="AJ34" s="1065"/>
      <c r="AK34" s="1008">
        <v>401</v>
      </c>
      <c r="AL34" s="999"/>
      <c r="AM34" s="999"/>
      <c r="AN34" s="999"/>
      <c r="AO34" s="999"/>
      <c r="AP34" s="999">
        <v>5301</v>
      </c>
      <c r="AQ34" s="999"/>
      <c r="AR34" s="999"/>
      <c r="AS34" s="999"/>
      <c r="AT34" s="999"/>
      <c r="AU34" s="999">
        <v>4988</v>
      </c>
      <c r="AV34" s="999"/>
      <c r="AW34" s="999"/>
      <c r="AX34" s="999"/>
      <c r="AY34" s="999"/>
      <c r="AZ34" s="1069" t="s">
        <v>553</v>
      </c>
      <c r="BA34" s="1069"/>
      <c r="BB34" s="1069"/>
      <c r="BC34" s="1069"/>
      <c r="BD34" s="1069"/>
      <c r="BE34" s="1000" t="s">
        <v>375</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c r="A35" s="238">
        <v>8</v>
      </c>
      <c r="B35" s="1058" t="s">
        <v>378</v>
      </c>
      <c r="C35" s="1059"/>
      <c r="D35" s="1059"/>
      <c r="E35" s="1059"/>
      <c r="F35" s="1059"/>
      <c r="G35" s="1059"/>
      <c r="H35" s="1059"/>
      <c r="I35" s="1059"/>
      <c r="J35" s="1059"/>
      <c r="K35" s="1059"/>
      <c r="L35" s="1059"/>
      <c r="M35" s="1059"/>
      <c r="N35" s="1059"/>
      <c r="O35" s="1059"/>
      <c r="P35" s="1060"/>
      <c r="Q35" s="1066">
        <v>3249</v>
      </c>
      <c r="R35" s="1067"/>
      <c r="S35" s="1067"/>
      <c r="T35" s="1067"/>
      <c r="U35" s="1067"/>
      <c r="V35" s="1067">
        <v>3167</v>
      </c>
      <c r="W35" s="1067"/>
      <c r="X35" s="1067"/>
      <c r="Y35" s="1067"/>
      <c r="Z35" s="1067"/>
      <c r="AA35" s="1067">
        <v>82</v>
      </c>
      <c r="AB35" s="1067"/>
      <c r="AC35" s="1067"/>
      <c r="AD35" s="1067"/>
      <c r="AE35" s="1068"/>
      <c r="AF35" s="1063">
        <v>1100</v>
      </c>
      <c r="AG35" s="1064"/>
      <c r="AH35" s="1064"/>
      <c r="AI35" s="1064"/>
      <c r="AJ35" s="1065"/>
      <c r="AK35" s="1008">
        <v>673</v>
      </c>
      <c r="AL35" s="999"/>
      <c r="AM35" s="999"/>
      <c r="AN35" s="999"/>
      <c r="AO35" s="999"/>
      <c r="AP35" s="999">
        <v>1365</v>
      </c>
      <c r="AQ35" s="999"/>
      <c r="AR35" s="999"/>
      <c r="AS35" s="999"/>
      <c r="AT35" s="999"/>
      <c r="AU35" s="999">
        <v>930</v>
      </c>
      <c r="AV35" s="999"/>
      <c r="AW35" s="999"/>
      <c r="AX35" s="999"/>
      <c r="AY35" s="999"/>
      <c r="AZ35" s="1069" t="s">
        <v>553</v>
      </c>
      <c r="BA35" s="1069"/>
      <c r="BB35" s="1069"/>
      <c r="BC35" s="1069"/>
      <c r="BD35" s="1069"/>
      <c r="BE35" s="1000" t="s">
        <v>375</v>
      </c>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c r="A36" s="238">
        <v>9</v>
      </c>
      <c r="B36" s="1058" t="s">
        <v>379</v>
      </c>
      <c r="C36" s="1059"/>
      <c r="D36" s="1059"/>
      <c r="E36" s="1059"/>
      <c r="F36" s="1059"/>
      <c r="G36" s="1059"/>
      <c r="H36" s="1059"/>
      <c r="I36" s="1059"/>
      <c r="J36" s="1059"/>
      <c r="K36" s="1059"/>
      <c r="L36" s="1059"/>
      <c r="M36" s="1059"/>
      <c r="N36" s="1059"/>
      <c r="O36" s="1059"/>
      <c r="P36" s="1060"/>
      <c r="Q36" s="1066">
        <v>10</v>
      </c>
      <c r="R36" s="1067"/>
      <c r="S36" s="1067"/>
      <c r="T36" s="1067"/>
      <c r="U36" s="1067"/>
      <c r="V36" s="1067">
        <v>10</v>
      </c>
      <c r="W36" s="1067"/>
      <c r="X36" s="1067"/>
      <c r="Y36" s="1067"/>
      <c r="Z36" s="1067"/>
      <c r="AA36" s="1067" t="s">
        <v>553</v>
      </c>
      <c r="AB36" s="1067"/>
      <c r="AC36" s="1067"/>
      <c r="AD36" s="1067"/>
      <c r="AE36" s="1068"/>
      <c r="AF36" s="1063" t="s">
        <v>355</v>
      </c>
      <c r="AG36" s="1064"/>
      <c r="AH36" s="1064"/>
      <c r="AI36" s="1064"/>
      <c r="AJ36" s="1065"/>
      <c r="AK36" s="1008">
        <v>7</v>
      </c>
      <c r="AL36" s="999"/>
      <c r="AM36" s="999"/>
      <c r="AN36" s="999"/>
      <c r="AO36" s="999"/>
      <c r="AP36" s="999" t="s">
        <v>553</v>
      </c>
      <c r="AQ36" s="999"/>
      <c r="AR36" s="999"/>
      <c r="AS36" s="999"/>
      <c r="AT36" s="999"/>
      <c r="AU36" s="999" t="s">
        <v>553</v>
      </c>
      <c r="AV36" s="999"/>
      <c r="AW36" s="999"/>
      <c r="AX36" s="999"/>
      <c r="AY36" s="999"/>
      <c r="AZ36" s="1069" t="s">
        <v>553</v>
      </c>
      <c r="BA36" s="1069"/>
      <c r="BB36" s="1069"/>
      <c r="BC36" s="1069"/>
      <c r="BD36" s="1069"/>
      <c r="BE36" s="1000" t="s">
        <v>380</v>
      </c>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c r="A37" s="238">
        <v>10</v>
      </c>
      <c r="B37" s="1058" t="s">
        <v>381</v>
      </c>
      <c r="C37" s="1059"/>
      <c r="D37" s="1059"/>
      <c r="E37" s="1059"/>
      <c r="F37" s="1059"/>
      <c r="G37" s="1059"/>
      <c r="H37" s="1059"/>
      <c r="I37" s="1059"/>
      <c r="J37" s="1059"/>
      <c r="K37" s="1059"/>
      <c r="L37" s="1059"/>
      <c r="M37" s="1059"/>
      <c r="N37" s="1059"/>
      <c r="O37" s="1059"/>
      <c r="P37" s="1060"/>
      <c r="Q37" s="1066">
        <v>18</v>
      </c>
      <c r="R37" s="1067"/>
      <c r="S37" s="1067"/>
      <c r="T37" s="1067"/>
      <c r="U37" s="1067"/>
      <c r="V37" s="1067">
        <v>18</v>
      </c>
      <c r="W37" s="1067"/>
      <c r="X37" s="1067"/>
      <c r="Y37" s="1067"/>
      <c r="Z37" s="1067"/>
      <c r="AA37" s="1067" t="s">
        <v>553</v>
      </c>
      <c r="AB37" s="1067"/>
      <c r="AC37" s="1067"/>
      <c r="AD37" s="1067"/>
      <c r="AE37" s="1068"/>
      <c r="AF37" s="1063" t="s">
        <v>355</v>
      </c>
      <c r="AG37" s="1064"/>
      <c r="AH37" s="1064"/>
      <c r="AI37" s="1064"/>
      <c r="AJ37" s="1065"/>
      <c r="AK37" s="1008">
        <v>10</v>
      </c>
      <c r="AL37" s="999"/>
      <c r="AM37" s="999"/>
      <c r="AN37" s="999"/>
      <c r="AO37" s="999"/>
      <c r="AP37" s="999">
        <v>83</v>
      </c>
      <c r="AQ37" s="999"/>
      <c r="AR37" s="999"/>
      <c r="AS37" s="999"/>
      <c r="AT37" s="999"/>
      <c r="AU37" s="999">
        <v>83</v>
      </c>
      <c r="AV37" s="999"/>
      <c r="AW37" s="999"/>
      <c r="AX37" s="999"/>
      <c r="AY37" s="999"/>
      <c r="AZ37" s="1069" t="s">
        <v>553</v>
      </c>
      <c r="BA37" s="1069"/>
      <c r="BB37" s="1069"/>
      <c r="BC37" s="1069"/>
      <c r="BD37" s="1069"/>
      <c r="BE37" s="1000" t="s">
        <v>382</v>
      </c>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c r="A38" s="238">
        <v>11</v>
      </c>
      <c r="B38" s="1058" t="s">
        <v>383</v>
      </c>
      <c r="C38" s="1059"/>
      <c r="D38" s="1059"/>
      <c r="E38" s="1059"/>
      <c r="F38" s="1059"/>
      <c r="G38" s="1059"/>
      <c r="H38" s="1059"/>
      <c r="I38" s="1059"/>
      <c r="J38" s="1059"/>
      <c r="K38" s="1059"/>
      <c r="L38" s="1059"/>
      <c r="M38" s="1059"/>
      <c r="N38" s="1059"/>
      <c r="O38" s="1059"/>
      <c r="P38" s="1060"/>
      <c r="Q38" s="1066">
        <v>6</v>
      </c>
      <c r="R38" s="1067"/>
      <c r="S38" s="1067"/>
      <c r="T38" s="1067"/>
      <c r="U38" s="1067"/>
      <c r="V38" s="1067">
        <v>6</v>
      </c>
      <c r="W38" s="1067"/>
      <c r="X38" s="1067"/>
      <c r="Y38" s="1067"/>
      <c r="Z38" s="1067"/>
      <c r="AA38" s="1067" t="s">
        <v>553</v>
      </c>
      <c r="AB38" s="1067"/>
      <c r="AC38" s="1067"/>
      <c r="AD38" s="1067"/>
      <c r="AE38" s="1068"/>
      <c r="AF38" s="1063" t="s">
        <v>355</v>
      </c>
      <c r="AG38" s="1064"/>
      <c r="AH38" s="1064"/>
      <c r="AI38" s="1064"/>
      <c r="AJ38" s="1065"/>
      <c r="AK38" s="1008">
        <v>2</v>
      </c>
      <c r="AL38" s="999"/>
      <c r="AM38" s="999"/>
      <c r="AN38" s="999"/>
      <c r="AO38" s="999"/>
      <c r="AP38" s="999">
        <v>1</v>
      </c>
      <c r="AQ38" s="999"/>
      <c r="AR38" s="999"/>
      <c r="AS38" s="999"/>
      <c r="AT38" s="999"/>
      <c r="AU38" s="999">
        <v>0</v>
      </c>
      <c r="AV38" s="999"/>
      <c r="AW38" s="999"/>
      <c r="AX38" s="999"/>
      <c r="AY38" s="999"/>
      <c r="AZ38" s="1069" t="s">
        <v>553</v>
      </c>
      <c r="BA38" s="1069"/>
      <c r="BB38" s="1069"/>
      <c r="BC38" s="1069"/>
      <c r="BD38" s="1069"/>
      <c r="BE38" s="1000" t="s">
        <v>384</v>
      </c>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385</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c r="A63" s="236" t="s">
        <v>358</v>
      </c>
      <c r="B63" s="965" t="s">
        <v>386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2240</v>
      </c>
      <c r="AG63" s="987"/>
      <c r="AH63" s="987"/>
      <c r="AI63" s="987"/>
      <c r="AJ63" s="1050"/>
      <c r="AK63" s="1051"/>
      <c r="AL63" s="991"/>
      <c r="AM63" s="991"/>
      <c r="AN63" s="991"/>
      <c r="AO63" s="991"/>
      <c r="AP63" s="987">
        <v>10883</v>
      </c>
      <c r="AQ63" s="987"/>
      <c r="AR63" s="987"/>
      <c r="AS63" s="987"/>
      <c r="AT63" s="987"/>
      <c r="AU63" s="987">
        <v>7274</v>
      </c>
      <c r="AV63" s="987"/>
      <c r="AW63" s="987"/>
      <c r="AX63" s="987"/>
      <c r="AY63" s="987"/>
      <c r="AZ63" s="1045"/>
      <c r="BA63" s="1045"/>
      <c r="BB63" s="1045"/>
      <c r="BC63" s="1045"/>
      <c r="BD63" s="1045"/>
      <c r="BE63" s="988"/>
      <c r="BF63" s="988"/>
      <c r="BG63" s="988"/>
      <c r="BH63" s="988"/>
      <c r="BI63" s="989"/>
      <c r="BJ63" s="1046" t="s">
        <v>355</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c r="A65" s="228" t="s">
        <v>387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c r="A66" s="1023" t="s">
        <v>388</v>
      </c>
      <c r="B66" s="1024"/>
      <c r="C66" s="1024"/>
      <c r="D66" s="1024"/>
      <c r="E66" s="1024"/>
      <c r="F66" s="1024"/>
      <c r="G66" s="1024"/>
      <c r="H66" s="1024"/>
      <c r="I66" s="1024"/>
      <c r="J66" s="1024"/>
      <c r="K66" s="1024"/>
      <c r="L66" s="1024"/>
      <c r="M66" s="1024"/>
      <c r="N66" s="1024"/>
      <c r="O66" s="1024"/>
      <c r="P66" s="1025"/>
      <c r="Q66" s="1029" t="s">
        <v>362</v>
      </c>
      <c r="R66" s="1030"/>
      <c r="S66" s="1030"/>
      <c r="T66" s="1030"/>
      <c r="U66" s="1031"/>
      <c r="V66" s="1029" t="s">
        <v>389</v>
      </c>
      <c r="W66" s="1030"/>
      <c r="X66" s="1030"/>
      <c r="Y66" s="1030"/>
      <c r="Z66" s="1031"/>
      <c r="AA66" s="1029" t="s">
        <v>390</v>
      </c>
      <c r="AB66" s="1030"/>
      <c r="AC66" s="1030"/>
      <c r="AD66" s="1030"/>
      <c r="AE66" s="1031"/>
      <c r="AF66" s="1035" t="s">
        <v>365</v>
      </c>
      <c r="AG66" s="1036"/>
      <c r="AH66" s="1036"/>
      <c r="AI66" s="1036"/>
      <c r="AJ66" s="1037"/>
      <c r="AK66" s="1029" t="s">
        <v>391</v>
      </c>
      <c r="AL66" s="1024"/>
      <c r="AM66" s="1024"/>
      <c r="AN66" s="1024"/>
      <c r="AO66" s="1025"/>
      <c r="AP66" s="1029" t="s">
        <v>392</v>
      </c>
      <c r="AQ66" s="1030"/>
      <c r="AR66" s="1030"/>
      <c r="AS66" s="1030"/>
      <c r="AT66" s="1031"/>
      <c r="AU66" s="1029" t="s">
        <v>393</v>
      </c>
      <c r="AV66" s="1030"/>
      <c r="AW66" s="1030"/>
      <c r="AX66" s="1030"/>
      <c r="AY66" s="1031"/>
      <c r="AZ66" s="1029" t="s">
        <v>343</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3" t="s">
        <v>561</v>
      </c>
      <c r="C68" s="1014"/>
      <c r="D68" s="1014"/>
      <c r="E68" s="1014"/>
      <c r="F68" s="1014"/>
      <c r="G68" s="1014"/>
      <c r="H68" s="1014"/>
      <c r="I68" s="1014"/>
      <c r="J68" s="1014"/>
      <c r="K68" s="1014"/>
      <c r="L68" s="1014"/>
      <c r="M68" s="1014"/>
      <c r="N68" s="1014"/>
      <c r="O68" s="1014"/>
      <c r="P68" s="1015"/>
      <c r="Q68" s="1016">
        <v>8128</v>
      </c>
      <c r="R68" s="1010"/>
      <c r="S68" s="1010"/>
      <c r="T68" s="1010"/>
      <c r="U68" s="1010"/>
      <c r="V68" s="1010">
        <v>7814</v>
      </c>
      <c r="W68" s="1010"/>
      <c r="X68" s="1010"/>
      <c r="Y68" s="1010"/>
      <c r="Z68" s="1010"/>
      <c r="AA68" s="1010">
        <v>314</v>
      </c>
      <c r="AB68" s="1010"/>
      <c r="AC68" s="1010"/>
      <c r="AD68" s="1010"/>
      <c r="AE68" s="1010"/>
      <c r="AF68" s="1010">
        <v>314</v>
      </c>
      <c r="AG68" s="1010"/>
      <c r="AH68" s="1010"/>
      <c r="AI68" s="1010"/>
      <c r="AJ68" s="1010"/>
      <c r="AK68" s="1010">
        <v>3300</v>
      </c>
      <c r="AL68" s="1010"/>
      <c r="AM68" s="1010"/>
      <c r="AN68" s="1010"/>
      <c r="AO68" s="1010"/>
      <c r="AP68" s="1010" t="s">
        <v>580</v>
      </c>
      <c r="AQ68" s="1010"/>
      <c r="AR68" s="1010"/>
      <c r="AS68" s="1010"/>
      <c r="AT68" s="1010"/>
      <c r="AU68" s="1010" t="s">
        <v>580</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562</v>
      </c>
      <c r="C69" s="1003"/>
      <c r="D69" s="1003"/>
      <c r="E69" s="1003"/>
      <c r="F69" s="1003"/>
      <c r="G69" s="1003"/>
      <c r="H69" s="1003"/>
      <c r="I69" s="1003"/>
      <c r="J69" s="1003"/>
      <c r="K69" s="1003"/>
      <c r="L69" s="1003"/>
      <c r="M69" s="1003"/>
      <c r="N69" s="1003"/>
      <c r="O69" s="1003"/>
      <c r="P69" s="1004"/>
      <c r="Q69" s="1005">
        <v>529</v>
      </c>
      <c r="R69" s="999"/>
      <c r="S69" s="999"/>
      <c r="T69" s="999"/>
      <c r="U69" s="999"/>
      <c r="V69" s="999">
        <v>526</v>
      </c>
      <c r="W69" s="999"/>
      <c r="X69" s="999"/>
      <c r="Y69" s="999"/>
      <c r="Z69" s="999"/>
      <c r="AA69" s="999">
        <v>3</v>
      </c>
      <c r="AB69" s="999"/>
      <c r="AC69" s="999"/>
      <c r="AD69" s="999"/>
      <c r="AE69" s="999"/>
      <c r="AF69" s="999">
        <v>3</v>
      </c>
      <c r="AG69" s="999"/>
      <c r="AH69" s="999"/>
      <c r="AI69" s="999"/>
      <c r="AJ69" s="999"/>
      <c r="AK69" s="999" t="s">
        <v>581</v>
      </c>
      <c r="AL69" s="999"/>
      <c r="AM69" s="999"/>
      <c r="AN69" s="999"/>
      <c r="AO69" s="999"/>
      <c r="AP69" s="999" t="s">
        <v>580</v>
      </c>
      <c r="AQ69" s="999"/>
      <c r="AR69" s="999"/>
      <c r="AS69" s="999"/>
      <c r="AT69" s="999"/>
      <c r="AU69" s="999" t="s">
        <v>580</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563</v>
      </c>
      <c r="C70" s="1003"/>
      <c r="D70" s="1003"/>
      <c r="E70" s="1003"/>
      <c r="F70" s="1003"/>
      <c r="G70" s="1003"/>
      <c r="H70" s="1003"/>
      <c r="I70" s="1003"/>
      <c r="J70" s="1003"/>
      <c r="K70" s="1003"/>
      <c r="L70" s="1003"/>
      <c r="M70" s="1003"/>
      <c r="N70" s="1003"/>
      <c r="O70" s="1003"/>
      <c r="P70" s="1004"/>
      <c r="Q70" s="1005">
        <v>33</v>
      </c>
      <c r="R70" s="999"/>
      <c r="S70" s="999"/>
      <c r="T70" s="999"/>
      <c r="U70" s="999"/>
      <c r="V70" s="999">
        <v>29</v>
      </c>
      <c r="W70" s="999"/>
      <c r="X70" s="999"/>
      <c r="Y70" s="999"/>
      <c r="Z70" s="999"/>
      <c r="AA70" s="999">
        <v>4</v>
      </c>
      <c r="AB70" s="999"/>
      <c r="AC70" s="999"/>
      <c r="AD70" s="999"/>
      <c r="AE70" s="999"/>
      <c r="AF70" s="999">
        <v>4</v>
      </c>
      <c r="AG70" s="999"/>
      <c r="AH70" s="999"/>
      <c r="AI70" s="999"/>
      <c r="AJ70" s="999"/>
      <c r="AK70" s="999" t="s">
        <v>580</v>
      </c>
      <c r="AL70" s="999"/>
      <c r="AM70" s="999"/>
      <c r="AN70" s="999"/>
      <c r="AO70" s="999"/>
      <c r="AP70" s="999" t="s">
        <v>580</v>
      </c>
      <c r="AQ70" s="999"/>
      <c r="AR70" s="999"/>
      <c r="AS70" s="999"/>
      <c r="AT70" s="999"/>
      <c r="AU70" s="999" t="s">
        <v>582</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564</v>
      </c>
      <c r="C71" s="1003"/>
      <c r="D71" s="1003"/>
      <c r="E71" s="1003"/>
      <c r="F71" s="1003"/>
      <c r="G71" s="1003"/>
      <c r="H71" s="1003"/>
      <c r="I71" s="1003"/>
      <c r="J71" s="1003"/>
      <c r="K71" s="1003"/>
      <c r="L71" s="1003"/>
      <c r="M71" s="1003"/>
      <c r="N71" s="1003"/>
      <c r="O71" s="1003"/>
      <c r="P71" s="1004"/>
      <c r="Q71" s="1005">
        <v>215</v>
      </c>
      <c r="R71" s="999"/>
      <c r="S71" s="999"/>
      <c r="T71" s="999"/>
      <c r="U71" s="999"/>
      <c r="V71" s="999">
        <v>182</v>
      </c>
      <c r="W71" s="999"/>
      <c r="X71" s="999"/>
      <c r="Y71" s="999"/>
      <c r="Z71" s="999"/>
      <c r="AA71" s="999">
        <v>33</v>
      </c>
      <c r="AB71" s="999"/>
      <c r="AC71" s="999"/>
      <c r="AD71" s="999"/>
      <c r="AE71" s="999"/>
      <c r="AF71" s="999">
        <v>33</v>
      </c>
      <c r="AG71" s="999"/>
      <c r="AH71" s="999"/>
      <c r="AI71" s="999"/>
      <c r="AJ71" s="999"/>
      <c r="AK71" s="999" t="s">
        <v>580</v>
      </c>
      <c r="AL71" s="999"/>
      <c r="AM71" s="999"/>
      <c r="AN71" s="999"/>
      <c r="AO71" s="999"/>
      <c r="AP71" s="999">
        <v>68</v>
      </c>
      <c r="AQ71" s="999"/>
      <c r="AR71" s="999"/>
      <c r="AS71" s="999"/>
      <c r="AT71" s="999"/>
      <c r="AU71" s="999">
        <v>46</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565</v>
      </c>
      <c r="C72" s="1003"/>
      <c r="D72" s="1003"/>
      <c r="E72" s="1003"/>
      <c r="F72" s="1003"/>
      <c r="G72" s="1003"/>
      <c r="H72" s="1003"/>
      <c r="I72" s="1003"/>
      <c r="J72" s="1003"/>
      <c r="K72" s="1003"/>
      <c r="L72" s="1003"/>
      <c r="M72" s="1003"/>
      <c r="N72" s="1003"/>
      <c r="O72" s="1003"/>
      <c r="P72" s="1004"/>
      <c r="Q72" s="1005">
        <v>348</v>
      </c>
      <c r="R72" s="999"/>
      <c r="S72" s="999"/>
      <c r="T72" s="999"/>
      <c r="U72" s="999"/>
      <c r="V72" s="999">
        <v>249</v>
      </c>
      <c r="W72" s="999"/>
      <c r="X72" s="999"/>
      <c r="Y72" s="999"/>
      <c r="Z72" s="999"/>
      <c r="AA72" s="999">
        <v>99</v>
      </c>
      <c r="AB72" s="999"/>
      <c r="AC72" s="999"/>
      <c r="AD72" s="999"/>
      <c r="AE72" s="999"/>
      <c r="AF72" s="999">
        <v>99</v>
      </c>
      <c r="AG72" s="999"/>
      <c r="AH72" s="999"/>
      <c r="AI72" s="999"/>
      <c r="AJ72" s="999"/>
      <c r="AK72" s="999">
        <v>20</v>
      </c>
      <c r="AL72" s="999"/>
      <c r="AM72" s="999"/>
      <c r="AN72" s="999"/>
      <c r="AO72" s="999"/>
      <c r="AP72" s="999">
        <v>42</v>
      </c>
      <c r="AQ72" s="999"/>
      <c r="AR72" s="999"/>
      <c r="AS72" s="999"/>
      <c r="AT72" s="999"/>
      <c r="AU72" s="999">
        <v>42</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t="s">
        <v>566</v>
      </c>
      <c r="C73" s="1003"/>
      <c r="D73" s="1003"/>
      <c r="E73" s="1003"/>
      <c r="F73" s="1003"/>
      <c r="G73" s="1003"/>
      <c r="H73" s="1003"/>
      <c r="I73" s="1003"/>
      <c r="J73" s="1003"/>
      <c r="K73" s="1003"/>
      <c r="L73" s="1003"/>
      <c r="M73" s="1003"/>
      <c r="N73" s="1003"/>
      <c r="O73" s="1003"/>
      <c r="P73" s="1004"/>
      <c r="Q73" s="1005">
        <v>1273</v>
      </c>
      <c r="R73" s="999"/>
      <c r="S73" s="999"/>
      <c r="T73" s="999"/>
      <c r="U73" s="999"/>
      <c r="V73" s="999">
        <v>1176</v>
      </c>
      <c r="W73" s="999"/>
      <c r="X73" s="999"/>
      <c r="Y73" s="999"/>
      <c r="Z73" s="999"/>
      <c r="AA73" s="999">
        <v>97</v>
      </c>
      <c r="AB73" s="999"/>
      <c r="AC73" s="999"/>
      <c r="AD73" s="999"/>
      <c r="AE73" s="999"/>
      <c r="AF73" s="999">
        <v>97</v>
      </c>
      <c r="AG73" s="999"/>
      <c r="AH73" s="999"/>
      <c r="AI73" s="999"/>
      <c r="AJ73" s="999"/>
      <c r="AK73" s="999">
        <v>122</v>
      </c>
      <c r="AL73" s="999"/>
      <c r="AM73" s="999"/>
      <c r="AN73" s="999"/>
      <c r="AO73" s="999"/>
      <c r="AP73" s="999" t="s">
        <v>580</v>
      </c>
      <c r="AQ73" s="999"/>
      <c r="AR73" s="999"/>
      <c r="AS73" s="999"/>
      <c r="AT73" s="999"/>
      <c r="AU73" s="999" t="s">
        <v>553</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t="s">
        <v>567</v>
      </c>
      <c r="C74" s="1003"/>
      <c r="D74" s="1003"/>
      <c r="E74" s="1003"/>
      <c r="F74" s="1003"/>
      <c r="G74" s="1003"/>
      <c r="H74" s="1003"/>
      <c r="I74" s="1003"/>
      <c r="J74" s="1003"/>
      <c r="K74" s="1003"/>
      <c r="L74" s="1003"/>
      <c r="M74" s="1003"/>
      <c r="N74" s="1003"/>
      <c r="O74" s="1003"/>
      <c r="P74" s="1004"/>
      <c r="Q74" s="1005">
        <v>980</v>
      </c>
      <c r="R74" s="999"/>
      <c r="S74" s="999"/>
      <c r="T74" s="999"/>
      <c r="U74" s="999"/>
      <c r="V74" s="999">
        <v>959</v>
      </c>
      <c r="W74" s="999"/>
      <c r="X74" s="999"/>
      <c r="Y74" s="999"/>
      <c r="Z74" s="999"/>
      <c r="AA74" s="999">
        <v>21</v>
      </c>
      <c r="AB74" s="999"/>
      <c r="AC74" s="999"/>
      <c r="AD74" s="999"/>
      <c r="AE74" s="999"/>
      <c r="AF74" s="999">
        <v>21</v>
      </c>
      <c r="AG74" s="999"/>
      <c r="AH74" s="999"/>
      <c r="AI74" s="999"/>
      <c r="AJ74" s="999"/>
      <c r="AK74" s="999" t="s">
        <v>583</v>
      </c>
      <c r="AL74" s="999"/>
      <c r="AM74" s="999"/>
      <c r="AN74" s="999"/>
      <c r="AO74" s="999"/>
      <c r="AP74" s="999">
        <v>213</v>
      </c>
      <c r="AQ74" s="999"/>
      <c r="AR74" s="999"/>
      <c r="AS74" s="999"/>
      <c r="AT74" s="999"/>
      <c r="AU74" s="999" t="s">
        <v>580</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t="s">
        <v>568</v>
      </c>
      <c r="C75" s="1003"/>
      <c r="D75" s="1003"/>
      <c r="E75" s="1003"/>
      <c r="F75" s="1003"/>
      <c r="G75" s="1003"/>
      <c r="H75" s="1003"/>
      <c r="I75" s="1003"/>
      <c r="J75" s="1003"/>
      <c r="K75" s="1003"/>
      <c r="L75" s="1003"/>
      <c r="M75" s="1003"/>
      <c r="N75" s="1003"/>
      <c r="O75" s="1003"/>
      <c r="P75" s="1004"/>
      <c r="Q75" s="1006">
        <v>5</v>
      </c>
      <c r="R75" s="1007"/>
      <c r="S75" s="1007"/>
      <c r="T75" s="1007"/>
      <c r="U75" s="1008"/>
      <c r="V75" s="1009">
        <v>4</v>
      </c>
      <c r="W75" s="1007"/>
      <c r="X75" s="1007"/>
      <c r="Y75" s="1007"/>
      <c r="Z75" s="1008"/>
      <c r="AA75" s="1009">
        <v>1</v>
      </c>
      <c r="AB75" s="1007"/>
      <c r="AC75" s="1007"/>
      <c r="AD75" s="1007"/>
      <c r="AE75" s="1008"/>
      <c r="AF75" s="1009">
        <v>1</v>
      </c>
      <c r="AG75" s="1007"/>
      <c r="AH75" s="1007"/>
      <c r="AI75" s="1007"/>
      <c r="AJ75" s="1008"/>
      <c r="AK75" s="1009" t="s">
        <v>580</v>
      </c>
      <c r="AL75" s="1007"/>
      <c r="AM75" s="1007"/>
      <c r="AN75" s="1007"/>
      <c r="AO75" s="1008"/>
      <c r="AP75" s="1009" t="s">
        <v>580</v>
      </c>
      <c r="AQ75" s="1007"/>
      <c r="AR75" s="1007"/>
      <c r="AS75" s="1007"/>
      <c r="AT75" s="1008"/>
      <c r="AU75" s="1009" t="s">
        <v>580</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t="s">
        <v>569</v>
      </c>
      <c r="C76" s="1003"/>
      <c r="D76" s="1003"/>
      <c r="E76" s="1003"/>
      <c r="F76" s="1003"/>
      <c r="G76" s="1003"/>
      <c r="H76" s="1003"/>
      <c r="I76" s="1003"/>
      <c r="J76" s="1003"/>
      <c r="K76" s="1003"/>
      <c r="L76" s="1003"/>
      <c r="M76" s="1003"/>
      <c r="N76" s="1003"/>
      <c r="O76" s="1003"/>
      <c r="P76" s="1004"/>
      <c r="Q76" s="1006">
        <v>1</v>
      </c>
      <c r="R76" s="1007"/>
      <c r="S76" s="1007"/>
      <c r="T76" s="1007"/>
      <c r="U76" s="1008"/>
      <c r="V76" s="1009" t="s">
        <v>580</v>
      </c>
      <c r="W76" s="1007"/>
      <c r="X76" s="1007"/>
      <c r="Y76" s="1007"/>
      <c r="Z76" s="1008"/>
      <c r="AA76" s="1009">
        <v>1</v>
      </c>
      <c r="AB76" s="1007"/>
      <c r="AC76" s="1007"/>
      <c r="AD76" s="1007"/>
      <c r="AE76" s="1008"/>
      <c r="AF76" s="1009">
        <v>1</v>
      </c>
      <c r="AG76" s="1007"/>
      <c r="AH76" s="1007"/>
      <c r="AI76" s="1007"/>
      <c r="AJ76" s="1008"/>
      <c r="AK76" s="1009" t="s">
        <v>580</v>
      </c>
      <c r="AL76" s="1007"/>
      <c r="AM76" s="1007"/>
      <c r="AN76" s="1007"/>
      <c r="AO76" s="1008"/>
      <c r="AP76" s="1009" t="s">
        <v>580</v>
      </c>
      <c r="AQ76" s="1007"/>
      <c r="AR76" s="1007"/>
      <c r="AS76" s="1007"/>
      <c r="AT76" s="1008"/>
      <c r="AU76" s="1009" t="s">
        <v>580</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t="s">
        <v>570</v>
      </c>
      <c r="C77" s="1003"/>
      <c r="D77" s="1003"/>
      <c r="E77" s="1003"/>
      <c r="F77" s="1003"/>
      <c r="G77" s="1003"/>
      <c r="H77" s="1003"/>
      <c r="I77" s="1003"/>
      <c r="J77" s="1003"/>
      <c r="K77" s="1003"/>
      <c r="L77" s="1003"/>
      <c r="M77" s="1003"/>
      <c r="N77" s="1003"/>
      <c r="O77" s="1003"/>
      <c r="P77" s="1004"/>
      <c r="Q77" s="1006">
        <v>384</v>
      </c>
      <c r="R77" s="1007"/>
      <c r="S77" s="1007"/>
      <c r="T77" s="1007"/>
      <c r="U77" s="1008"/>
      <c r="V77" s="1009">
        <v>384</v>
      </c>
      <c r="W77" s="1007"/>
      <c r="X77" s="1007"/>
      <c r="Y77" s="1007"/>
      <c r="Z77" s="1008"/>
      <c r="AA77" s="1009" t="s">
        <v>581</v>
      </c>
      <c r="AB77" s="1007"/>
      <c r="AC77" s="1007"/>
      <c r="AD77" s="1007"/>
      <c r="AE77" s="1008"/>
      <c r="AF77" s="1009" t="s">
        <v>580</v>
      </c>
      <c r="AG77" s="1007"/>
      <c r="AH77" s="1007"/>
      <c r="AI77" s="1007"/>
      <c r="AJ77" s="1008"/>
      <c r="AK77" s="1009">
        <v>382</v>
      </c>
      <c r="AL77" s="1007"/>
      <c r="AM77" s="1007"/>
      <c r="AN77" s="1007"/>
      <c r="AO77" s="1008"/>
      <c r="AP77" s="1009" t="s">
        <v>580</v>
      </c>
      <c r="AQ77" s="1007"/>
      <c r="AR77" s="1007"/>
      <c r="AS77" s="1007"/>
      <c r="AT77" s="1008"/>
      <c r="AU77" s="1009" t="s">
        <v>580</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t="s">
        <v>571</v>
      </c>
      <c r="C78" s="1003"/>
      <c r="D78" s="1003"/>
      <c r="E78" s="1003"/>
      <c r="F78" s="1003"/>
      <c r="G78" s="1003"/>
      <c r="H78" s="1003"/>
      <c r="I78" s="1003"/>
      <c r="J78" s="1003"/>
      <c r="K78" s="1003"/>
      <c r="L78" s="1003"/>
      <c r="M78" s="1003"/>
      <c r="N78" s="1003"/>
      <c r="O78" s="1003"/>
      <c r="P78" s="1004"/>
      <c r="Q78" s="1005">
        <v>39</v>
      </c>
      <c r="R78" s="999"/>
      <c r="S78" s="999"/>
      <c r="T78" s="999"/>
      <c r="U78" s="999"/>
      <c r="V78" s="999">
        <v>32</v>
      </c>
      <c r="W78" s="999"/>
      <c r="X78" s="999"/>
      <c r="Y78" s="999"/>
      <c r="Z78" s="999"/>
      <c r="AA78" s="999">
        <v>7</v>
      </c>
      <c r="AB78" s="999"/>
      <c r="AC78" s="999"/>
      <c r="AD78" s="999"/>
      <c r="AE78" s="999"/>
      <c r="AF78" s="999">
        <v>7</v>
      </c>
      <c r="AG78" s="999"/>
      <c r="AH78" s="999"/>
      <c r="AI78" s="999"/>
      <c r="AJ78" s="999"/>
      <c r="AK78" s="999" t="s">
        <v>580</v>
      </c>
      <c r="AL78" s="999"/>
      <c r="AM78" s="999"/>
      <c r="AN78" s="999"/>
      <c r="AO78" s="999"/>
      <c r="AP78" s="999" t="s">
        <v>580</v>
      </c>
      <c r="AQ78" s="999"/>
      <c r="AR78" s="999"/>
      <c r="AS78" s="999"/>
      <c r="AT78" s="999"/>
      <c r="AU78" s="999" t="s">
        <v>580</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t="s">
        <v>572</v>
      </c>
      <c r="C79" s="1003"/>
      <c r="D79" s="1003"/>
      <c r="E79" s="1003"/>
      <c r="F79" s="1003"/>
      <c r="G79" s="1003"/>
      <c r="H79" s="1003"/>
      <c r="I79" s="1003"/>
      <c r="J79" s="1003"/>
      <c r="K79" s="1003"/>
      <c r="L79" s="1003"/>
      <c r="M79" s="1003"/>
      <c r="N79" s="1003"/>
      <c r="O79" s="1003"/>
      <c r="P79" s="1004"/>
      <c r="Q79" s="1005">
        <v>163</v>
      </c>
      <c r="R79" s="999"/>
      <c r="S79" s="999"/>
      <c r="T79" s="999"/>
      <c r="U79" s="999"/>
      <c r="V79" s="999">
        <v>96</v>
      </c>
      <c r="W79" s="999"/>
      <c r="X79" s="999"/>
      <c r="Y79" s="999"/>
      <c r="Z79" s="999"/>
      <c r="AA79" s="999">
        <v>68</v>
      </c>
      <c r="AB79" s="999"/>
      <c r="AC79" s="999"/>
      <c r="AD79" s="999"/>
      <c r="AE79" s="999"/>
      <c r="AF79" s="999">
        <v>68</v>
      </c>
      <c r="AG79" s="999"/>
      <c r="AH79" s="999"/>
      <c r="AI79" s="999"/>
      <c r="AJ79" s="999"/>
      <c r="AK79" s="999" t="s">
        <v>580</v>
      </c>
      <c r="AL79" s="999"/>
      <c r="AM79" s="999"/>
      <c r="AN79" s="999"/>
      <c r="AO79" s="999"/>
      <c r="AP79" s="999" t="s">
        <v>580</v>
      </c>
      <c r="AQ79" s="999"/>
      <c r="AR79" s="999"/>
      <c r="AS79" s="999"/>
      <c r="AT79" s="999"/>
      <c r="AU79" s="999" t="s">
        <v>583</v>
      </c>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t="s">
        <v>573</v>
      </c>
      <c r="C80" s="1003"/>
      <c r="D80" s="1003"/>
      <c r="E80" s="1003"/>
      <c r="F80" s="1003"/>
      <c r="G80" s="1003"/>
      <c r="H80" s="1003"/>
      <c r="I80" s="1003"/>
      <c r="J80" s="1003"/>
      <c r="K80" s="1003"/>
      <c r="L80" s="1003"/>
      <c r="M80" s="1003"/>
      <c r="N80" s="1003"/>
      <c r="O80" s="1003"/>
      <c r="P80" s="1004"/>
      <c r="Q80" s="1005">
        <v>82</v>
      </c>
      <c r="R80" s="999"/>
      <c r="S80" s="999"/>
      <c r="T80" s="999"/>
      <c r="U80" s="999"/>
      <c r="V80" s="999">
        <v>68</v>
      </c>
      <c r="W80" s="999"/>
      <c r="X80" s="999"/>
      <c r="Y80" s="999"/>
      <c r="Z80" s="999"/>
      <c r="AA80" s="999">
        <v>14</v>
      </c>
      <c r="AB80" s="999"/>
      <c r="AC80" s="999"/>
      <c r="AD80" s="999"/>
      <c r="AE80" s="999"/>
      <c r="AF80" s="999">
        <v>14</v>
      </c>
      <c r="AG80" s="999"/>
      <c r="AH80" s="999"/>
      <c r="AI80" s="999"/>
      <c r="AJ80" s="999"/>
      <c r="AK80" s="999" t="s">
        <v>580</v>
      </c>
      <c r="AL80" s="999"/>
      <c r="AM80" s="999"/>
      <c r="AN80" s="999"/>
      <c r="AO80" s="999"/>
      <c r="AP80" s="999" t="s">
        <v>581</v>
      </c>
      <c r="AQ80" s="999"/>
      <c r="AR80" s="999"/>
      <c r="AS80" s="999"/>
      <c r="AT80" s="999"/>
      <c r="AU80" s="999" t="s">
        <v>580</v>
      </c>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t="s">
        <v>574</v>
      </c>
      <c r="C81" s="1003"/>
      <c r="D81" s="1003"/>
      <c r="E81" s="1003"/>
      <c r="F81" s="1003"/>
      <c r="G81" s="1003"/>
      <c r="H81" s="1003"/>
      <c r="I81" s="1003"/>
      <c r="J81" s="1003"/>
      <c r="K81" s="1003"/>
      <c r="L81" s="1003"/>
      <c r="M81" s="1003"/>
      <c r="N81" s="1003"/>
      <c r="O81" s="1003"/>
      <c r="P81" s="1004"/>
      <c r="Q81" s="1005">
        <v>225844</v>
      </c>
      <c r="R81" s="999"/>
      <c r="S81" s="999"/>
      <c r="T81" s="999"/>
      <c r="U81" s="999"/>
      <c r="V81" s="999">
        <v>215538</v>
      </c>
      <c r="W81" s="999"/>
      <c r="X81" s="999"/>
      <c r="Y81" s="999"/>
      <c r="Z81" s="999"/>
      <c r="AA81" s="999">
        <v>10306</v>
      </c>
      <c r="AB81" s="999"/>
      <c r="AC81" s="999"/>
      <c r="AD81" s="999"/>
      <c r="AE81" s="999"/>
      <c r="AF81" s="999">
        <v>10306</v>
      </c>
      <c r="AG81" s="999"/>
      <c r="AH81" s="999"/>
      <c r="AI81" s="999"/>
      <c r="AJ81" s="999"/>
      <c r="AK81" s="999" t="s">
        <v>580</v>
      </c>
      <c r="AL81" s="999"/>
      <c r="AM81" s="999"/>
      <c r="AN81" s="999"/>
      <c r="AO81" s="999"/>
      <c r="AP81" s="999" t="s">
        <v>583</v>
      </c>
      <c r="AQ81" s="999"/>
      <c r="AR81" s="999"/>
      <c r="AS81" s="999"/>
      <c r="AT81" s="999"/>
      <c r="AU81" s="999" t="s">
        <v>580</v>
      </c>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358</v>
      </c>
      <c r="B88" s="965" t="s">
        <v>394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10968</v>
      </c>
      <c r="AG88" s="987"/>
      <c r="AH88" s="987"/>
      <c r="AI88" s="987"/>
      <c r="AJ88" s="987"/>
      <c r="AK88" s="991"/>
      <c r="AL88" s="991"/>
      <c r="AM88" s="991"/>
      <c r="AN88" s="991"/>
      <c r="AO88" s="991"/>
      <c r="AP88" s="987">
        <v>323</v>
      </c>
      <c r="AQ88" s="987"/>
      <c r="AR88" s="987"/>
      <c r="AS88" s="987"/>
      <c r="AT88" s="987"/>
      <c r="AU88" s="987">
        <v>88</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358</v>
      </c>
      <c r="BR102" s="965" t="s">
        <v>395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81</v>
      </c>
      <c r="CS102" s="981"/>
      <c r="CT102" s="981"/>
      <c r="CU102" s="981"/>
      <c r="CV102" s="982"/>
      <c r="CW102" s="980">
        <v>20</v>
      </c>
      <c r="CX102" s="981"/>
      <c r="CY102" s="981"/>
      <c r="CZ102" s="981"/>
      <c r="DA102" s="982"/>
      <c r="DB102" s="980">
        <v>21</v>
      </c>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396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397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398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400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401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402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403</v>
      </c>
      <c r="AB109" s="924"/>
      <c r="AC109" s="924"/>
      <c r="AD109" s="924"/>
      <c r="AE109" s="925"/>
      <c r="AF109" s="926" t="s">
        <v>404</v>
      </c>
      <c r="AG109" s="924"/>
      <c r="AH109" s="924"/>
      <c r="AI109" s="924"/>
      <c r="AJ109" s="925"/>
      <c r="AK109" s="926" t="s">
        <v>286</v>
      </c>
      <c r="AL109" s="924"/>
      <c r="AM109" s="924"/>
      <c r="AN109" s="924"/>
      <c r="AO109" s="925"/>
      <c r="AP109" s="926" t="s">
        <v>405</v>
      </c>
      <c r="AQ109" s="924"/>
      <c r="AR109" s="924"/>
      <c r="AS109" s="924"/>
      <c r="AT109" s="957"/>
      <c r="AU109" s="923" t="s">
        <v>402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403</v>
      </c>
      <c r="BR109" s="924"/>
      <c r="BS109" s="924"/>
      <c r="BT109" s="924"/>
      <c r="BU109" s="925"/>
      <c r="BV109" s="926" t="s">
        <v>404</v>
      </c>
      <c r="BW109" s="924"/>
      <c r="BX109" s="924"/>
      <c r="BY109" s="924"/>
      <c r="BZ109" s="925"/>
      <c r="CA109" s="926" t="s">
        <v>286</v>
      </c>
      <c r="CB109" s="924"/>
      <c r="CC109" s="924"/>
      <c r="CD109" s="924"/>
      <c r="CE109" s="925"/>
      <c r="CF109" s="964" t="s">
        <v>405</v>
      </c>
      <c r="CG109" s="964"/>
      <c r="CH109" s="964"/>
      <c r="CI109" s="964"/>
      <c r="CJ109" s="964"/>
      <c r="CK109" s="926" t="s">
        <v>406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403</v>
      </c>
      <c r="DH109" s="924"/>
      <c r="DI109" s="924"/>
      <c r="DJ109" s="924"/>
      <c r="DK109" s="925"/>
      <c r="DL109" s="926" t="s">
        <v>404</v>
      </c>
      <c r="DM109" s="924"/>
      <c r="DN109" s="924"/>
      <c r="DO109" s="924"/>
      <c r="DP109" s="925"/>
      <c r="DQ109" s="926" t="s">
        <v>286</v>
      </c>
      <c r="DR109" s="924"/>
      <c r="DS109" s="924"/>
      <c r="DT109" s="924"/>
      <c r="DU109" s="925"/>
      <c r="DV109" s="926" t="s">
        <v>405</v>
      </c>
      <c r="DW109" s="924"/>
      <c r="DX109" s="924"/>
      <c r="DY109" s="924"/>
      <c r="DZ109" s="957"/>
    </row>
    <row r="110" spans="1:131" s="226" customFormat="1" ht="26.25" customHeight="1">
      <c r="A110" s="835" t="s">
        <v>407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2300872</v>
      </c>
      <c r="AB110" s="917"/>
      <c r="AC110" s="917"/>
      <c r="AD110" s="917"/>
      <c r="AE110" s="918"/>
      <c r="AF110" s="919">
        <v>2443052</v>
      </c>
      <c r="AG110" s="917"/>
      <c r="AH110" s="917"/>
      <c r="AI110" s="917"/>
      <c r="AJ110" s="918"/>
      <c r="AK110" s="919">
        <v>2678093</v>
      </c>
      <c r="AL110" s="917"/>
      <c r="AM110" s="917"/>
      <c r="AN110" s="917"/>
      <c r="AO110" s="918"/>
      <c r="AP110" s="920">
        <v>20.399999999999999</v>
      </c>
      <c r="AQ110" s="921"/>
      <c r="AR110" s="921"/>
      <c r="AS110" s="921"/>
      <c r="AT110" s="922"/>
      <c r="AU110" s="958" t="s">
        <v>73</v>
      </c>
      <c r="AV110" s="959"/>
      <c r="AW110" s="959"/>
      <c r="AX110" s="959"/>
      <c r="AY110" s="959"/>
      <c r="AZ110" s="888" t="s">
        <v>408</v>
      </c>
      <c r="BA110" s="836"/>
      <c r="BB110" s="836"/>
      <c r="BC110" s="836"/>
      <c r="BD110" s="836"/>
      <c r="BE110" s="836"/>
      <c r="BF110" s="836"/>
      <c r="BG110" s="836"/>
      <c r="BH110" s="836"/>
      <c r="BI110" s="836"/>
      <c r="BJ110" s="836"/>
      <c r="BK110" s="836"/>
      <c r="BL110" s="836"/>
      <c r="BM110" s="836"/>
      <c r="BN110" s="836"/>
      <c r="BO110" s="836"/>
      <c r="BP110" s="837"/>
      <c r="BQ110" s="889">
        <v>29307321</v>
      </c>
      <c r="BR110" s="870"/>
      <c r="BS110" s="870"/>
      <c r="BT110" s="870"/>
      <c r="BU110" s="870"/>
      <c r="BV110" s="870">
        <v>31065545</v>
      </c>
      <c r="BW110" s="870"/>
      <c r="BX110" s="870"/>
      <c r="BY110" s="870"/>
      <c r="BZ110" s="870"/>
      <c r="CA110" s="870">
        <v>33028660</v>
      </c>
      <c r="CB110" s="870"/>
      <c r="CC110" s="870"/>
      <c r="CD110" s="870"/>
      <c r="CE110" s="870"/>
      <c r="CF110" s="894">
        <v>251</v>
      </c>
      <c r="CG110" s="895"/>
      <c r="CH110" s="895"/>
      <c r="CI110" s="895"/>
      <c r="CJ110" s="895"/>
      <c r="CK110" s="954" t="s">
        <v>409</v>
      </c>
      <c r="CL110" s="847"/>
      <c r="CM110" s="888" t="s">
        <v>410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v>82568</v>
      </c>
      <c r="DH110" s="870"/>
      <c r="DI110" s="870"/>
      <c r="DJ110" s="870"/>
      <c r="DK110" s="870"/>
      <c r="DL110" s="870">
        <v>120533</v>
      </c>
      <c r="DM110" s="870"/>
      <c r="DN110" s="870"/>
      <c r="DO110" s="870"/>
      <c r="DP110" s="870"/>
      <c r="DQ110" s="870">
        <v>243458</v>
      </c>
      <c r="DR110" s="870"/>
      <c r="DS110" s="870"/>
      <c r="DT110" s="870"/>
      <c r="DU110" s="870"/>
      <c r="DV110" s="871">
        <v>1.9</v>
      </c>
      <c r="DW110" s="871"/>
      <c r="DX110" s="871"/>
      <c r="DY110" s="871"/>
      <c r="DZ110" s="872"/>
    </row>
    <row r="111" spans="1:131" s="226" customFormat="1" ht="26.25" customHeight="1">
      <c r="A111" s="802" t="s">
        <v>411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355</v>
      </c>
      <c r="AB111" s="947"/>
      <c r="AC111" s="947"/>
      <c r="AD111" s="947"/>
      <c r="AE111" s="948"/>
      <c r="AF111" s="949" t="s">
        <v>355</v>
      </c>
      <c r="AG111" s="947"/>
      <c r="AH111" s="947"/>
      <c r="AI111" s="947"/>
      <c r="AJ111" s="948"/>
      <c r="AK111" s="949" t="s">
        <v>412</v>
      </c>
      <c r="AL111" s="947"/>
      <c r="AM111" s="947"/>
      <c r="AN111" s="947"/>
      <c r="AO111" s="948"/>
      <c r="AP111" s="950" t="s">
        <v>355</v>
      </c>
      <c r="AQ111" s="951"/>
      <c r="AR111" s="951"/>
      <c r="AS111" s="951"/>
      <c r="AT111" s="952"/>
      <c r="AU111" s="960"/>
      <c r="AV111" s="961"/>
      <c r="AW111" s="961"/>
      <c r="AX111" s="961"/>
      <c r="AY111" s="961"/>
      <c r="AZ111" s="843" t="s">
        <v>413</v>
      </c>
      <c r="BA111" s="780"/>
      <c r="BB111" s="780"/>
      <c r="BC111" s="780"/>
      <c r="BD111" s="780"/>
      <c r="BE111" s="780"/>
      <c r="BF111" s="780"/>
      <c r="BG111" s="780"/>
      <c r="BH111" s="780"/>
      <c r="BI111" s="780"/>
      <c r="BJ111" s="780"/>
      <c r="BK111" s="780"/>
      <c r="BL111" s="780"/>
      <c r="BM111" s="780"/>
      <c r="BN111" s="780"/>
      <c r="BO111" s="780"/>
      <c r="BP111" s="781"/>
      <c r="BQ111" s="844">
        <v>171386</v>
      </c>
      <c r="BR111" s="845"/>
      <c r="BS111" s="845"/>
      <c r="BT111" s="845"/>
      <c r="BU111" s="845"/>
      <c r="BV111" s="845">
        <v>193583</v>
      </c>
      <c r="BW111" s="845"/>
      <c r="BX111" s="845"/>
      <c r="BY111" s="845"/>
      <c r="BZ111" s="845"/>
      <c r="CA111" s="845">
        <v>306887</v>
      </c>
      <c r="CB111" s="845"/>
      <c r="CC111" s="845"/>
      <c r="CD111" s="845"/>
      <c r="CE111" s="845"/>
      <c r="CF111" s="903">
        <v>2.2999999999999998</v>
      </c>
      <c r="CG111" s="904"/>
      <c r="CH111" s="904"/>
      <c r="CI111" s="904"/>
      <c r="CJ111" s="904"/>
      <c r="CK111" s="955"/>
      <c r="CL111" s="849"/>
      <c r="CM111" s="843" t="s">
        <v>414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355</v>
      </c>
      <c r="DH111" s="845"/>
      <c r="DI111" s="845"/>
      <c r="DJ111" s="845"/>
      <c r="DK111" s="845"/>
      <c r="DL111" s="845" t="s">
        <v>355</v>
      </c>
      <c r="DM111" s="845"/>
      <c r="DN111" s="845"/>
      <c r="DO111" s="845"/>
      <c r="DP111" s="845"/>
      <c r="DQ111" s="845" t="s">
        <v>355</v>
      </c>
      <c r="DR111" s="845"/>
      <c r="DS111" s="845"/>
      <c r="DT111" s="845"/>
      <c r="DU111" s="845"/>
      <c r="DV111" s="822" t="s">
        <v>355</v>
      </c>
      <c r="DW111" s="822"/>
      <c r="DX111" s="822"/>
      <c r="DY111" s="822"/>
      <c r="DZ111" s="823"/>
    </row>
    <row r="112" spans="1:131" s="226" customFormat="1" ht="26.25" customHeight="1">
      <c r="A112" s="940" t="s">
        <v>415</v>
      </c>
      <c r="B112" s="941"/>
      <c r="C112" s="780" t="s">
        <v>416</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355</v>
      </c>
      <c r="AB112" s="808"/>
      <c r="AC112" s="808"/>
      <c r="AD112" s="808"/>
      <c r="AE112" s="809"/>
      <c r="AF112" s="810" t="s">
        <v>355</v>
      </c>
      <c r="AG112" s="808"/>
      <c r="AH112" s="808"/>
      <c r="AI112" s="808"/>
      <c r="AJ112" s="809"/>
      <c r="AK112" s="810" t="s">
        <v>355</v>
      </c>
      <c r="AL112" s="808"/>
      <c r="AM112" s="808"/>
      <c r="AN112" s="808"/>
      <c r="AO112" s="809"/>
      <c r="AP112" s="852" t="s">
        <v>355</v>
      </c>
      <c r="AQ112" s="853"/>
      <c r="AR112" s="853"/>
      <c r="AS112" s="853"/>
      <c r="AT112" s="854"/>
      <c r="AU112" s="960"/>
      <c r="AV112" s="961"/>
      <c r="AW112" s="961"/>
      <c r="AX112" s="961"/>
      <c r="AY112" s="961"/>
      <c r="AZ112" s="843" t="s">
        <v>417</v>
      </c>
      <c r="BA112" s="780"/>
      <c r="BB112" s="780"/>
      <c r="BC112" s="780"/>
      <c r="BD112" s="780"/>
      <c r="BE112" s="780"/>
      <c r="BF112" s="780"/>
      <c r="BG112" s="780"/>
      <c r="BH112" s="780"/>
      <c r="BI112" s="780"/>
      <c r="BJ112" s="780"/>
      <c r="BK112" s="780"/>
      <c r="BL112" s="780"/>
      <c r="BM112" s="780"/>
      <c r="BN112" s="780"/>
      <c r="BO112" s="780"/>
      <c r="BP112" s="781"/>
      <c r="BQ112" s="844">
        <v>8413011</v>
      </c>
      <c r="BR112" s="845"/>
      <c r="BS112" s="845"/>
      <c r="BT112" s="845"/>
      <c r="BU112" s="845"/>
      <c r="BV112" s="845">
        <v>7638857</v>
      </c>
      <c r="BW112" s="845"/>
      <c r="BX112" s="845"/>
      <c r="BY112" s="845"/>
      <c r="BZ112" s="845"/>
      <c r="CA112" s="845">
        <v>7274069</v>
      </c>
      <c r="CB112" s="845"/>
      <c r="CC112" s="845"/>
      <c r="CD112" s="845"/>
      <c r="CE112" s="845"/>
      <c r="CF112" s="903">
        <v>55.3</v>
      </c>
      <c r="CG112" s="904"/>
      <c r="CH112" s="904"/>
      <c r="CI112" s="904"/>
      <c r="CJ112" s="904"/>
      <c r="CK112" s="955"/>
      <c r="CL112" s="849"/>
      <c r="CM112" s="843" t="s">
        <v>418</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355</v>
      </c>
      <c r="DH112" s="845"/>
      <c r="DI112" s="845"/>
      <c r="DJ112" s="845"/>
      <c r="DK112" s="845"/>
      <c r="DL112" s="845" t="s">
        <v>355</v>
      </c>
      <c r="DM112" s="845"/>
      <c r="DN112" s="845"/>
      <c r="DO112" s="845"/>
      <c r="DP112" s="845"/>
      <c r="DQ112" s="845" t="s">
        <v>355</v>
      </c>
      <c r="DR112" s="845"/>
      <c r="DS112" s="845"/>
      <c r="DT112" s="845"/>
      <c r="DU112" s="845"/>
      <c r="DV112" s="822" t="s">
        <v>355</v>
      </c>
      <c r="DW112" s="822"/>
      <c r="DX112" s="822"/>
      <c r="DY112" s="822"/>
      <c r="DZ112" s="823"/>
    </row>
    <row r="113" spans="1:130" s="226" customFormat="1" ht="26.25" customHeight="1">
      <c r="A113" s="942"/>
      <c r="B113" s="943"/>
      <c r="C113" s="780" t="s">
        <v>419</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718920</v>
      </c>
      <c r="AB113" s="947"/>
      <c r="AC113" s="947"/>
      <c r="AD113" s="947"/>
      <c r="AE113" s="948"/>
      <c r="AF113" s="949">
        <v>754141</v>
      </c>
      <c r="AG113" s="947"/>
      <c r="AH113" s="947"/>
      <c r="AI113" s="947"/>
      <c r="AJ113" s="948"/>
      <c r="AK113" s="949">
        <v>771021</v>
      </c>
      <c r="AL113" s="947"/>
      <c r="AM113" s="947"/>
      <c r="AN113" s="947"/>
      <c r="AO113" s="948"/>
      <c r="AP113" s="950">
        <v>5.9</v>
      </c>
      <c r="AQ113" s="951"/>
      <c r="AR113" s="951"/>
      <c r="AS113" s="951"/>
      <c r="AT113" s="952"/>
      <c r="AU113" s="960"/>
      <c r="AV113" s="961"/>
      <c r="AW113" s="961"/>
      <c r="AX113" s="961"/>
      <c r="AY113" s="961"/>
      <c r="AZ113" s="843" t="s">
        <v>420</v>
      </c>
      <c r="BA113" s="780"/>
      <c r="BB113" s="780"/>
      <c r="BC113" s="780"/>
      <c r="BD113" s="780"/>
      <c r="BE113" s="780"/>
      <c r="BF113" s="780"/>
      <c r="BG113" s="780"/>
      <c r="BH113" s="780"/>
      <c r="BI113" s="780"/>
      <c r="BJ113" s="780"/>
      <c r="BK113" s="780"/>
      <c r="BL113" s="780"/>
      <c r="BM113" s="780"/>
      <c r="BN113" s="780"/>
      <c r="BO113" s="780"/>
      <c r="BP113" s="781"/>
      <c r="BQ113" s="844">
        <v>287155</v>
      </c>
      <c r="BR113" s="845"/>
      <c r="BS113" s="845"/>
      <c r="BT113" s="845"/>
      <c r="BU113" s="845"/>
      <c r="BV113" s="845">
        <v>276734</v>
      </c>
      <c r="BW113" s="845"/>
      <c r="BX113" s="845"/>
      <c r="BY113" s="845"/>
      <c r="BZ113" s="845"/>
      <c r="CA113" s="845">
        <v>231259</v>
      </c>
      <c r="CB113" s="845"/>
      <c r="CC113" s="845"/>
      <c r="CD113" s="845"/>
      <c r="CE113" s="845"/>
      <c r="CF113" s="903">
        <v>1.8</v>
      </c>
      <c r="CG113" s="904"/>
      <c r="CH113" s="904"/>
      <c r="CI113" s="904"/>
      <c r="CJ113" s="904"/>
      <c r="CK113" s="955"/>
      <c r="CL113" s="849"/>
      <c r="CM113" s="843" t="s">
        <v>421</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355</v>
      </c>
      <c r="DH113" s="808"/>
      <c r="DI113" s="808"/>
      <c r="DJ113" s="808"/>
      <c r="DK113" s="809"/>
      <c r="DL113" s="810" t="s">
        <v>355</v>
      </c>
      <c r="DM113" s="808"/>
      <c r="DN113" s="808"/>
      <c r="DO113" s="808"/>
      <c r="DP113" s="809"/>
      <c r="DQ113" s="810" t="s">
        <v>355</v>
      </c>
      <c r="DR113" s="808"/>
      <c r="DS113" s="808"/>
      <c r="DT113" s="808"/>
      <c r="DU113" s="809"/>
      <c r="DV113" s="852" t="s">
        <v>355</v>
      </c>
      <c r="DW113" s="853"/>
      <c r="DX113" s="853"/>
      <c r="DY113" s="853"/>
      <c r="DZ113" s="854"/>
    </row>
    <row r="114" spans="1:130" s="226" customFormat="1" ht="26.25" customHeight="1">
      <c r="A114" s="942"/>
      <c r="B114" s="943"/>
      <c r="C114" s="780" t="s">
        <v>422</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65306</v>
      </c>
      <c r="AB114" s="808"/>
      <c r="AC114" s="808"/>
      <c r="AD114" s="808"/>
      <c r="AE114" s="809"/>
      <c r="AF114" s="810">
        <v>40687</v>
      </c>
      <c r="AG114" s="808"/>
      <c r="AH114" s="808"/>
      <c r="AI114" s="808"/>
      <c r="AJ114" s="809"/>
      <c r="AK114" s="810">
        <v>53756</v>
      </c>
      <c r="AL114" s="808"/>
      <c r="AM114" s="808"/>
      <c r="AN114" s="808"/>
      <c r="AO114" s="809"/>
      <c r="AP114" s="852">
        <v>0.4</v>
      </c>
      <c r="AQ114" s="853"/>
      <c r="AR114" s="853"/>
      <c r="AS114" s="853"/>
      <c r="AT114" s="854"/>
      <c r="AU114" s="960"/>
      <c r="AV114" s="961"/>
      <c r="AW114" s="961"/>
      <c r="AX114" s="961"/>
      <c r="AY114" s="961"/>
      <c r="AZ114" s="843" t="s">
        <v>423</v>
      </c>
      <c r="BA114" s="780"/>
      <c r="BB114" s="780"/>
      <c r="BC114" s="780"/>
      <c r="BD114" s="780"/>
      <c r="BE114" s="780"/>
      <c r="BF114" s="780"/>
      <c r="BG114" s="780"/>
      <c r="BH114" s="780"/>
      <c r="BI114" s="780"/>
      <c r="BJ114" s="780"/>
      <c r="BK114" s="780"/>
      <c r="BL114" s="780"/>
      <c r="BM114" s="780"/>
      <c r="BN114" s="780"/>
      <c r="BO114" s="780"/>
      <c r="BP114" s="781"/>
      <c r="BQ114" s="844">
        <v>3777680</v>
      </c>
      <c r="BR114" s="845"/>
      <c r="BS114" s="845"/>
      <c r="BT114" s="845"/>
      <c r="BU114" s="845"/>
      <c r="BV114" s="845">
        <v>3536745</v>
      </c>
      <c r="BW114" s="845"/>
      <c r="BX114" s="845"/>
      <c r="BY114" s="845"/>
      <c r="BZ114" s="845"/>
      <c r="CA114" s="845">
        <v>3381930</v>
      </c>
      <c r="CB114" s="845"/>
      <c r="CC114" s="845"/>
      <c r="CD114" s="845"/>
      <c r="CE114" s="845"/>
      <c r="CF114" s="903">
        <v>25.7</v>
      </c>
      <c r="CG114" s="904"/>
      <c r="CH114" s="904"/>
      <c r="CI114" s="904"/>
      <c r="CJ114" s="904"/>
      <c r="CK114" s="955"/>
      <c r="CL114" s="849"/>
      <c r="CM114" s="843" t="s">
        <v>424</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355</v>
      </c>
      <c r="DH114" s="808"/>
      <c r="DI114" s="808"/>
      <c r="DJ114" s="808"/>
      <c r="DK114" s="809"/>
      <c r="DL114" s="810" t="s">
        <v>355</v>
      </c>
      <c r="DM114" s="808"/>
      <c r="DN114" s="808"/>
      <c r="DO114" s="808"/>
      <c r="DP114" s="809"/>
      <c r="DQ114" s="810" t="s">
        <v>355</v>
      </c>
      <c r="DR114" s="808"/>
      <c r="DS114" s="808"/>
      <c r="DT114" s="808"/>
      <c r="DU114" s="809"/>
      <c r="DV114" s="852" t="s">
        <v>355</v>
      </c>
      <c r="DW114" s="853"/>
      <c r="DX114" s="853"/>
      <c r="DY114" s="853"/>
      <c r="DZ114" s="854"/>
    </row>
    <row r="115" spans="1:130" s="226" customFormat="1" ht="26.25" customHeight="1">
      <c r="A115" s="942"/>
      <c r="B115" s="943"/>
      <c r="C115" s="780" t="s">
        <v>425</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55889</v>
      </c>
      <c r="AB115" s="947"/>
      <c r="AC115" s="947"/>
      <c r="AD115" s="947"/>
      <c r="AE115" s="948"/>
      <c r="AF115" s="949">
        <v>56191</v>
      </c>
      <c r="AG115" s="947"/>
      <c r="AH115" s="947"/>
      <c r="AI115" s="947"/>
      <c r="AJ115" s="948"/>
      <c r="AK115" s="949">
        <v>51131</v>
      </c>
      <c r="AL115" s="947"/>
      <c r="AM115" s="947"/>
      <c r="AN115" s="947"/>
      <c r="AO115" s="948"/>
      <c r="AP115" s="950">
        <v>0.4</v>
      </c>
      <c r="AQ115" s="951"/>
      <c r="AR115" s="951"/>
      <c r="AS115" s="951"/>
      <c r="AT115" s="952"/>
      <c r="AU115" s="960"/>
      <c r="AV115" s="961"/>
      <c r="AW115" s="961"/>
      <c r="AX115" s="961"/>
      <c r="AY115" s="961"/>
      <c r="AZ115" s="843" t="s">
        <v>426</v>
      </c>
      <c r="BA115" s="780"/>
      <c r="BB115" s="780"/>
      <c r="BC115" s="780"/>
      <c r="BD115" s="780"/>
      <c r="BE115" s="780"/>
      <c r="BF115" s="780"/>
      <c r="BG115" s="780"/>
      <c r="BH115" s="780"/>
      <c r="BI115" s="780"/>
      <c r="BJ115" s="780"/>
      <c r="BK115" s="780"/>
      <c r="BL115" s="780"/>
      <c r="BM115" s="780"/>
      <c r="BN115" s="780"/>
      <c r="BO115" s="780"/>
      <c r="BP115" s="781"/>
      <c r="BQ115" s="844" t="s">
        <v>355</v>
      </c>
      <c r="BR115" s="845"/>
      <c r="BS115" s="845"/>
      <c r="BT115" s="845"/>
      <c r="BU115" s="845"/>
      <c r="BV115" s="845" t="s">
        <v>355</v>
      </c>
      <c r="BW115" s="845"/>
      <c r="BX115" s="845"/>
      <c r="BY115" s="845"/>
      <c r="BZ115" s="845"/>
      <c r="CA115" s="845" t="s">
        <v>355</v>
      </c>
      <c r="CB115" s="845"/>
      <c r="CC115" s="845"/>
      <c r="CD115" s="845"/>
      <c r="CE115" s="845"/>
      <c r="CF115" s="903" t="s">
        <v>355</v>
      </c>
      <c r="CG115" s="904"/>
      <c r="CH115" s="904"/>
      <c r="CI115" s="904"/>
      <c r="CJ115" s="904"/>
      <c r="CK115" s="955"/>
      <c r="CL115" s="849"/>
      <c r="CM115" s="843" t="s">
        <v>427</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355</v>
      </c>
      <c r="DH115" s="808"/>
      <c r="DI115" s="808"/>
      <c r="DJ115" s="808"/>
      <c r="DK115" s="809"/>
      <c r="DL115" s="810" t="s">
        <v>355</v>
      </c>
      <c r="DM115" s="808"/>
      <c r="DN115" s="808"/>
      <c r="DO115" s="808"/>
      <c r="DP115" s="809"/>
      <c r="DQ115" s="810" t="s">
        <v>355</v>
      </c>
      <c r="DR115" s="808"/>
      <c r="DS115" s="808"/>
      <c r="DT115" s="808"/>
      <c r="DU115" s="809"/>
      <c r="DV115" s="852" t="s">
        <v>355</v>
      </c>
      <c r="DW115" s="853"/>
      <c r="DX115" s="853"/>
      <c r="DY115" s="853"/>
      <c r="DZ115" s="854"/>
    </row>
    <row r="116" spans="1:130" s="226" customFormat="1" ht="26.25" customHeight="1">
      <c r="A116" s="944"/>
      <c r="B116" s="945"/>
      <c r="C116" s="867" t="s">
        <v>428</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355</v>
      </c>
      <c r="AB116" s="808"/>
      <c r="AC116" s="808"/>
      <c r="AD116" s="808"/>
      <c r="AE116" s="809"/>
      <c r="AF116" s="810" t="s">
        <v>355</v>
      </c>
      <c r="AG116" s="808"/>
      <c r="AH116" s="808"/>
      <c r="AI116" s="808"/>
      <c r="AJ116" s="809"/>
      <c r="AK116" s="810" t="s">
        <v>355</v>
      </c>
      <c r="AL116" s="808"/>
      <c r="AM116" s="808"/>
      <c r="AN116" s="808"/>
      <c r="AO116" s="809"/>
      <c r="AP116" s="852" t="s">
        <v>355</v>
      </c>
      <c r="AQ116" s="853"/>
      <c r="AR116" s="853"/>
      <c r="AS116" s="853"/>
      <c r="AT116" s="854"/>
      <c r="AU116" s="960"/>
      <c r="AV116" s="961"/>
      <c r="AW116" s="961"/>
      <c r="AX116" s="961"/>
      <c r="AY116" s="961"/>
      <c r="AZ116" s="937" t="s">
        <v>429</v>
      </c>
      <c r="BA116" s="938"/>
      <c r="BB116" s="938"/>
      <c r="BC116" s="938"/>
      <c r="BD116" s="938"/>
      <c r="BE116" s="938"/>
      <c r="BF116" s="938"/>
      <c r="BG116" s="938"/>
      <c r="BH116" s="938"/>
      <c r="BI116" s="938"/>
      <c r="BJ116" s="938"/>
      <c r="BK116" s="938"/>
      <c r="BL116" s="938"/>
      <c r="BM116" s="938"/>
      <c r="BN116" s="938"/>
      <c r="BO116" s="938"/>
      <c r="BP116" s="939"/>
      <c r="BQ116" s="844" t="s">
        <v>355</v>
      </c>
      <c r="BR116" s="845"/>
      <c r="BS116" s="845"/>
      <c r="BT116" s="845"/>
      <c r="BU116" s="845"/>
      <c r="BV116" s="845" t="s">
        <v>355</v>
      </c>
      <c r="BW116" s="845"/>
      <c r="BX116" s="845"/>
      <c r="BY116" s="845"/>
      <c r="BZ116" s="845"/>
      <c r="CA116" s="845" t="s">
        <v>355</v>
      </c>
      <c r="CB116" s="845"/>
      <c r="CC116" s="845"/>
      <c r="CD116" s="845"/>
      <c r="CE116" s="845"/>
      <c r="CF116" s="903" t="s">
        <v>355</v>
      </c>
      <c r="CG116" s="904"/>
      <c r="CH116" s="904"/>
      <c r="CI116" s="904"/>
      <c r="CJ116" s="904"/>
      <c r="CK116" s="955"/>
      <c r="CL116" s="849"/>
      <c r="CM116" s="843" t="s">
        <v>430</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27180</v>
      </c>
      <c r="DH116" s="808"/>
      <c r="DI116" s="808"/>
      <c r="DJ116" s="808"/>
      <c r="DK116" s="809"/>
      <c r="DL116" s="810">
        <v>22650</v>
      </c>
      <c r="DM116" s="808"/>
      <c r="DN116" s="808"/>
      <c r="DO116" s="808"/>
      <c r="DP116" s="809"/>
      <c r="DQ116" s="810">
        <v>18120</v>
      </c>
      <c r="DR116" s="808"/>
      <c r="DS116" s="808"/>
      <c r="DT116" s="808"/>
      <c r="DU116" s="809"/>
      <c r="DV116" s="852">
        <v>0.1</v>
      </c>
      <c r="DW116" s="853"/>
      <c r="DX116" s="853"/>
      <c r="DY116" s="853"/>
      <c r="DZ116" s="854"/>
    </row>
    <row r="117" spans="1:130" s="226" customFormat="1" ht="26.25" customHeight="1">
      <c r="A117" s="923" t="s">
        <v>185</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431</v>
      </c>
      <c r="Z117" s="925"/>
      <c r="AA117" s="930">
        <v>3140987</v>
      </c>
      <c r="AB117" s="931"/>
      <c r="AC117" s="931"/>
      <c r="AD117" s="931"/>
      <c r="AE117" s="932"/>
      <c r="AF117" s="933">
        <v>3294071</v>
      </c>
      <c r="AG117" s="931"/>
      <c r="AH117" s="931"/>
      <c r="AI117" s="931"/>
      <c r="AJ117" s="932"/>
      <c r="AK117" s="933">
        <v>3554001</v>
      </c>
      <c r="AL117" s="931"/>
      <c r="AM117" s="931"/>
      <c r="AN117" s="931"/>
      <c r="AO117" s="932"/>
      <c r="AP117" s="934"/>
      <c r="AQ117" s="935"/>
      <c r="AR117" s="935"/>
      <c r="AS117" s="935"/>
      <c r="AT117" s="936"/>
      <c r="AU117" s="960"/>
      <c r="AV117" s="961"/>
      <c r="AW117" s="961"/>
      <c r="AX117" s="961"/>
      <c r="AY117" s="961"/>
      <c r="AZ117" s="891" t="s">
        <v>432</v>
      </c>
      <c r="BA117" s="892"/>
      <c r="BB117" s="892"/>
      <c r="BC117" s="892"/>
      <c r="BD117" s="892"/>
      <c r="BE117" s="892"/>
      <c r="BF117" s="892"/>
      <c r="BG117" s="892"/>
      <c r="BH117" s="892"/>
      <c r="BI117" s="892"/>
      <c r="BJ117" s="892"/>
      <c r="BK117" s="892"/>
      <c r="BL117" s="892"/>
      <c r="BM117" s="892"/>
      <c r="BN117" s="892"/>
      <c r="BO117" s="892"/>
      <c r="BP117" s="893"/>
      <c r="BQ117" s="844" t="s">
        <v>355</v>
      </c>
      <c r="BR117" s="845"/>
      <c r="BS117" s="845"/>
      <c r="BT117" s="845"/>
      <c r="BU117" s="845"/>
      <c r="BV117" s="845" t="s">
        <v>355</v>
      </c>
      <c r="BW117" s="845"/>
      <c r="BX117" s="845"/>
      <c r="BY117" s="845"/>
      <c r="BZ117" s="845"/>
      <c r="CA117" s="845" t="s">
        <v>433</v>
      </c>
      <c r="CB117" s="845"/>
      <c r="CC117" s="845"/>
      <c r="CD117" s="845"/>
      <c r="CE117" s="845"/>
      <c r="CF117" s="903" t="s">
        <v>355</v>
      </c>
      <c r="CG117" s="904"/>
      <c r="CH117" s="904"/>
      <c r="CI117" s="904"/>
      <c r="CJ117" s="904"/>
      <c r="CK117" s="955"/>
      <c r="CL117" s="849"/>
      <c r="CM117" s="843" t="s">
        <v>434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355</v>
      </c>
      <c r="DH117" s="808"/>
      <c r="DI117" s="808"/>
      <c r="DJ117" s="808"/>
      <c r="DK117" s="809"/>
      <c r="DL117" s="810" t="s">
        <v>355</v>
      </c>
      <c r="DM117" s="808"/>
      <c r="DN117" s="808"/>
      <c r="DO117" s="808"/>
      <c r="DP117" s="809"/>
      <c r="DQ117" s="810" t="s">
        <v>355</v>
      </c>
      <c r="DR117" s="808"/>
      <c r="DS117" s="808"/>
      <c r="DT117" s="808"/>
      <c r="DU117" s="809"/>
      <c r="DV117" s="852" t="s">
        <v>433</v>
      </c>
      <c r="DW117" s="853"/>
      <c r="DX117" s="853"/>
      <c r="DY117" s="853"/>
      <c r="DZ117" s="854"/>
    </row>
    <row r="118" spans="1:130" s="226" customFormat="1" ht="26.25" customHeight="1">
      <c r="A118" s="923" t="s">
        <v>406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403</v>
      </c>
      <c r="AB118" s="924"/>
      <c r="AC118" s="924"/>
      <c r="AD118" s="924"/>
      <c r="AE118" s="925"/>
      <c r="AF118" s="926" t="s">
        <v>404</v>
      </c>
      <c r="AG118" s="924"/>
      <c r="AH118" s="924"/>
      <c r="AI118" s="924"/>
      <c r="AJ118" s="925"/>
      <c r="AK118" s="926" t="s">
        <v>286</v>
      </c>
      <c r="AL118" s="924"/>
      <c r="AM118" s="924"/>
      <c r="AN118" s="924"/>
      <c r="AO118" s="925"/>
      <c r="AP118" s="927" t="s">
        <v>405</v>
      </c>
      <c r="AQ118" s="928"/>
      <c r="AR118" s="928"/>
      <c r="AS118" s="928"/>
      <c r="AT118" s="929"/>
      <c r="AU118" s="960"/>
      <c r="AV118" s="961"/>
      <c r="AW118" s="961"/>
      <c r="AX118" s="961"/>
      <c r="AY118" s="961"/>
      <c r="AZ118" s="866" t="s">
        <v>435</v>
      </c>
      <c r="BA118" s="867"/>
      <c r="BB118" s="867"/>
      <c r="BC118" s="867"/>
      <c r="BD118" s="867"/>
      <c r="BE118" s="867"/>
      <c r="BF118" s="867"/>
      <c r="BG118" s="867"/>
      <c r="BH118" s="867"/>
      <c r="BI118" s="867"/>
      <c r="BJ118" s="867"/>
      <c r="BK118" s="867"/>
      <c r="BL118" s="867"/>
      <c r="BM118" s="867"/>
      <c r="BN118" s="867"/>
      <c r="BO118" s="867"/>
      <c r="BP118" s="868"/>
      <c r="BQ118" s="907" t="s">
        <v>355</v>
      </c>
      <c r="BR118" s="873"/>
      <c r="BS118" s="873"/>
      <c r="BT118" s="873"/>
      <c r="BU118" s="873"/>
      <c r="BV118" s="873" t="s">
        <v>433</v>
      </c>
      <c r="BW118" s="873"/>
      <c r="BX118" s="873"/>
      <c r="BY118" s="873"/>
      <c r="BZ118" s="873"/>
      <c r="CA118" s="873" t="s">
        <v>433</v>
      </c>
      <c r="CB118" s="873"/>
      <c r="CC118" s="873"/>
      <c r="CD118" s="873"/>
      <c r="CE118" s="873"/>
      <c r="CF118" s="903" t="s">
        <v>355</v>
      </c>
      <c r="CG118" s="904"/>
      <c r="CH118" s="904"/>
      <c r="CI118" s="904"/>
      <c r="CJ118" s="904"/>
      <c r="CK118" s="955"/>
      <c r="CL118" s="849"/>
      <c r="CM118" s="843" t="s">
        <v>436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355</v>
      </c>
      <c r="DH118" s="808"/>
      <c r="DI118" s="808"/>
      <c r="DJ118" s="808"/>
      <c r="DK118" s="809"/>
      <c r="DL118" s="810" t="s">
        <v>433</v>
      </c>
      <c r="DM118" s="808"/>
      <c r="DN118" s="808"/>
      <c r="DO118" s="808"/>
      <c r="DP118" s="809"/>
      <c r="DQ118" s="810" t="s">
        <v>355</v>
      </c>
      <c r="DR118" s="808"/>
      <c r="DS118" s="808"/>
      <c r="DT118" s="808"/>
      <c r="DU118" s="809"/>
      <c r="DV118" s="852" t="s">
        <v>355</v>
      </c>
      <c r="DW118" s="853"/>
      <c r="DX118" s="853"/>
      <c r="DY118" s="853"/>
      <c r="DZ118" s="854"/>
    </row>
    <row r="119" spans="1:130" s="226" customFormat="1" ht="26.25" customHeight="1">
      <c r="A119" s="846" t="s">
        <v>409</v>
      </c>
      <c r="B119" s="847"/>
      <c r="C119" s="888" t="s">
        <v>410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v>12360</v>
      </c>
      <c r="AB119" s="917"/>
      <c r="AC119" s="917"/>
      <c r="AD119" s="917"/>
      <c r="AE119" s="918"/>
      <c r="AF119" s="919">
        <v>16002</v>
      </c>
      <c r="AG119" s="917"/>
      <c r="AH119" s="917"/>
      <c r="AI119" s="917"/>
      <c r="AJ119" s="918"/>
      <c r="AK119" s="919">
        <v>16011</v>
      </c>
      <c r="AL119" s="917"/>
      <c r="AM119" s="917"/>
      <c r="AN119" s="917"/>
      <c r="AO119" s="918"/>
      <c r="AP119" s="920">
        <v>0.1</v>
      </c>
      <c r="AQ119" s="921"/>
      <c r="AR119" s="921"/>
      <c r="AS119" s="921"/>
      <c r="AT119" s="922"/>
      <c r="AU119" s="962"/>
      <c r="AV119" s="963"/>
      <c r="AW119" s="963"/>
      <c r="AX119" s="963"/>
      <c r="AY119" s="963"/>
      <c r="AZ119" s="247" t="s">
        <v>185</v>
      </c>
      <c r="BA119" s="247"/>
      <c r="BB119" s="247"/>
      <c r="BC119" s="247"/>
      <c r="BD119" s="247"/>
      <c r="BE119" s="247"/>
      <c r="BF119" s="247"/>
      <c r="BG119" s="247"/>
      <c r="BH119" s="247"/>
      <c r="BI119" s="247"/>
      <c r="BJ119" s="247"/>
      <c r="BK119" s="247"/>
      <c r="BL119" s="247"/>
      <c r="BM119" s="247"/>
      <c r="BN119" s="247"/>
      <c r="BO119" s="905" t="s">
        <v>437</v>
      </c>
      <c r="BP119" s="906"/>
      <c r="BQ119" s="907">
        <v>41956553</v>
      </c>
      <c r="BR119" s="873"/>
      <c r="BS119" s="873"/>
      <c r="BT119" s="873"/>
      <c r="BU119" s="873"/>
      <c r="BV119" s="873">
        <v>42711464</v>
      </c>
      <c r="BW119" s="873"/>
      <c r="BX119" s="873"/>
      <c r="BY119" s="873"/>
      <c r="BZ119" s="873"/>
      <c r="CA119" s="873">
        <v>44222805</v>
      </c>
      <c r="CB119" s="873"/>
      <c r="CC119" s="873"/>
      <c r="CD119" s="873"/>
      <c r="CE119" s="873"/>
      <c r="CF119" s="776"/>
      <c r="CG119" s="777"/>
      <c r="CH119" s="777"/>
      <c r="CI119" s="777"/>
      <c r="CJ119" s="862"/>
      <c r="CK119" s="956"/>
      <c r="CL119" s="851"/>
      <c r="CM119" s="866" t="s">
        <v>438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61638</v>
      </c>
      <c r="DH119" s="792"/>
      <c r="DI119" s="792"/>
      <c r="DJ119" s="792"/>
      <c r="DK119" s="793"/>
      <c r="DL119" s="794">
        <v>50400</v>
      </c>
      <c r="DM119" s="792"/>
      <c r="DN119" s="792"/>
      <c r="DO119" s="792"/>
      <c r="DP119" s="793"/>
      <c r="DQ119" s="794">
        <v>45309</v>
      </c>
      <c r="DR119" s="792"/>
      <c r="DS119" s="792"/>
      <c r="DT119" s="792"/>
      <c r="DU119" s="793"/>
      <c r="DV119" s="876">
        <v>0.3</v>
      </c>
      <c r="DW119" s="877"/>
      <c r="DX119" s="877"/>
      <c r="DY119" s="877"/>
      <c r="DZ119" s="878"/>
    </row>
    <row r="120" spans="1:130" s="226" customFormat="1" ht="26.25" customHeight="1">
      <c r="A120" s="848"/>
      <c r="B120" s="849"/>
      <c r="C120" s="843" t="s">
        <v>414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355</v>
      </c>
      <c r="AB120" s="808"/>
      <c r="AC120" s="808"/>
      <c r="AD120" s="808"/>
      <c r="AE120" s="809"/>
      <c r="AF120" s="810" t="s">
        <v>355</v>
      </c>
      <c r="AG120" s="808"/>
      <c r="AH120" s="808"/>
      <c r="AI120" s="808"/>
      <c r="AJ120" s="809"/>
      <c r="AK120" s="810" t="s">
        <v>355</v>
      </c>
      <c r="AL120" s="808"/>
      <c r="AM120" s="808"/>
      <c r="AN120" s="808"/>
      <c r="AO120" s="809"/>
      <c r="AP120" s="852" t="s">
        <v>433</v>
      </c>
      <c r="AQ120" s="853"/>
      <c r="AR120" s="853"/>
      <c r="AS120" s="853"/>
      <c r="AT120" s="854"/>
      <c r="AU120" s="908" t="s">
        <v>439</v>
      </c>
      <c r="AV120" s="909"/>
      <c r="AW120" s="909"/>
      <c r="AX120" s="909"/>
      <c r="AY120" s="910"/>
      <c r="AZ120" s="888" t="s">
        <v>440</v>
      </c>
      <c r="BA120" s="836"/>
      <c r="BB120" s="836"/>
      <c r="BC120" s="836"/>
      <c r="BD120" s="836"/>
      <c r="BE120" s="836"/>
      <c r="BF120" s="836"/>
      <c r="BG120" s="836"/>
      <c r="BH120" s="836"/>
      <c r="BI120" s="836"/>
      <c r="BJ120" s="836"/>
      <c r="BK120" s="836"/>
      <c r="BL120" s="836"/>
      <c r="BM120" s="836"/>
      <c r="BN120" s="836"/>
      <c r="BO120" s="836"/>
      <c r="BP120" s="837"/>
      <c r="BQ120" s="889">
        <v>7522104</v>
      </c>
      <c r="BR120" s="870"/>
      <c r="BS120" s="870"/>
      <c r="BT120" s="870"/>
      <c r="BU120" s="870"/>
      <c r="BV120" s="870">
        <v>8111923</v>
      </c>
      <c r="BW120" s="870"/>
      <c r="BX120" s="870"/>
      <c r="BY120" s="870"/>
      <c r="BZ120" s="870"/>
      <c r="CA120" s="870">
        <v>8270496</v>
      </c>
      <c r="CB120" s="870"/>
      <c r="CC120" s="870"/>
      <c r="CD120" s="870"/>
      <c r="CE120" s="870"/>
      <c r="CF120" s="894">
        <v>62.9</v>
      </c>
      <c r="CG120" s="895"/>
      <c r="CH120" s="895"/>
      <c r="CI120" s="895"/>
      <c r="CJ120" s="895"/>
      <c r="CK120" s="896" t="s">
        <v>441</v>
      </c>
      <c r="CL120" s="880"/>
      <c r="CM120" s="880"/>
      <c r="CN120" s="880"/>
      <c r="CO120" s="881"/>
      <c r="CP120" s="900" t="s">
        <v>442</v>
      </c>
      <c r="CQ120" s="901"/>
      <c r="CR120" s="901"/>
      <c r="CS120" s="901"/>
      <c r="CT120" s="901"/>
      <c r="CU120" s="901"/>
      <c r="CV120" s="901"/>
      <c r="CW120" s="901"/>
      <c r="CX120" s="901"/>
      <c r="CY120" s="901"/>
      <c r="CZ120" s="901"/>
      <c r="DA120" s="901"/>
      <c r="DB120" s="901"/>
      <c r="DC120" s="901"/>
      <c r="DD120" s="901"/>
      <c r="DE120" s="901"/>
      <c r="DF120" s="902"/>
      <c r="DG120" s="889" t="s">
        <v>433</v>
      </c>
      <c r="DH120" s="870"/>
      <c r="DI120" s="870"/>
      <c r="DJ120" s="870"/>
      <c r="DK120" s="870"/>
      <c r="DL120" s="870">
        <v>5099309</v>
      </c>
      <c r="DM120" s="870"/>
      <c r="DN120" s="870"/>
      <c r="DO120" s="870"/>
      <c r="DP120" s="870"/>
      <c r="DQ120" s="870">
        <v>4988213</v>
      </c>
      <c r="DR120" s="870"/>
      <c r="DS120" s="870"/>
      <c r="DT120" s="870"/>
      <c r="DU120" s="870"/>
      <c r="DV120" s="871">
        <v>37.9</v>
      </c>
      <c r="DW120" s="871"/>
      <c r="DX120" s="871"/>
      <c r="DY120" s="871"/>
      <c r="DZ120" s="872"/>
    </row>
    <row r="121" spans="1:130" s="226" customFormat="1" ht="26.25" customHeight="1">
      <c r="A121" s="848"/>
      <c r="B121" s="849"/>
      <c r="C121" s="891" t="s">
        <v>443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433</v>
      </c>
      <c r="AB121" s="808"/>
      <c r="AC121" s="808"/>
      <c r="AD121" s="808"/>
      <c r="AE121" s="809"/>
      <c r="AF121" s="810" t="s">
        <v>433</v>
      </c>
      <c r="AG121" s="808"/>
      <c r="AH121" s="808"/>
      <c r="AI121" s="808"/>
      <c r="AJ121" s="809"/>
      <c r="AK121" s="810" t="s">
        <v>355</v>
      </c>
      <c r="AL121" s="808"/>
      <c r="AM121" s="808"/>
      <c r="AN121" s="808"/>
      <c r="AO121" s="809"/>
      <c r="AP121" s="852" t="s">
        <v>355</v>
      </c>
      <c r="AQ121" s="853"/>
      <c r="AR121" s="853"/>
      <c r="AS121" s="853"/>
      <c r="AT121" s="854"/>
      <c r="AU121" s="911"/>
      <c r="AV121" s="912"/>
      <c r="AW121" s="912"/>
      <c r="AX121" s="912"/>
      <c r="AY121" s="913"/>
      <c r="AZ121" s="843" t="s">
        <v>444</v>
      </c>
      <c r="BA121" s="780"/>
      <c r="BB121" s="780"/>
      <c r="BC121" s="780"/>
      <c r="BD121" s="780"/>
      <c r="BE121" s="780"/>
      <c r="BF121" s="780"/>
      <c r="BG121" s="780"/>
      <c r="BH121" s="780"/>
      <c r="BI121" s="780"/>
      <c r="BJ121" s="780"/>
      <c r="BK121" s="780"/>
      <c r="BL121" s="780"/>
      <c r="BM121" s="780"/>
      <c r="BN121" s="780"/>
      <c r="BO121" s="780"/>
      <c r="BP121" s="781"/>
      <c r="BQ121" s="844">
        <v>80980</v>
      </c>
      <c r="BR121" s="845"/>
      <c r="BS121" s="845"/>
      <c r="BT121" s="845"/>
      <c r="BU121" s="845"/>
      <c r="BV121" s="845">
        <v>437442</v>
      </c>
      <c r="BW121" s="845"/>
      <c r="BX121" s="845"/>
      <c r="BY121" s="845"/>
      <c r="BZ121" s="845"/>
      <c r="CA121" s="845">
        <v>616299</v>
      </c>
      <c r="CB121" s="845"/>
      <c r="CC121" s="845"/>
      <c r="CD121" s="845"/>
      <c r="CE121" s="845"/>
      <c r="CF121" s="903">
        <v>4.7</v>
      </c>
      <c r="CG121" s="904"/>
      <c r="CH121" s="904"/>
      <c r="CI121" s="904"/>
      <c r="CJ121" s="904"/>
      <c r="CK121" s="897"/>
      <c r="CL121" s="883"/>
      <c r="CM121" s="883"/>
      <c r="CN121" s="883"/>
      <c r="CO121" s="884"/>
      <c r="CP121" s="863" t="s">
        <v>445</v>
      </c>
      <c r="CQ121" s="864"/>
      <c r="CR121" s="864"/>
      <c r="CS121" s="864"/>
      <c r="CT121" s="864"/>
      <c r="CU121" s="864"/>
      <c r="CV121" s="864"/>
      <c r="CW121" s="864"/>
      <c r="CX121" s="864"/>
      <c r="CY121" s="864"/>
      <c r="CZ121" s="864"/>
      <c r="DA121" s="864"/>
      <c r="DB121" s="864"/>
      <c r="DC121" s="864"/>
      <c r="DD121" s="864"/>
      <c r="DE121" s="864"/>
      <c r="DF121" s="865"/>
      <c r="DG121" s="844">
        <v>972301</v>
      </c>
      <c r="DH121" s="845"/>
      <c r="DI121" s="845"/>
      <c r="DJ121" s="845"/>
      <c r="DK121" s="845"/>
      <c r="DL121" s="845">
        <v>1232892</v>
      </c>
      <c r="DM121" s="845"/>
      <c r="DN121" s="845"/>
      <c r="DO121" s="845"/>
      <c r="DP121" s="845"/>
      <c r="DQ121" s="845">
        <v>1272520</v>
      </c>
      <c r="DR121" s="845"/>
      <c r="DS121" s="845"/>
      <c r="DT121" s="845"/>
      <c r="DU121" s="845"/>
      <c r="DV121" s="822">
        <v>9.6999999999999993</v>
      </c>
      <c r="DW121" s="822"/>
      <c r="DX121" s="822"/>
      <c r="DY121" s="822"/>
      <c r="DZ121" s="823"/>
    </row>
    <row r="122" spans="1:130" s="226" customFormat="1" ht="26.25" customHeight="1">
      <c r="A122" s="848"/>
      <c r="B122" s="849"/>
      <c r="C122" s="843" t="s">
        <v>424</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355</v>
      </c>
      <c r="AB122" s="808"/>
      <c r="AC122" s="808"/>
      <c r="AD122" s="808"/>
      <c r="AE122" s="809"/>
      <c r="AF122" s="810" t="s">
        <v>355</v>
      </c>
      <c r="AG122" s="808"/>
      <c r="AH122" s="808"/>
      <c r="AI122" s="808"/>
      <c r="AJ122" s="809"/>
      <c r="AK122" s="810" t="s">
        <v>433</v>
      </c>
      <c r="AL122" s="808"/>
      <c r="AM122" s="808"/>
      <c r="AN122" s="808"/>
      <c r="AO122" s="809"/>
      <c r="AP122" s="852" t="s">
        <v>446</v>
      </c>
      <c r="AQ122" s="853"/>
      <c r="AR122" s="853"/>
      <c r="AS122" s="853"/>
      <c r="AT122" s="854"/>
      <c r="AU122" s="911"/>
      <c r="AV122" s="912"/>
      <c r="AW122" s="912"/>
      <c r="AX122" s="912"/>
      <c r="AY122" s="913"/>
      <c r="AZ122" s="866" t="s">
        <v>447</v>
      </c>
      <c r="BA122" s="867"/>
      <c r="BB122" s="867"/>
      <c r="BC122" s="867"/>
      <c r="BD122" s="867"/>
      <c r="BE122" s="867"/>
      <c r="BF122" s="867"/>
      <c r="BG122" s="867"/>
      <c r="BH122" s="867"/>
      <c r="BI122" s="867"/>
      <c r="BJ122" s="867"/>
      <c r="BK122" s="867"/>
      <c r="BL122" s="867"/>
      <c r="BM122" s="867"/>
      <c r="BN122" s="867"/>
      <c r="BO122" s="867"/>
      <c r="BP122" s="868"/>
      <c r="BQ122" s="907">
        <v>29164726</v>
      </c>
      <c r="BR122" s="873"/>
      <c r="BS122" s="873"/>
      <c r="BT122" s="873"/>
      <c r="BU122" s="873"/>
      <c r="BV122" s="873">
        <v>28897995</v>
      </c>
      <c r="BW122" s="873"/>
      <c r="BX122" s="873"/>
      <c r="BY122" s="873"/>
      <c r="BZ122" s="873"/>
      <c r="CA122" s="873">
        <v>29873072</v>
      </c>
      <c r="CB122" s="873"/>
      <c r="CC122" s="873"/>
      <c r="CD122" s="873"/>
      <c r="CE122" s="873"/>
      <c r="CF122" s="874">
        <v>227</v>
      </c>
      <c r="CG122" s="875"/>
      <c r="CH122" s="875"/>
      <c r="CI122" s="875"/>
      <c r="CJ122" s="875"/>
      <c r="CK122" s="897"/>
      <c r="CL122" s="883"/>
      <c r="CM122" s="883"/>
      <c r="CN122" s="883"/>
      <c r="CO122" s="884"/>
      <c r="CP122" s="863" t="s">
        <v>448</v>
      </c>
      <c r="CQ122" s="864"/>
      <c r="CR122" s="864"/>
      <c r="CS122" s="864"/>
      <c r="CT122" s="864"/>
      <c r="CU122" s="864"/>
      <c r="CV122" s="864"/>
      <c r="CW122" s="864"/>
      <c r="CX122" s="864"/>
      <c r="CY122" s="864"/>
      <c r="CZ122" s="864"/>
      <c r="DA122" s="864"/>
      <c r="DB122" s="864"/>
      <c r="DC122" s="864"/>
      <c r="DD122" s="864"/>
      <c r="DE122" s="864"/>
      <c r="DF122" s="865"/>
      <c r="DG122" s="844">
        <v>1420257</v>
      </c>
      <c r="DH122" s="845"/>
      <c r="DI122" s="845"/>
      <c r="DJ122" s="845"/>
      <c r="DK122" s="845"/>
      <c r="DL122" s="845">
        <v>1220878</v>
      </c>
      <c r="DM122" s="845"/>
      <c r="DN122" s="845"/>
      <c r="DO122" s="845"/>
      <c r="DP122" s="845"/>
      <c r="DQ122" s="845">
        <v>929599</v>
      </c>
      <c r="DR122" s="845"/>
      <c r="DS122" s="845"/>
      <c r="DT122" s="845"/>
      <c r="DU122" s="845"/>
      <c r="DV122" s="822">
        <v>7.1</v>
      </c>
      <c r="DW122" s="822"/>
      <c r="DX122" s="822"/>
      <c r="DY122" s="822"/>
      <c r="DZ122" s="823"/>
    </row>
    <row r="123" spans="1:130" s="226" customFormat="1" ht="26.25" customHeight="1">
      <c r="A123" s="848"/>
      <c r="B123" s="849"/>
      <c r="C123" s="843" t="s">
        <v>430</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4974</v>
      </c>
      <c r="AB123" s="808"/>
      <c r="AC123" s="808"/>
      <c r="AD123" s="808"/>
      <c r="AE123" s="809"/>
      <c r="AF123" s="810">
        <v>4911</v>
      </c>
      <c r="AG123" s="808"/>
      <c r="AH123" s="808"/>
      <c r="AI123" s="808"/>
      <c r="AJ123" s="809"/>
      <c r="AK123" s="810">
        <v>4847</v>
      </c>
      <c r="AL123" s="808"/>
      <c r="AM123" s="808"/>
      <c r="AN123" s="808"/>
      <c r="AO123" s="809"/>
      <c r="AP123" s="852">
        <v>0</v>
      </c>
      <c r="AQ123" s="853"/>
      <c r="AR123" s="853"/>
      <c r="AS123" s="853"/>
      <c r="AT123" s="854"/>
      <c r="AU123" s="914"/>
      <c r="AV123" s="915"/>
      <c r="AW123" s="915"/>
      <c r="AX123" s="915"/>
      <c r="AY123" s="915"/>
      <c r="AZ123" s="247" t="s">
        <v>185</v>
      </c>
      <c r="BA123" s="247"/>
      <c r="BB123" s="247"/>
      <c r="BC123" s="247"/>
      <c r="BD123" s="247"/>
      <c r="BE123" s="247"/>
      <c r="BF123" s="247"/>
      <c r="BG123" s="247"/>
      <c r="BH123" s="247"/>
      <c r="BI123" s="247"/>
      <c r="BJ123" s="247"/>
      <c r="BK123" s="247"/>
      <c r="BL123" s="247"/>
      <c r="BM123" s="247"/>
      <c r="BN123" s="247"/>
      <c r="BO123" s="905" t="s">
        <v>449</v>
      </c>
      <c r="BP123" s="906"/>
      <c r="BQ123" s="860">
        <v>36767810</v>
      </c>
      <c r="BR123" s="861"/>
      <c r="BS123" s="861"/>
      <c r="BT123" s="861"/>
      <c r="BU123" s="861"/>
      <c r="BV123" s="861">
        <v>37447360</v>
      </c>
      <c r="BW123" s="861"/>
      <c r="BX123" s="861"/>
      <c r="BY123" s="861"/>
      <c r="BZ123" s="861"/>
      <c r="CA123" s="861">
        <v>38759867</v>
      </c>
      <c r="CB123" s="861"/>
      <c r="CC123" s="861"/>
      <c r="CD123" s="861"/>
      <c r="CE123" s="861"/>
      <c r="CF123" s="776"/>
      <c r="CG123" s="777"/>
      <c r="CH123" s="777"/>
      <c r="CI123" s="777"/>
      <c r="CJ123" s="862"/>
      <c r="CK123" s="897"/>
      <c r="CL123" s="883"/>
      <c r="CM123" s="883"/>
      <c r="CN123" s="883"/>
      <c r="CO123" s="884"/>
      <c r="CP123" s="863" t="s">
        <v>381</v>
      </c>
      <c r="CQ123" s="864"/>
      <c r="CR123" s="864"/>
      <c r="CS123" s="864"/>
      <c r="CT123" s="864"/>
      <c r="CU123" s="864"/>
      <c r="CV123" s="864"/>
      <c r="CW123" s="864"/>
      <c r="CX123" s="864"/>
      <c r="CY123" s="864"/>
      <c r="CZ123" s="864"/>
      <c r="DA123" s="864"/>
      <c r="DB123" s="864"/>
      <c r="DC123" s="864"/>
      <c r="DD123" s="864"/>
      <c r="DE123" s="864"/>
      <c r="DF123" s="865"/>
      <c r="DG123" s="807">
        <v>84800</v>
      </c>
      <c r="DH123" s="808"/>
      <c r="DI123" s="808"/>
      <c r="DJ123" s="808"/>
      <c r="DK123" s="809"/>
      <c r="DL123" s="810">
        <v>84711</v>
      </c>
      <c r="DM123" s="808"/>
      <c r="DN123" s="808"/>
      <c r="DO123" s="808"/>
      <c r="DP123" s="809"/>
      <c r="DQ123" s="810">
        <v>83113</v>
      </c>
      <c r="DR123" s="808"/>
      <c r="DS123" s="808"/>
      <c r="DT123" s="808"/>
      <c r="DU123" s="809"/>
      <c r="DV123" s="852">
        <v>0.6</v>
      </c>
      <c r="DW123" s="853"/>
      <c r="DX123" s="853"/>
      <c r="DY123" s="853"/>
      <c r="DZ123" s="854"/>
    </row>
    <row r="124" spans="1:130" s="226" customFormat="1" ht="26.25" customHeight="1" thickBot="1">
      <c r="A124" s="848"/>
      <c r="B124" s="849"/>
      <c r="C124" s="843" t="s">
        <v>434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433</v>
      </c>
      <c r="AB124" s="808"/>
      <c r="AC124" s="808"/>
      <c r="AD124" s="808"/>
      <c r="AE124" s="809"/>
      <c r="AF124" s="810" t="s">
        <v>355</v>
      </c>
      <c r="AG124" s="808"/>
      <c r="AH124" s="808"/>
      <c r="AI124" s="808"/>
      <c r="AJ124" s="809"/>
      <c r="AK124" s="810" t="s">
        <v>355</v>
      </c>
      <c r="AL124" s="808"/>
      <c r="AM124" s="808"/>
      <c r="AN124" s="808"/>
      <c r="AO124" s="809"/>
      <c r="AP124" s="852" t="s">
        <v>355</v>
      </c>
      <c r="AQ124" s="853"/>
      <c r="AR124" s="853"/>
      <c r="AS124" s="853"/>
      <c r="AT124" s="854"/>
      <c r="AU124" s="855" t="s">
        <v>450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42.9</v>
      </c>
      <c r="BR124" s="859"/>
      <c r="BS124" s="859"/>
      <c r="BT124" s="859"/>
      <c r="BU124" s="859"/>
      <c r="BV124" s="859">
        <v>41.7</v>
      </c>
      <c r="BW124" s="859"/>
      <c r="BX124" s="859"/>
      <c r="BY124" s="859"/>
      <c r="BZ124" s="859"/>
      <c r="CA124" s="859">
        <v>41.5</v>
      </c>
      <c r="CB124" s="859"/>
      <c r="CC124" s="859"/>
      <c r="CD124" s="859"/>
      <c r="CE124" s="859"/>
      <c r="CF124" s="754"/>
      <c r="CG124" s="755"/>
      <c r="CH124" s="755"/>
      <c r="CI124" s="755"/>
      <c r="CJ124" s="890"/>
      <c r="CK124" s="898"/>
      <c r="CL124" s="898"/>
      <c r="CM124" s="898"/>
      <c r="CN124" s="898"/>
      <c r="CO124" s="899"/>
      <c r="CP124" s="863" t="s">
        <v>451</v>
      </c>
      <c r="CQ124" s="864"/>
      <c r="CR124" s="864"/>
      <c r="CS124" s="864"/>
      <c r="CT124" s="864"/>
      <c r="CU124" s="864"/>
      <c r="CV124" s="864"/>
      <c r="CW124" s="864"/>
      <c r="CX124" s="864"/>
      <c r="CY124" s="864"/>
      <c r="CZ124" s="864"/>
      <c r="DA124" s="864"/>
      <c r="DB124" s="864"/>
      <c r="DC124" s="864"/>
      <c r="DD124" s="864"/>
      <c r="DE124" s="864"/>
      <c r="DF124" s="865"/>
      <c r="DG124" s="791">
        <v>5935653</v>
      </c>
      <c r="DH124" s="792"/>
      <c r="DI124" s="792"/>
      <c r="DJ124" s="792"/>
      <c r="DK124" s="793"/>
      <c r="DL124" s="794">
        <v>1067</v>
      </c>
      <c r="DM124" s="792"/>
      <c r="DN124" s="792"/>
      <c r="DO124" s="792"/>
      <c r="DP124" s="793"/>
      <c r="DQ124" s="794">
        <v>624</v>
      </c>
      <c r="DR124" s="792"/>
      <c r="DS124" s="792"/>
      <c r="DT124" s="792"/>
      <c r="DU124" s="793"/>
      <c r="DV124" s="876">
        <v>0</v>
      </c>
      <c r="DW124" s="877"/>
      <c r="DX124" s="877"/>
      <c r="DY124" s="877"/>
      <c r="DZ124" s="878"/>
    </row>
    <row r="125" spans="1:130" s="226" customFormat="1" ht="26.25" customHeight="1">
      <c r="A125" s="848"/>
      <c r="B125" s="849"/>
      <c r="C125" s="843" t="s">
        <v>436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355</v>
      </c>
      <c r="AB125" s="808"/>
      <c r="AC125" s="808"/>
      <c r="AD125" s="808"/>
      <c r="AE125" s="809"/>
      <c r="AF125" s="810" t="s">
        <v>433</v>
      </c>
      <c r="AG125" s="808"/>
      <c r="AH125" s="808"/>
      <c r="AI125" s="808"/>
      <c r="AJ125" s="809"/>
      <c r="AK125" s="810" t="s">
        <v>355</v>
      </c>
      <c r="AL125" s="808"/>
      <c r="AM125" s="808"/>
      <c r="AN125" s="808"/>
      <c r="AO125" s="809"/>
      <c r="AP125" s="852" t="s">
        <v>433</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452</v>
      </c>
      <c r="CL125" s="880"/>
      <c r="CM125" s="880"/>
      <c r="CN125" s="880"/>
      <c r="CO125" s="881"/>
      <c r="CP125" s="888" t="s">
        <v>453</v>
      </c>
      <c r="CQ125" s="836"/>
      <c r="CR125" s="836"/>
      <c r="CS125" s="836"/>
      <c r="CT125" s="836"/>
      <c r="CU125" s="836"/>
      <c r="CV125" s="836"/>
      <c r="CW125" s="836"/>
      <c r="CX125" s="836"/>
      <c r="CY125" s="836"/>
      <c r="CZ125" s="836"/>
      <c r="DA125" s="836"/>
      <c r="DB125" s="836"/>
      <c r="DC125" s="836"/>
      <c r="DD125" s="836"/>
      <c r="DE125" s="836"/>
      <c r="DF125" s="837"/>
      <c r="DG125" s="889" t="s">
        <v>355</v>
      </c>
      <c r="DH125" s="870"/>
      <c r="DI125" s="870"/>
      <c r="DJ125" s="870"/>
      <c r="DK125" s="870"/>
      <c r="DL125" s="870" t="s">
        <v>355</v>
      </c>
      <c r="DM125" s="870"/>
      <c r="DN125" s="870"/>
      <c r="DO125" s="870"/>
      <c r="DP125" s="870"/>
      <c r="DQ125" s="870" t="s">
        <v>355</v>
      </c>
      <c r="DR125" s="870"/>
      <c r="DS125" s="870"/>
      <c r="DT125" s="870"/>
      <c r="DU125" s="870"/>
      <c r="DV125" s="871" t="s">
        <v>355</v>
      </c>
      <c r="DW125" s="871"/>
      <c r="DX125" s="871"/>
      <c r="DY125" s="871"/>
      <c r="DZ125" s="872"/>
    </row>
    <row r="126" spans="1:130" s="226" customFormat="1" ht="26.25" customHeight="1" thickBot="1">
      <c r="A126" s="848"/>
      <c r="B126" s="849"/>
      <c r="C126" s="843" t="s">
        <v>438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13629</v>
      </c>
      <c r="AB126" s="808"/>
      <c r="AC126" s="808"/>
      <c r="AD126" s="808"/>
      <c r="AE126" s="809"/>
      <c r="AF126" s="810">
        <v>11753</v>
      </c>
      <c r="AG126" s="808"/>
      <c r="AH126" s="808"/>
      <c r="AI126" s="808"/>
      <c r="AJ126" s="809"/>
      <c r="AK126" s="810">
        <v>11754</v>
      </c>
      <c r="AL126" s="808"/>
      <c r="AM126" s="808"/>
      <c r="AN126" s="808"/>
      <c r="AO126" s="809"/>
      <c r="AP126" s="852">
        <v>0.1</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454</v>
      </c>
      <c r="CQ126" s="780"/>
      <c r="CR126" s="780"/>
      <c r="CS126" s="780"/>
      <c r="CT126" s="780"/>
      <c r="CU126" s="780"/>
      <c r="CV126" s="780"/>
      <c r="CW126" s="780"/>
      <c r="CX126" s="780"/>
      <c r="CY126" s="780"/>
      <c r="CZ126" s="780"/>
      <c r="DA126" s="780"/>
      <c r="DB126" s="780"/>
      <c r="DC126" s="780"/>
      <c r="DD126" s="780"/>
      <c r="DE126" s="780"/>
      <c r="DF126" s="781"/>
      <c r="DG126" s="844" t="s">
        <v>446</v>
      </c>
      <c r="DH126" s="845"/>
      <c r="DI126" s="845"/>
      <c r="DJ126" s="845"/>
      <c r="DK126" s="845"/>
      <c r="DL126" s="845" t="s">
        <v>355</v>
      </c>
      <c r="DM126" s="845"/>
      <c r="DN126" s="845"/>
      <c r="DO126" s="845"/>
      <c r="DP126" s="845"/>
      <c r="DQ126" s="845" t="s">
        <v>433</v>
      </c>
      <c r="DR126" s="845"/>
      <c r="DS126" s="845"/>
      <c r="DT126" s="845"/>
      <c r="DU126" s="845"/>
      <c r="DV126" s="822" t="s">
        <v>355</v>
      </c>
      <c r="DW126" s="822"/>
      <c r="DX126" s="822"/>
      <c r="DY126" s="822"/>
      <c r="DZ126" s="823"/>
    </row>
    <row r="127" spans="1:130" s="226" customFormat="1" ht="26.25" customHeight="1">
      <c r="A127" s="850"/>
      <c r="B127" s="851"/>
      <c r="C127" s="866" t="s">
        <v>455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24926</v>
      </c>
      <c r="AB127" s="808"/>
      <c r="AC127" s="808"/>
      <c r="AD127" s="808"/>
      <c r="AE127" s="809"/>
      <c r="AF127" s="810">
        <v>23525</v>
      </c>
      <c r="AG127" s="808"/>
      <c r="AH127" s="808"/>
      <c r="AI127" s="808"/>
      <c r="AJ127" s="809"/>
      <c r="AK127" s="810">
        <v>18519</v>
      </c>
      <c r="AL127" s="808"/>
      <c r="AM127" s="808"/>
      <c r="AN127" s="808"/>
      <c r="AO127" s="809"/>
      <c r="AP127" s="852">
        <v>0.1</v>
      </c>
      <c r="AQ127" s="853"/>
      <c r="AR127" s="853"/>
      <c r="AS127" s="853"/>
      <c r="AT127" s="854"/>
      <c r="AU127" s="228"/>
      <c r="AV127" s="228"/>
      <c r="AW127" s="228"/>
      <c r="AX127" s="869" t="s">
        <v>456</v>
      </c>
      <c r="AY127" s="840"/>
      <c r="AZ127" s="840"/>
      <c r="BA127" s="840"/>
      <c r="BB127" s="840"/>
      <c r="BC127" s="840"/>
      <c r="BD127" s="840"/>
      <c r="BE127" s="841"/>
      <c r="BF127" s="839" t="s">
        <v>457</v>
      </c>
      <c r="BG127" s="840"/>
      <c r="BH127" s="840"/>
      <c r="BI127" s="840"/>
      <c r="BJ127" s="840"/>
      <c r="BK127" s="840"/>
      <c r="BL127" s="841"/>
      <c r="BM127" s="839" t="s">
        <v>458</v>
      </c>
      <c r="BN127" s="840"/>
      <c r="BO127" s="840"/>
      <c r="BP127" s="840"/>
      <c r="BQ127" s="840"/>
      <c r="BR127" s="840"/>
      <c r="BS127" s="841"/>
      <c r="BT127" s="839" t="s">
        <v>459</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460</v>
      </c>
      <c r="CQ127" s="780"/>
      <c r="CR127" s="780"/>
      <c r="CS127" s="780"/>
      <c r="CT127" s="780"/>
      <c r="CU127" s="780"/>
      <c r="CV127" s="780"/>
      <c r="CW127" s="780"/>
      <c r="CX127" s="780"/>
      <c r="CY127" s="780"/>
      <c r="CZ127" s="780"/>
      <c r="DA127" s="780"/>
      <c r="DB127" s="780"/>
      <c r="DC127" s="780"/>
      <c r="DD127" s="780"/>
      <c r="DE127" s="780"/>
      <c r="DF127" s="781"/>
      <c r="DG127" s="844" t="s">
        <v>355</v>
      </c>
      <c r="DH127" s="845"/>
      <c r="DI127" s="845"/>
      <c r="DJ127" s="845"/>
      <c r="DK127" s="845"/>
      <c r="DL127" s="845" t="s">
        <v>433</v>
      </c>
      <c r="DM127" s="845"/>
      <c r="DN127" s="845"/>
      <c r="DO127" s="845"/>
      <c r="DP127" s="845"/>
      <c r="DQ127" s="845" t="s">
        <v>446</v>
      </c>
      <c r="DR127" s="845"/>
      <c r="DS127" s="845"/>
      <c r="DT127" s="845"/>
      <c r="DU127" s="845"/>
      <c r="DV127" s="822" t="s">
        <v>355</v>
      </c>
      <c r="DW127" s="822"/>
      <c r="DX127" s="822"/>
      <c r="DY127" s="822"/>
      <c r="DZ127" s="823"/>
    </row>
    <row r="128" spans="1:130" s="226" customFormat="1" ht="26.25" customHeight="1" thickBot="1">
      <c r="A128" s="824" t="s">
        <v>461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462</v>
      </c>
      <c r="X128" s="826"/>
      <c r="Y128" s="826"/>
      <c r="Z128" s="827"/>
      <c r="AA128" s="828">
        <v>45926</v>
      </c>
      <c r="AB128" s="829"/>
      <c r="AC128" s="829"/>
      <c r="AD128" s="829"/>
      <c r="AE128" s="830"/>
      <c r="AF128" s="831">
        <v>33214</v>
      </c>
      <c r="AG128" s="829"/>
      <c r="AH128" s="829"/>
      <c r="AI128" s="829"/>
      <c r="AJ128" s="830"/>
      <c r="AK128" s="831">
        <v>21581</v>
      </c>
      <c r="AL128" s="829"/>
      <c r="AM128" s="829"/>
      <c r="AN128" s="829"/>
      <c r="AO128" s="830"/>
      <c r="AP128" s="832"/>
      <c r="AQ128" s="833"/>
      <c r="AR128" s="833"/>
      <c r="AS128" s="833"/>
      <c r="AT128" s="834"/>
      <c r="AU128" s="228"/>
      <c r="AV128" s="228"/>
      <c r="AW128" s="228"/>
      <c r="AX128" s="835" t="s">
        <v>463</v>
      </c>
      <c r="AY128" s="836"/>
      <c r="AZ128" s="836"/>
      <c r="BA128" s="836"/>
      <c r="BB128" s="836"/>
      <c r="BC128" s="836"/>
      <c r="BD128" s="836"/>
      <c r="BE128" s="837"/>
      <c r="BF128" s="814" t="s">
        <v>446</v>
      </c>
      <c r="BG128" s="815"/>
      <c r="BH128" s="815"/>
      <c r="BI128" s="815"/>
      <c r="BJ128" s="815"/>
      <c r="BK128" s="815"/>
      <c r="BL128" s="838"/>
      <c r="BM128" s="814">
        <v>12.73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464</v>
      </c>
      <c r="CQ128" s="758"/>
      <c r="CR128" s="758"/>
      <c r="CS128" s="758"/>
      <c r="CT128" s="758"/>
      <c r="CU128" s="758"/>
      <c r="CV128" s="758"/>
      <c r="CW128" s="758"/>
      <c r="CX128" s="758"/>
      <c r="CY128" s="758"/>
      <c r="CZ128" s="758"/>
      <c r="DA128" s="758"/>
      <c r="DB128" s="758"/>
      <c r="DC128" s="758"/>
      <c r="DD128" s="758"/>
      <c r="DE128" s="758"/>
      <c r="DF128" s="759"/>
      <c r="DG128" s="818" t="s">
        <v>355</v>
      </c>
      <c r="DH128" s="819"/>
      <c r="DI128" s="819"/>
      <c r="DJ128" s="819"/>
      <c r="DK128" s="819"/>
      <c r="DL128" s="819" t="s">
        <v>355</v>
      </c>
      <c r="DM128" s="819"/>
      <c r="DN128" s="819"/>
      <c r="DO128" s="819"/>
      <c r="DP128" s="819"/>
      <c r="DQ128" s="819" t="s">
        <v>355</v>
      </c>
      <c r="DR128" s="819"/>
      <c r="DS128" s="819"/>
      <c r="DT128" s="819"/>
      <c r="DU128" s="819"/>
      <c r="DV128" s="820" t="s">
        <v>220</v>
      </c>
      <c r="DW128" s="820"/>
      <c r="DX128" s="820"/>
      <c r="DY128" s="820"/>
      <c r="DZ128" s="821"/>
    </row>
    <row r="129" spans="1:131" s="226" customFormat="1" ht="26.25" customHeight="1">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465</v>
      </c>
      <c r="X129" s="805"/>
      <c r="Y129" s="805"/>
      <c r="Z129" s="806"/>
      <c r="AA129" s="807">
        <v>14332353</v>
      </c>
      <c r="AB129" s="808"/>
      <c r="AC129" s="808"/>
      <c r="AD129" s="808"/>
      <c r="AE129" s="809"/>
      <c r="AF129" s="810">
        <v>14981786</v>
      </c>
      <c r="AG129" s="808"/>
      <c r="AH129" s="808"/>
      <c r="AI129" s="808"/>
      <c r="AJ129" s="809"/>
      <c r="AK129" s="810">
        <v>15709813</v>
      </c>
      <c r="AL129" s="808"/>
      <c r="AM129" s="808"/>
      <c r="AN129" s="808"/>
      <c r="AO129" s="809"/>
      <c r="AP129" s="811"/>
      <c r="AQ129" s="812"/>
      <c r="AR129" s="812"/>
      <c r="AS129" s="812"/>
      <c r="AT129" s="813"/>
      <c r="AU129" s="229"/>
      <c r="AV129" s="229"/>
      <c r="AW129" s="229"/>
      <c r="AX129" s="779" t="s">
        <v>466</v>
      </c>
      <c r="AY129" s="780"/>
      <c r="AZ129" s="780"/>
      <c r="BA129" s="780"/>
      <c r="BB129" s="780"/>
      <c r="BC129" s="780"/>
      <c r="BD129" s="780"/>
      <c r="BE129" s="781"/>
      <c r="BF129" s="798" t="s">
        <v>355</v>
      </c>
      <c r="BG129" s="799"/>
      <c r="BH129" s="799"/>
      <c r="BI129" s="799"/>
      <c r="BJ129" s="799"/>
      <c r="BK129" s="799"/>
      <c r="BL129" s="800"/>
      <c r="BM129" s="798">
        <v>17.73</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467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468</v>
      </c>
      <c r="X130" s="805"/>
      <c r="Y130" s="805"/>
      <c r="Z130" s="806"/>
      <c r="AA130" s="807">
        <v>2263628</v>
      </c>
      <c r="AB130" s="808"/>
      <c r="AC130" s="808"/>
      <c r="AD130" s="808"/>
      <c r="AE130" s="809"/>
      <c r="AF130" s="810">
        <v>2372090</v>
      </c>
      <c r="AG130" s="808"/>
      <c r="AH130" s="808"/>
      <c r="AI130" s="808"/>
      <c r="AJ130" s="809"/>
      <c r="AK130" s="810">
        <v>2550813</v>
      </c>
      <c r="AL130" s="808"/>
      <c r="AM130" s="808"/>
      <c r="AN130" s="808"/>
      <c r="AO130" s="809"/>
      <c r="AP130" s="811"/>
      <c r="AQ130" s="812"/>
      <c r="AR130" s="812"/>
      <c r="AS130" s="812"/>
      <c r="AT130" s="813"/>
      <c r="AU130" s="229"/>
      <c r="AV130" s="229"/>
      <c r="AW130" s="229"/>
      <c r="AX130" s="779" t="s">
        <v>469</v>
      </c>
      <c r="AY130" s="780"/>
      <c r="AZ130" s="780"/>
      <c r="BA130" s="780"/>
      <c r="BB130" s="780"/>
      <c r="BC130" s="780"/>
      <c r="BD130" s="780"/>
      <c r="BE130" s="781"/>
      <c r="BF130" s="782">
        <v>7.1</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470</v>
      </c>
      <c r="X131" s="789"/>
      <c r="Y131" s="789"/>
      <c r="Z131" s="790"/>
      <c r="AA131" s="791">
        <v>12068725</v>
      </c>
      <c r="AB131" s="792"/>
      <c r="AC131" s="792"/>
      <c r="AD131" s="792"/>
      <c r="AE131" s="793"/>
      <c r="AF131" s="794">
        <v>12609696</v>
      </c>
      <c r="AG131" s="792"/>
      <c r="AH131" s="792"/>
      <c r="AI131" s="792"/>
      <c r="AJ131" s="793"/>
      <c r="AK131" s="794">
        <v>13159000</v>
      </c>
      <c r="AL131" s="792"/>
      <c r="AM131" s="792"/>
      <c r="AN131" s="792"/>
      <c r="AO131" s="793"/>
      <c r="AP131" s="795"/>
      <c r="AQ131" s="796"/>
      <c r="AR131" s="796"/>
      <c r="AS131" s="796"/>
      <c r="AT131" s="797"/>
      <c r="AU131" s="229"/>
      <c r="AV131" s="229"/>
      <c r="AW131" s="229"/>
      <c r="AX131" s="757" t="s">
        <v>471</v>
      </c>
      <c r="AY131" s="758"/>
      <c r="AZ131" s="758"/>
      <c r="BA131" s="758"/>
      <c r="BB131" s="758"/>
      <c r="BC131" s="758"/>
      <c r="BD131" s="758"/>
      <c r="BE131" s="759"/>
      <c r="BF131" s="760">
        <v>41.5</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472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473</v>
      </c>
      <c r="W132" s="770"/>
      <c r="X132" s="770"/>
      <c r="Y132" s="770"/>
      <c r="Z132" s="771"/>
      <c r="AA132" s="772">
        <v>6.8891535770000001</v>
      </c>
      <c r="AB132" s="773"/>
      <c r="AC132" s="773"/>
      <c r="AD132" s="773"/>
      <c r="AE132" s="774"/>
      <c r="AF132" s="775">
        <v>7.0482825279999997</v>
      </c>
      <c r="AG132" s="773"/>
      <c r="AH132" s="773"/>
      <c r="AI132" s="773"/>
      <c r="AJ132" s="774"/>
      <c r="AK132" s="775">
        <v>7.4595865950000002</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474</v>
      </c>
      <c r="W133" s="749"/>
      <c r="X133" s="749"/>
      <c r="Y133" s="749"/>
      <c r="Z133" s="750"/>
      <c r="AA133" s="751">
        <v>7.4</v>
      </c>
      <c r="AB133" s="752"/>
      <c r="AC133" s="752"/>
      <c r="AD133" s="752"/>
      <c r="AE133" s="753"/>
      <c r="AF133" s="751">
        <v>7.1</v>
      </c>
      <c r="AG133" s="752"/>
      <c r="AH133" s="752"/>
      <c r="AI133" s="752"/>
      <c r="AJ133" s="753"/>
      <c r="AK133" s="751">
        <v>7.1</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VyZY5MxMlut7exOeQ8GklB6h+T79Jfyfy14jkEcYnSj6yFZx9Jqd1i6zFoNMwavyFbisC8n5XEPooP9IJJH0g==" saltValue="qA2DrmrkaZUohgj7Nf9I8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475</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micR9JCl5VyBCO8oh6Rj1H5lALgJFx9wivPhLbepeIyBb/zIB2edWb2Sam9B1GgA0GPJx1Vcz+07QdbETSNFQ==" saltValue="siXWOl0rgMm2WilTACku6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476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477</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478</v>
      </c>
      <c r="AP7" s="268"/>
      <c r="AQ7" s="269" t="s">
        <v>479</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480</v>
      </c>
      <c r="AQ8" s="275" t="s">
        <v>481</v>
      </c>
      <c r="AR8" s="276" t="s">
        <v>482</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483</v>
      </c>
      <c r="AL9" s="1159"/>
      <c r="AM9" s="1159"/>
      <c r="AN9" s="1160"/>
      <c r="AO9" s="277">
        <v>4827268</v>
      </c>
      <c r="AP9" s="277">
        <v>116883</v>
      </c>
      <c r="AQ9" s="278">
        <v>104625</v>
      </c>
      <c r="AR9" s="279">
        <v>11.7</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484</v>
      </c>
      <c r="AL10" s="1159"/>
      <c r="AM10" s="1159"/>
      <c r="AN10" s="1160"/>
      <c r="AO10" s="280">
        <v>581044</v>
      </c>
      <c r="AP10" s="280">
        <v>14069</v>
      </c>
      <c r="AQ10" s="281">
        <v>9752</v>
      </c>
      <c r="AR10" s="282">
        <v>44.3</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485</v>
      </c>
      <c r="AL11" s="1159"/>
      <c r="AM11" s="1159"/>
      <c r="AN11" s="1160"/>
      <c r="AO11" s="280">
        <v>254618</v>
      </c>
      <c r="AP11" s="280">
        <v>6165</v>
      </c>
      <c r="AQ11" s="281">
        <v>1608</v>
      </c>
      <c r="AR11" s="282">
        <v>283.39999999999998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486</v>
      </c>
      <c r="AL12" s="1159"/>
      <c r="AM12" s="1159"/>
      <c r="AN12" s="1160"/>
      <c r="AO12" s="280" t="s">
        <v>487</v>
      </c>
      <c r="AP12" s="280" t="s">
        <v>487</v>
      </c>
      <c r="AQ12" s="281">
        <v>4</v>
      </c>
      <c r="AR12" s="282" t="s">
        <v>487</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488</v>
      </c>
      <c r="AL13" s="1159"/>
      <c r="AM13" s="1159"/>
      <c r="AN13" s="1160"/>
      <c r="AO13" s="280">
        <v>152787</v>
      </c>
      <c r="AP13" s="280">
        <v>3699</v>
      </c>
      <c r="AQ13" s="281">
        <v>4175</v>
      </c>
      <c r="AR13" s="282">
        <v>-11.4</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489</v>
      </c>
      <c r="AL14" s="1159"/>
      <c r="AM14" s="1159"/>
      <c r="AN14" s="1160"/>
      <c r="AO14" s="280">
        <v>91062</v>
      </c>
      <c r="AP14" s="280">
        <v>2205</v>
      </c>
      <c r="AQ14" s="281">
        <v>2340</v>
      </c>
      <c r="AR14" s="282">
        <v>-5.8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490</v>
      </c>
      <c r="AL15" s="1162"/>
      <c r="AM15" s="1162"/>
      <c r="AN15" s="1163"/>
      <c r="AO15" s="280">
        <v>-463465</v>
      </c>
      <c r="AP15" s="280">
        <v>-11222</v>
      </c>
      <c r="AQ15" s="281">
        <v>-8060</v>
      </c>
      <c r="AR15" s="282">
        <v>39.200000000000003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185</v>
      </c>
      <c r="AL16" s="1162"/>
      <c r="AM16" s="1162"/>
      <c r="AN16" s="1163"/>
      <c r="AO16" s="280">
        <v>5443314</v>
      </c>
      <c r="AP16" s="280">
        <v>131799</v>
      </c>
      <c r="AQ16" s="281">
        <v>114444</v>
      </c>
      <c r="AR16" s="282">
        <v>15.2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491</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492</v>
      </c>
      <c r="AP20" s="289" t="s">
        <v>493</v>
      </c>
      <c r="AQ20" s="290" t="s">
        <v>494</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495</v>
      </c>
      <c r="AL21" s="1165"/>
      <c r="AM21" s="1165"/>
      <c r="AN21" s="1166"/>
      <c r="AO21" s="293">
        <v>10.75</v>
      </c>
      <c r="AP21" s="294">
        <v>10.6</v>
      </c>
      <c r="AQ21" s="295">
        <v>0.15</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496</v>
      </c>
      <c r="AL22" s="1165"/>
      <c r="AM22" s="1165"/>
      <c r="AN22" s="1166"/>
      <c r="AO22" s="298">
        <v>94.2</v>
      </c>
      <c r="AP22" s="299">
        <v>97.5</v>
      </c>
      <c r="AQ22" s="300">
        <v>-3.3</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7" t="s">
        <v>497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c r="A27" s="305"/>
      <c r="AO27" s="258"/>
      <c r="AP27" s="258"/>
      <c r="AQ27" s="258"/>
      <c r="AR27" s="258"/>
      <c r="AS27" s="258"/>
      <c r="AT27" s="258"/>
    </row>
    <row r="28" spans="1:46" ht="17.25">
      <c r="A28" s="259" t="s">
        <v>498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499</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478</v>
      </c>
      <c r="AP30" s="268"/>
      <c r="AQ30" s="269" t="s">
        <v>479</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480</v>
      </c>
      <c r="AQ31" s="275" t="s">
        <v>481</v>
      </c>
      <c r="AR31" s="276" t="s">
        <v>482</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500</v>
      </c>
      <c r="AL32" s="1149"/>
      <c r="AM32" s="1149"/>
      <c r="AN32" s="1150"/>
      <c r="AO32" s="308">
        <v>2678093</v>
      </c>
      <c r="AP32" s="308">
        <v>64845</v>
      </c>
      <c r="AQ32" s="309">
        <v>72468</v>
      </c>
      <c r="AR32" s="310">
        <v>-10.5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501</v>
      </c>
      <c r="AL33" s="1149"/>
      <c r="AM33" s="1149"/>
      <c r="AN33" s="1150"/>
      <c r="AO33" s="308" t="s">
        <v>487</v>
      </c>
      <c r="AP33" s="308" t="s">
        <v>487</v>
      </c>
      <c r="AQ33" s="309" t="s">
        <v>487</v>
      </c>
      <c r="AR33" s="310" t="s">
        <v>487</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502</v>
      </c>
      <c r="AL34" s="1149"/>
      <c r="AM34" s="1149"/>
      <c r="AN34" s="1150"/>
      <c r="AO34" s="308" t="s">
        <v>487</v>
      </c>
      <c r="AP34" s="308" t="s">
        <v>487</v>
      </c>
      <c r="AQ34" s="309">
        <v>1</v>
      </c>
      <c r="AR34" s="310" t="s">
        <v>487</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503</v>
      </c>
      <c r="AL35" s="1149"/>
      <c r="AM35" s="1149"/>
      <c r="AN35" s="1150"/>
      <c r="AO35" s="308">
        <v>771021</v>
      </c>
      <c r="AP35" s="308">
        <v>18669</v>
      </c>
      <c r="AQ35" s="309">
        <v>17710</v>
      </c>
      <c r="AR35" s="310">
        <v>5.4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504</v>
      </c>
      <c r="AL36" s="1149"/>
      <c r="AM36" s="1149"/>
      <c r="AN36" s="1150"/>
      <c r="AO36" s="308">
        <v>53756</v>
      </c>
      <c r="AP36" s="308">
        <v>1302</v>
      </c>
      <c r="AQ36" s="309">
        <v>2475</v>
      </c>
      <c r="AR36" s="310">
        <v>-47.4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505</v>
      </c>
      <c r="AL37" s="1149"/>
      <c r="AM37" s="1149"/>
      <c r="AN37" s="1150"/>
      <c r="AO37" s="308">
        <v>51131</v>
      </c>
      <c r="AP37" s="308">
        <v>1238</v>
      </c>
      <c r="AQ37" s="309">
        <v>637</v>
      </c>
      <c r="AR37" s="310">
        <v>94.3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506</v>
      </c>
      <c r="AL38" s="1152"/>
      <c r="AM38" s="1152"/>
      <c r="AN38" s="1153"/>
      <c r="AO38" s="311" t="s">
        <v>487</v>
      </c>
      <c r="AP38" s="311" t="s">
        <v>487</v>
      </c>
      <c r="AQ38" s="312">
        <v>2</v>
      </c>
      <c r="AR38" s="300" t="s">
        <v>487</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507</v>
      </c>
      <c r="AL39" s="1152"/>
      <c r="AM39" s="1152"/>
      <c r="AN39" s="1153"/>
      <c r="AO39" s="308">
        <v>-21581</v>
      </c>
      <c r="AP39" s="308">
        <v>-523</v>
      </c>
      <c r="AQ39" s="309">
        <v>-3769</v>
      </c>
      <c r="AR39" s="310">
        <v>-86.1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508</v>
      </c>
      <c r="AL40" s="1149"/>
      <c r="AM40" s="1149"/>
      <c r="AN40" s="1150"/>
      <c r="AO40" s="308">
        <v>-2550813</v>
      </c>
      <c r="AP40" s="308">
        <v>-61763</v>
      </c>
      <c r="AQ40" s="309">
        <v>-62733</v>
      </c>
      <c r="AR40" s="310">
        <v>-1.5</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279</v>
      </c>
      <c r="AL41" s="1155"/>
      <c r="AM41" s="1155"/>
      <c r="AN41" s="1156"/>
      <c r="AO41" s="308">
        <v>981607</v>
      </c>
      <c r="AP41" s="308">
        <v>23768</v>
      </c>
      <c r="AQ41" s="309">
        <v>26792</v>
      </c>
      <c r="AR41" s="310">
        <v>-11.3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509</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510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511</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478</v>
      </c>
      <c r="AN49" s="1143" t="s">
        <v>512</v>
      </c>
      <c r="AO49" s="1144"/>
      <c r="AP49" s="1144"/>
      <c r="AQ49" s="1144"/>
      <c r="AR49" s="114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513</v>
      </c>
      <c r="AO50" s="325" t="s">
        <v>514</v>
      </c>
      <c r="AP50" s="326" t="s">
        <v>515</v>
      </c>
      <c r="AQ50" s="327" t="s">
        <v>516</v>
      </c>
      <c r="AR50" s="328" t="s">
        <v>517</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518</v>
      </c>
      <c r="AL51" s="321"/>
      <c r="AM51" s="329">
        <v>3132358</v>
      </c>
      <c r="AN51" s="330">
        <v>70762</v>
      </c>
      <c r="AO51" s="331">
        <v>1.5</v>
      </c>
      <c r="AP51" s="332">
        <v>88968</v>
      </c>
      <c r="AQ51" s="333">
        <v>6.8</v>
      </c>
      <c r="AR51" s="334">
        <v>-5.3</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519</v>
      </c>
      <c r="AM52" s="337">
        <v>1649135</v>
      </c>
      <c r="AN52" s="338">
        <v>37255</v>
      </c>
      <c r="AO52" s="339">
        <v>-12.5</v>
      </c>
      <c r="AP52" s="340">
        <v>45482</v>
      </c>
      <c r="AQ52" s="341">
        <v>5.5</v>
      </c>
      <c r="AR52" s="342">
        <v>-18</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520</v>
      </c>
      <c r="AL53" s="321"/>
      <c r="AM53" s="329">
        <v>5576045</v>
      </c>
      <c r="AN53" s="330">
        <v>128480</v>
      </c>
      <c r="AO53" s="331">
        <v>81.599999999999994</v>
      </c>
      <c r="AP53" s="332">
        <v>85173</v>
      </c>
      <c r="AQ53" s="333">
        <v>-4.3</v>
      </c>
      <c r="AR53" s="334">
        <v>85.9</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519</v>
      </c>
      <c r="AM54" s="337">
        <v>1528850</v>
      </c>
      <c r="AN54" s="338">
        <v>35227</v>
      </c>
      <c r="AO54" s="339">
        <v>-5.4</v>
      </c>
      <c r="AP54" s="340">
        <v>43913</v>
      </c>
      <c r="AQ54" s="341">
        <v>-3.4</v>
      </c>
      <c r="AR54" s="342">
        <v>-2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521</v>
      </c>
      <c r="AL55" s="321"/>
      <c r="AM55" s="329">
        <v>5531202</v>
      </c>
      <c r="AN55" s="330">
        <v>129518</v>
      </c>
      <c r="AO55" s="331">
        <v>0.8</v>
      </c>
      <c r="AP55" s="332">
        <v>94081</v>
      </c>
      <c r="AQ55" s="333">
        <v>10.5</v>
      </c>
      <c r="AR55" s="334">
        <v>-9.6999999999999993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519</v>
      </c>
      <c r="AM56" s="337">
        <v>1814884</v>
      </c>
      <c r="AN56" s="338">
        <v>42497</v>
      </c>
      <c r="AO56" s="339">
        <v>20.6</v>
      </c>
      <c r="AP56" s="340">
        <v>48949</v>
      </c>
      <c r="AQ56" s="341">
        <v>11.5</v>
      </c>
      <c r="AR56" s="342">
        <v>9.1</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522</v>
      </c>
      <c r="AL57" s="321"/>
      <c r="AM57" s="329">
        <v>5244906</v>
      </c>
      <c r="AN57" s="330">
        <v>124867</v>
      </c>
      <c r="AO57" s="331">
        <v>-3.6</v>
      </c>
      <c r="AP57" s="332">
        <v>92632</v>
      </c>
      <c r="AQ57" s="333">
        <v>-1.5</v>
      </c>
      <c r="AR57" s="334">
        <v>-2.1</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519</v>
      </c>
      <c r="AM58" s="337">
        <v>2127809</v>
      </c>
      <c r="AN58" s="338">
        <v>50657</v>
      </c>
      <c r="AO58" s="339">
        <v>19.2</v>
      </c>
      <c r="AP58" s="340">
        <v>47978</v>
      </c>
      <c r="AQ58" s="341">
        <v>-2</v>
      </c>
      <c r="AR58" s="342">
        <v>21.2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523</v>
      </c>
      <c r="AL59" s="321"/>
      <c r="AM59" s="329">
        <v>6737557</v>
      </c>
      <c r="AN59" s="330">
        <v>163137</v>
      </c>
      <c r="AO59" s="331">
        <v>30.6</v>
      </c>
      <c r="AP59" s="332">
        <v>96469</v>
      </c>
      <c r="AQ59" s="333">
        <v>4.0999999999999996</v>
      </c>
      <c r="AR59" s="334">
        <v>26.5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519</v>
      </c>
      <c r="AM60" s="337">
        <v>3123528</v>
      </c>
      <c r="AN60" s="338">
        <v>75630</v>
      </c>
      <c r="AO60" s="339">
        <v>49.3</v>
      </c>
      <c r="AP60" s="340">
        <v>49775</v>
      </c>
      <c r="AQ60" s="341">
        <v>3.7</v>
      </c>
      <c r="AR60" s="342">
        <v>45.6</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524</v>
      </c>
      <c r="AL61" s="343"/>
      <c r="AM61" s="344">
        <v>5244414</v>
      </c>
      <c r="AN61" s="345">
        <v>123353</v>
      </c>
      <c r="AO61" s="346">
        <v>22.2</v>
      </c>
      <c r="AP61" s="347">
        <v>91465</v>
      </c>
      <c r="AQ61" s="348">
        <v>3.1</v>
      </c>
      <c r="AR61" s="334">
        <v>19.100000000000001</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519</v>
      </c>
      <c r="AM62" s="337">
        <v>2048841</v>
      </c>
      <c r="AN62" s="338">
        <v>48253</v>
      </c>
      <c r="AO62" s="339">
        <v>14.2</v>
      </c>
      <c r="AP62" s="340">
        <v>47219</v>
      </c>
      <c r="AQ62" s="341">
        <v>3.1</v>
      </c>
      <c r="AR62" s="342">
        <v>11.1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vJEhhiyc5G+wPOlCg2mNzwENo5TaOb4VTFwCtUtwf4MLr7GUEYtBywu+qym0saMtMxnm0orgjLirEakLYwk0/A==" saltValue="dU4SGxRSV6604wxq0Zuia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526</v>
      </c>
    </row>
    <row r="120" spans="125:125" ht="13.5" hidden="1" customHeight="1"/>
    <row r="121" spans="125:125" ht="13.5" hidden="1" customHeight="1">
      <c r="DU121" s="255"/>
    </row>
  </sheetData>
  <sheetProtection algorithmName="SHA-512" hashValue="+NyPxMq/E/Wyp5VrsDA6/jrdZfHqm0oL86+gxNskeP87QIT55QhD9jXlltFOuo3zOnbLyBL8Mng7wS0pG0f92A==" saltValue="d112C7zeqfXFfQNTCWXHt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527</v>
      </c>
    </row>
  </sheetData>
  <sheetProtection algorithmName="SHA-512" hashValue="5iUGEdtaVl7B13VCyNZsu934iPZLvw93RgdSU+KyfWY9az2fgCzov4dTTyIWtmbeh18Gi6PnqnToi1JUJBn2WQ==" saltValue="8MFqfMc363tvf0qvBa60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7" t="s">
        <v>3</v>
      </c>
      <c r="D47" s="1167"/>
      <c r="E47" s="1168"/>
      <c r="F47" s="11">
        <v>20.34</v>
      </c>
      <c r="G47" s="12">
        <v>17.23</v>
      </c>
      <c r="H47" s="12">
        <v>16.18</v>
      </c>
      <c r="I47" s="12">
        <v>16.850000000000001</v>
      </c>
      <c r="J47" s="13">
        <v>16.07</v>
      </c>
    </row>
    <row r="48" spans="2:10" ht="57.75" customHeight="1">
      <c r="B48" s="14"/>
      <c r="C48" s="1169" t="s">
        <v>4</v>
      </c>
      <c r="D48" s="1169"/>
      <c r="E48" s="1170"/>
      <c r="F48" s="15">
        <v>13.33</v>
      </c>
      <c r="G48" s="16">
        <v>13.58</v>
      </c>
      <c r="H48" s="16">
        <v>14.7</v>
      </c>
      <c r="I48" s="16">
        <v>15.29</v>
      </c>
      <c r="J48" s="17">
        <v>23.7</v>
      </c>
    </row>
    <row r="49" spans="2:10" ht="57.75" customHeight="1" thickBot="1">
      <c r="B49" s="18"/>
      <c r="C49" s="1171" t="s">
        <v>5</v>
      </c>
      <c r="D49" s="1171"/>
      <c r="E49" s="1172"/>
      <c r="F49" s="19">
        <v>1.1200000000000001</v>
      </c>
      <c r="G49" s="20" t="s">
        <v>533</v>
      </c>
      <c r="H49" s="20" t="s">
        <v>534</v>
      </c>
      <c r="I49" s="20">
        <v>2.59</v>
      </c>
      <c r="J49" s="21">
        <v>9.6300000000000008</v>
      </c>
    </row>
    <row r="50" spans="2:10"/>
  </sheetData>
  <sheetProtection algorithmName="SHA-512" hashValue="ODWLmWAvJG40+ZjodgdQEmuzFeqrvoPByccsum+bfqznCJVbCShRFVD2zaWbicYEYw2fKBb+PoXKye5t/5USNA==" saltValue="ahMWGe618TfTZH0E/WCs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2023-03-17T07:50:51Z</cp:lastPrinted>
  <dcterms:created xsi:type="dcterms:W3CDTF">2023-02-20T06:58:58Z</dcterms:created>
  <dcterms:modified xsi:type="dcterms:W3CDTF">2023-10-02T23:53:43Z</dcterms:modified>
  <cp:category/>
</cp:coreProperties>
</file>