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15360" windowHeight="7635" tabRatio="80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E39" i="10"/>
  <c r="AM39" i="10"/>
  <c r="U39" i="10"/>
  <c r="C39" i="10"/>
  <c r="CO38" i="10"/>
  <c r="BW38" i="10"/>
  <c r="BE38" i="10"/>
  <c r="AM38" i="10"/>
  <c r="U38" i="10"/>
  <c r="C38" i="10"/>
  <c r="CO37" i="10"/>
  <c r="BE37" i="10"/>
  <c r="AM37" i="10"/>
  <c r="U37" i="10"/>
  <c r="C37" i="10"/>
  <c r="CO36" i="10"/>
  <c r="BE36" i="10"/>
  <c r="AM36" i="10"/>
  <c r="U36" i="10"/>
  <c r="C36" i="10"/>
  <c r="CO35" i="10"/>
  <c r="BW35" i="10"/>
  <c r="BW36" i="10" s="1"/>
  <c r="BW37" i="10" s="1"/>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<sst xmlns="http://schemas.openxmlformats.org/spreadsheetml/2006/main" count="1125" uniqueCount="631">
  <si>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</si>
  <si>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</si>
  <si>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</si>
  <si>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</si>
  <si>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</si>
  <si>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</si>
  <si>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</si>
  <si>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</si>
  <si>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</si>
  <si>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</si>
  <si>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</si>
  <si>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</si>
  <si>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</si>
  <si>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</si>
  <si>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</si>
  <si>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</si>
  <si>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</si>
  <si>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</si>
  <si>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</si>
  <si>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</si>
  <si>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</si>
  <si>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</si>
  <si>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</si>
  <si>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</si>
  <si>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</si>
  <si>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</si>
  <si>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</si>
  <si>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</si>
  <si>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</si>
  <si>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</si>
  <si>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</si>
  <si>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</si>
  <si>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</si>
  <si>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</si>
  <si>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</si>
  <si>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</si>
  <si>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</si>
  <si>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</si>
  <si>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</si>
  <si>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</si>
  <si>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</si>
  <si>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</si>
  <si>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</si>
  <si>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</si>
  <si>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</si>
  <si>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</si>
  <si>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</si>
  <si>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</si>
  <si>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</si>
  <si>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</si>
  <si>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</si>
  <si>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</si>
  <si>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</si>
  <si>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</si>
  <si>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</si>
  <si>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</si>
  <si>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</si>
  <si>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</si>
  <si>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</si>
  <si>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</si>
  <si>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</si>
  <si>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</si>
  <si>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</si>
  <si>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</si>
  <si>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</si>
  <si>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</si>
  <si>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</si>
  <si>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</si>
  <si>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</si>
  <si>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</si>
  <si>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</si>
  <si>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</si>
  <si>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</si>
  <si>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</si>
  <si>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</si>
  <si>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</si>
  <si>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</si>
  <si>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</si>
  <si>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</si>
  <si>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</si>
  <si>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</si>
  <si>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</si>
  <si>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</si>
  <si>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</si>
  <si>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</si>
  <si>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</si>
  <si>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</si>
  <si>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</si>
  <si>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</si>
  <si>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</si>
  <si>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</si>
  <si>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東温市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</si>
  <si>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</si>
  <si>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</si>
  <si>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</si>
  <si>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</si>
  <si>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</si>
  <si>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</si>
  <si>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</si>
  <si>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</si>
  <si>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</si>
  <si>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</si>
  <si>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</si>
  <si>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</si>
  <si>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</si>
  <si>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</si>
  <si>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</si>
  <si>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</si>
  <si>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</si>
  <si>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</si>
  <si>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</si>
  <si>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</si>
  <si>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</si>
  <si>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</si>
  <si>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</si>
  <si>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</si>
  <si>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</si>
  <si>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</si>
  <si>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</si>
  <si>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</si>
  <si>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</si>
  <si>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</si>
  <si>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</si>
  <si>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</si>
  <si>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</si>
  <si>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</si>
  <si>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</si>
  <si>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</si>
  <si>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</si>
  <si>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</si>
  <si>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</si>
  <si>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</si>
  <si>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</si>
  <si>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</si>
  <si>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</si>
  <si>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</si>
  <si>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</si>
  <si>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</si>
  <si>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</si>
  <si>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</si>
  <si>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</si>
  <si>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</si>
  <si>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</si>
  <si>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</si>
  <si>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</si>
  <si>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</si>
  <si>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</si>
  <si>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</si>
  <si>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</si>
  <si>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</si>
  <si>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</si>
  <si>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</si>
  <si>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</si>
  <si>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</si>
  <si>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</si>
  <si>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</si>
  <si>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</si>
  <si>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</si>
  <si>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</si>
  <si>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</si>
  <si>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</si>
  <si>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</si>
  <si>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</si>
  <si>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</si>
  <si>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</si>
  <si>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</si>
  <si>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</si>
  <si>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</si>
  <si>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</si>
  <si>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</si>
  <si>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</si>
  <si>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</si>
  <si>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</si>
  <si>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</si>
  <si>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</si>
  <si>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</si>
  <si>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</si>
  <si>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</si>
  <si>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</si>
  <si>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</si>
  <si>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</si>
  <si>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</si>
  <si>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</si>
  <si>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</si>
  <si>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</si>
  <si>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</si>
  <si>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</si>
  <si>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</si>
  <si>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</si>
  <si>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</si>
  <si>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</si>
  <si>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</si>
  <si>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</si>
  <si>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</si>
  <si>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</si>
  <si>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</si>
  <si>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</si>
  <si>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</si>
  <si>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</si>
  <si>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</si>
  <si>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</si>
  <si>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</si>
  <si>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</si>
  <si>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</si>
  <si>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</si>
  <si>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</si>
  <si>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</si>
  <si>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</si>
  <si>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</si>
  <si>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愛媛県東温市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</si>
  <si>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</si>
  <si>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</si>
  <si>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</si>
  <si>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</si>
  <si>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</si>
  <si>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</si>
  <si>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</si>
  <si>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</si>
  <si>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</si>
  <si>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</si>
  <si>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</si>
  <si>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</si>
  <si>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</si>
  <si>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</si>
  <si>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</si>
  <si>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</si>
  <si>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</si>
  <si>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</si>
  <si>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</si>
  <si>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</si>
  <si>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</si>
  <si>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</si>
  <si>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</si>
  <si>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</si>
  <si>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</si>
  <si>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</si>
  <si>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</si>
  <si>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</si>
  <si>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</si>
  <si>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</si>
  <si>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</si>
  <si>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</si>
  <si>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</si>
  <si>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</si>
  <si>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</si>
  <si>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</si>
  <si>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</si>
  <si>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</si>
  <si>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</si>
  <si>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</si>
  <si>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</si>
  <si>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</si>
  <si>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</si>
  <si>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</si>
  <si>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</si>
  <si>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</si>
  <si>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</si>
  <si>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</si>
  <si>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</si>
  <si>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</si>
  <si>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</si>
  <si>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</si>
  <si>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</si>
  <si>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</si>
  <si>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</si>
  <si>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</si>
  <si>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</si>
  <si>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</si>
  <si>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</si>
  <si>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</si>
  <si>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</si>
  <si>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</si>
  <si>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</si>
  <si>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</si>
  <si>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</si>
  <si>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</si>
  <si>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</si>
  <si>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</si>
  <si>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</si>
  <si>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</si>
  <si>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</si>
  <si>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</si>
  <si>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</si>
  <si>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</si>
  <si>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</si>
  <si>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</si>
  <si>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</si>
  <si>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</si>
  <si>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</si>
  <si>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</si>
  <si>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</si>
  <si>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</si>
  <si>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</si>
  <si>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</si>
  <si>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</si>
  <si>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</si>
  <si>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</si>
  <si>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</si>
  <si>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</si>
  <si>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</si>
  <si>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</si>
  <si>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</si>
  <si>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</si>
  <si>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</si>
  <si>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</si>
  <si>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</si>
  <si>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</si>
  <si>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</si>
  <si>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</si>
  <si>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</si>
  <si>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</si>
  <si>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</si>
  <si>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</si>
  <si>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</si>
  <si>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</si>
  <si>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</si>
  <si>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</si>
  <si>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</si>
  <si>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</si>
  <si>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</si>
  <si>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</si>
  <si>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</si>
  <si>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</si>
  <si>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</si>
  <si>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</si>
  <si>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</si>
  <si>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</si>
  <si>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</si>
  <si>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</si>
  <si>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</si>
  <si>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</si>
  <si>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</si>
  <si>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</si>
  <si>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</si>
  <si>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</si>
  <si>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</si>
  <si>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</si>
  <si>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</si>
  <si>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</si>
  <si>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</si>
  <si>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</si>
  <si>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</si>
  <si>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</si>
  <si>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</si>
  <si>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</si>
  <si>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</si>
  <si>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</si>
  <si>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</si>
  <si>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</si>
  <si>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</si>
  <si>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</si>
  <si>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</si>
  <si>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</si>
  <si>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</si>
  <si>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</si>
  <si>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</si>
  <si>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</si>
  <si>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</si>
  <si>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愛媛県東温市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</si>
  <si>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</si>
  <si>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</si>
  <si>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</si>
  <si>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</si>
  <si>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</si>
  <si>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</si>
  <si>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</si>
  <si>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</si>
  <si>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</si>
  <si>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</si>
  <si>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</si>
  <si>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</si>
  <si>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</si>
  <si>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</si>
  <si>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</si>
  <si>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</si>
  <si>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</si>
  <si>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</si>
  <si>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</si>
  <si>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</si>
  <si>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</si>
  <si>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</si>
  <si>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</si>
  <si>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</si>
  <si>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</si>
  <si>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</si>
  <si>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</si>
  <si>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</si>
  <si>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</si>
  <si>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</si>
  <si>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</si>
  <si>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</si>
  <si>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</si>
  <si>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</si>
  <si>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</si>
  <si>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</si>
  <si>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</si>
  <si>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</si>
  <si>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</si>
  <si>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</si>
  <si>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t>
    <phoneticPr fontId="5"/>
  </si>
  <si>
    <t>法非適用企業</t>
    <phoneticPr fontId="5"/>
  </si>
  <si>
    <t>農業集落排水特別会計</t>
    <phoneticPr fontId="5"/>
  </si>
  <si>
    <t>ふるさと交流館特別会計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</si>
  <si>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</si>
  <si>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</si>
  <si>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</si>
  <si>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</si>
  <si>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</si>
  <si>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</si>
  <si>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</si>
  <si>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</si>
  <si>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</si>
  <si>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</si>
  <si>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</si>
  <si>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</si>
  <si>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</si>
  <si>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</si>
  <si>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</si>
  <si>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</si>
  <si>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</si>
  <si>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</si>
  <si>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</si>
  <si>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</si>
  <si>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</si>
  <si>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</si>
  <si>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</si>
  <si>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</si>
  <si>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</si>
  <si>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</si>
  <si>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</si>
  <si>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</si>
  <si>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</si>
  <si>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</si>
  <si>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</si>
  <si>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</si>
  <si>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</si>
  <si>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</si>
  <si>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</si>
  <si>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</si>
  <si>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</si>
  <si>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</si>
  <si>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</si>
  <si>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</si>
  <si>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</si>
  <si>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</si>
  <si>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</si>
  <si>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</si>
  <si>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</si>
  <si>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</si>
  <si>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</si>
  <si>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</si>
  <si>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</si>
  <si>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</si>
  <si>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</si>
  <si>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</si>
  <si>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</si>
  <si>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</si>
  <si>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</si>
  <si>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</si>
  <si>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</si>
  <si>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</si>
  <si>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</si>
  <si>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</si>
  <si>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</si>
  <si>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</si>
  <si>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</si>
  <si>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</si>
  <si>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</si>
  <si>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</si>
  <si>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</si>
  <si>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</si>
  <si>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</si>
  <si>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</si>
  <si>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農業集落排水特別会計</t>
    <phoneticPr fontId="5"/>
  </si>
  <si>
    <t>(Ｆ)</t>
    <phoneticPr fontId="5"/>
  </si>
  <si>
    <t>ふるさと交流館特別会計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</si>
  <si>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</si>
  <si>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</si>
  <si>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</si>
  <si>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</si>
  <si>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</si>
  <si>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</si>
  <si>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</si>
  <si>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</si>
  <si>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</si>
  <si>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</si>
  <si>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</si>
  <si>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</si>
  <si>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</si>
  <si>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</si>
  <si>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</si>
  <si>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</si>
  <si>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</si>
  <si>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</si>
  <si>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</si>
  <si>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</si>
  <si>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</si>
  <si>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</si>
  <si>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</si>
  <si>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</si>
  <si>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</si>
  <si>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</si>
  <si>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</si>
  <si>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</si>
  <si>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</si>
  <si>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</si>
  <si>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</si>
  <si>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</si>
  <si>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</si>
  <si>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</si>
  <si>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</si>
  <si>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</si>
  <si>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</si>
  <si>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</si>
  <si>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</si>
  <si>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</si>
  <si>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</si>
  <si>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</si>
  <si>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</si>
  <si>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</si>
  <si>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</si>
  <si>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</si>
  <si>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</si>
  <si>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</si>
  <si>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</si>
  <si>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</si>
  <si>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</si>
  <si>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</si>
  <si>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</si>
  <si>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</si>
  <si>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</si>
  <si>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</si>
  <si>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</si>
  <si>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</si>
  <si>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</si>
  <si>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</si>
  <si>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</si>
  <si>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</si>
  <si>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</si>
  <si>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</si>
  <si>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</si>
  <si>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</si>
  <si>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</si>
  <si>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</si>
  <si>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</si>
  <si>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</si>
  <si>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</si>
  <si>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</si>
  <si>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</si>
  <si>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</si>
  <si>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</si>
  <si>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</si>
  <si>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</si>
  <si>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</si>
  <si>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</si>
  <si>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</si>
  <si>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</si>
  <si>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</si>
  <si>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</si>
  <si>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</si>
  <si>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</si>
  <si>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5.46</t>
  </si>
  <si>
    <t>▲ 3.82</t>
  </si>
  <si>
    <t>水道事業会計</t>
  </si>
  <si>
    <t>一般会計</t>
  </si>
  <si>
    <t>国民健康保険特別会計</t>
  </si>
  <si>
    <t>介護保険特別会計</t>
  </si>
  <si>
    <t>後期高齢者医療特別会計</t>
  </si>
  <si>
    <t>ふるさと交流館特別会計</t>
  </si>
  <si>
    <t>公共下水道特別会計</t>
  </si>
  <si>
    <t>農業集落排水特別会計</t>
  </si>
  <si>
    <t>その他会計（赤字）</t>
  </si>
  <si>
    <t>その他会計（黒字）</t>
  </si>
  <si>
    <t>地域振興基金</t>
    <phoneticPr fontId="11"/>
  </si>
  <si>
    <t>地域福祉基金</t>
    <phoneticPr fontId="11"/>
  </si>
  <si>
    <t>ふるさと基金</t>
    <phoneticPr fontId="11"/>
  </si>
  <si>
    <t>水資源開発基金</t>
    <phoneticPr fontId="11"/>
  </si>
  <si>
    <t>農業振興基金</t>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</si>
  <si>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</si>
  <si>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</si>
  <si>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</si>
  <si>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</si>
  <si>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</si>
  <si>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</si>
  <si>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</si>
  <si>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</si>
  <si>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</si>
  <si>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</si>
  <si>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東温市土地開発公社</t>
    <rPh sb="0" eb="3">
      <t>トウオンシ</t>
    </rPh>
    <rPh sb="3" eb="5">
      <t>トチ</t>
    </rPh>
    <rPh sb="5" eb="7">
      <t>カイハツ</t>
    </rPh>
    <rPh sb="7" eb="9">
      <t>コウシャ</t>
    </rPh>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</si>
  <si>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</si>
  <si>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phoneticPr fontId="2"/>
  </si>
  <si>
    <t>松山広域福祉施設事務組合（一般会計）</t>
    <phoneticPr fontId="2"/>
  </si>
  <si>
    <t>松山広域福祉施設事務組合（公営企業会計）</t>
    <phoneticPr fontId="2"/>
  </si>
  <si>
    <t>松山衛生事務組合</t>
    <phoneticPr fontId="2"/>
  </si>
  <si>
    <t>愛媛県市町総合事務組合（退職手当事業分）</t>
    <phoneticPr fontId="2"/>
  </si>
  <si>
    <t>愛媛県市町総合事務組合（消防補償事業分）</t>
    <phoneticPr fontId="2"/>
  </si>
  <si>
    <t>愛媛県市町総合事務組合（交通災害事業分）</t>
    <phoneticPr fontId="2"/>
  </si>
  <si>
    <t>愛媛県市町総合事務組合（議員公務災害事業分）</t>
    <phoneticPr fontId="2"/>
  </si>
  <si>
    <t>松山市、東温市共有山林組合</t>
    <phoneticPr fontId="2"/>
  </si>
  <si>
    <t>愛媛地方税滞納整理機構</t>
    <phoneticPr fontId="2"/>
  </si>
  <si>
    <t>愛媛県後期高齢者医療広域連合（一般会計）</t>
    <phoneticPr fontId="2"/>
  </si>
  <si>
    <t>愛媛県後期高齢者医療広域連合（後期高齢者医療特別会計）</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</si>
  <si>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</si>
  <si>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</si>
  <si>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</si>
  <si>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</si>
  <si>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</si>
  <si>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</si>
  <si>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</si>
  <si>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</si>
  <si>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</si>
  <si>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</si>
  <si>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</si>
  <si>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</si>
  <si>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</si>
  <si>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</si>
  <si>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</si>
  <si>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</si>
  <si>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</si>
  <si>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合併後、新市建設計画に基づき、合併特例債を活用し、小中学校の大規模改修や消防施設の整備等を進めた結果、有形固定資産の資産額が増加するとともに将来負担比率の高止まり傾向が続いている。</t>
    <rPh sb="0" eb="3">
      <t>ガッペイゴ</t>
    </rPh>
    <rPh sb="4" eb="5">
      <t>シン</t>
    </rPh>
    <rPh sb="5" eb="6">
      <t>シ</t>
    </rPh>
    <rPh sb="6" eb="8">
      <t>ケンセツ</t>
    </rPh>
    <rPh sb="8" eb="10">
      <t>ケイカク</t>
    </rPh>
    <rPh sb="11" eb="12">
      <t>モト</t>
    </rPh>
    <rPh sb="15" eb="17">
      <t>ガッペイ</t>
    </rPh>
    <rPh sb="17" eb="19">
      <t>トクレイ</t>
    </rPh>
    <rPh sb="19" eb="20">
      <t>サイ</t>
    </rPh>
    <rPh sb="21" eb="23">
      <t>カツヨウ</t>
    </rPh>
    <rPh sb="25" eb="26">
      <t>ショウ</t>
    </rPh>
    <rPh sb="26" eb="27">
      <t>チュウ</t>
    </rPh>
    <rPh sb="27" eb="29">
      <t>ガッコウ</t>
    </rPh>
    <rPh sb="30" eb="33">
      <t>ダイキボ</t>
    </rPh>
    <rPh sb="33" eb="35">
      <t>カイシュウ</t>
    </rPh>
    <rPh sb="36" eb="38">
      <t>ショウボウ</t>
    </rPh>
    <rPh sb="38" eb="40">
      <t>シセツ</t>
    </rPh>
    <rPh sb="41" eb="43">
      <t>セイビ</t>
    </rPh>
    <rPh sb="43" eb="44">
      <t>トウ</t>
    </rPh>
    <rPh sb="45" eb="46">
      <t>スス</t>
    </rPh>
    <rPh sb="48" eb="50">
      <t>ケッカ</t>
    </rPh>
    <rPh sb="51" eb="53">
      <t>ユウケイ</t>
    </rPh>
    <rPh sb="53" eb="55">
      <t>コテイ</t>
    </rPh>
    <rPh sb="55" eb="57">
      <t>シサン</t>
    </rPh>
    <rPh sb="58" eb="60">
      <t>シサン</t>
    </rPh>
    <rPh sb="60" eb="61">
      <t>ガク</t>
    </rPh>
    <rPh sb="62" eb="64">
      <t>ゾウカ</t>
    </rPh>
    <rPh sb="70" eb="72">
      <t>ショウライ</t>
    </rPh>
    <rPh sb="72" eb="74">
      <t>フタン</t>
    </rPh>
    <rPh sb="74" eb="76">
      <t>ヒリツ</t>
    </rPh>
    <rPh sb="77" eb="79">
      <t>タカド</t>
    </rPh>
    <rPh sb="81" eb="83">
      <t>ケイコウ</t>
    </rPh>
    <rPh sb="84" eb="85">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</si>
  <si>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</si>
  <si>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</si>
  <si>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</si>
  <si>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</si>
  <si>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</si>
  <si>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</si>
  <si>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</si>
  <si>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</si>
  <si>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の減少が続いていたが、平成29年度は充当可能な基金の減少、公営企業債の繰入額の増加等により、将来負担比率が増加するとともに、公債費及び災害復旧費等に係る基準財政需要額の増加により実質公債費比率が増加する結果となった。</t>
    <rPh sb="0" eb="2">
      <t>ショウライ</t>
    </rPh>
    <rPh sb="2" eb="4">
      <t>フタン</t>
    </rPh>
    <rPh sb="4" eb="6">
      <t>ヒリツ</t>
    </rPh>
    <rPh sb="6" eb="7">
      <t>オヨ</t>
    </rPh>
    <rPh sb="8" eb="10">
      <t>ジッシツ</t>
    </rPh>
    <rPh sb="10" eb="13">
      <t>コウサイヒ</t>
    </rPh>
    <rPh sb="13" eb="15">
      <t>ヒリツ</t>
    </rPh>
    <rPh sb="16" eb="18">
      <t>ゲンショウ</t>
    </rPh>
    <rPh sb="19" eb="20">
      <t>ツヅ</t>
    </rPh>
    <rPh sb="26" eb="28">
      <t>ヘイセイ</t>
    </rPh>
    <rPh sb="30" eb="32">
      <t>ネンド</t>
    </rPh>
    <rPh sb="33" eb="35">
      <t>ジュウトウ</t>
    </rPh>
    <rPh sb="35" eb="37">
      <t>カノウ</t>
    </rPh>
    <rPh sb="38" eb="40">
      <t>キキン</t>
    </rPh>
    <rPh sb="41" eb="43">
      <t>ゲンショウ</t>
    </rPh>
    <rPh sb="44" eb="46">
      <t>コウエイ</t>
    </rPh>
    <rPh sb="46" eb="48">
      <t>キギョウ</t>
    </rPh>
    <rPh sb="48" eb="49">
      <t>サイ</t>
    </rPh>
    <rPh sb="50" eb="52">
      <t>クリイレ</t>
    </rPh>
    <rPh sb="52" eb="53">
      <t>ガク</t>
    </rPh>
    <rPh sb="54" eb="56">
      <t>ゾウカ</t>
    </rPh>
    <rPh sb="56" eb="57">
      <t>トウ</t>
    </rPh>
    <rPh sb="61" eb="63">
      <t>ショウライ</t>
    </rPh>
    <rPh sb="63" eb="65">
      <t>フタン</t>
    </rPh>
    <rPh sb="65" eb="67">
      <t>ヒリツ</t>
    </rPh>
    <rPh sb="68" eb="70">
      <t>ゾウカ</t>
    </rPh>
    <rPh sb="77" eb="80">
      <t>コウサイヒ</t>
    </rPh>
    <rPh sb="80" eb="81">
      <t>オヨ</t>
    </rPh>
    <rPh sb="82" eb="84">
      <t>サイガイ</t>
    </rPh>
    <rPh sb="84" eb="86">
      <t>フッキュウ</t>
    </rPh>
    <rPh sb="86" eb="87">
      <t>ヒ</t>
    </rPh>
    <rPh sb="87" eb="88">
      <t>トウ</t>
    </rPh>
    <rPh sb="89" eb="90">
      <t>カカ</t>
    </rPh>
    <rPh sb="91" eb="93">
      <t>キジュン</t>
    </rPh>
    <rPh sb="93" eb="95">
      <t>ザイセイ</t>
    </rPh>
    <rPh sb="95" eb="97">
      <t>ジュヨウ</t>
    </rPh>
    <rPh sb="97" eb="98">
      <t>ガク</t>
    </rPh>
    <rPh sb="99" eb="101">
      <t>ゾウカ</t>
    </rPh>
    <rPh sb="104" eb="106">
      <t>ジッシツ</t>
    </rPh>
    <rPh sb="106" eb="109">
      <t>コウサイヒ</t>
    </rPh>
    <rPh sb="109" eb="111">
      <t>ヒリツ</t>
    </rPh>
    <rPh sb="112" eb="114">
      <t>ゾウカ</t>
    </rPh>
    <rPh sb="116" eb="118">
      <t>ケッカ</t>
    </rPh>
    <phoneticPr fontId="2"/>
  </si>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</sst>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99FB-4869-A673-C8BC9D5723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63644</c:v>
                </c:pt>
                <c:pt idx="1">
                  <c:v>76301</c:v>
                </c:pt>
                <c:pt idx="2">
                  <c:v>60739</c:v>
                </c:pt>
                <c:pt idx="3">
                  <c:v>51959</c:v>
                </c:pt>
                <c:pt idx="4">
                  <c:v>40960</c:v>
                </c:pt>
              </c:numCache>
            </c:numRef>
          </c:val>
          <c:smooth val="0"/>
          <c:extLst>
            <c:ext xmlns:c16="http://schemas.microsoft.com/office/drawing/2014/chart" uri="{C3380CC4-5D6E-409C-BE32-E72D297353CC}">
              <c16:uniqueId val="{00000001-99FB-4869-A673-C8BC9D5723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8.2899999999999991</c:v>
                </c:pt>
                <c:pt idx="1">
                  <c:v>7.08</c:v>
                </c:pt>
                <c:pt idx="2">
                  <c:v>8.02</c:v>
                </c:pt>
                <c:pt idx="3">
                  <c:v>6.96</c:v>
                </c:pt>
                <c:pt idx="4">
                  <c:v>8.4700000000000006</c:v>
                </c:pt>
              </c:numCache>
            </c:numRef>
          </c:val>
          <c:extLst>
            <c:ext xmlns:c16="http://schemas.microsoft.com/office/drawing/2014/chart" uri="{C3380CC4-5D6E-409C-BE32-E72D297353CC}">
              <c16:uniqueId val="{00000000-F5A3-447B-8D86-EA74458431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40.549999999999997</c:v>
                </c:pt>
                <c:pt idx="1">
                  <c:v>43.27</c:v>
                </c:pt>
                <c:pt idx="2">
                  <c:v>47.09</c:v>
                </c:pt>
                <c:pt idx="3">
                  <c:v>41.79</c:v>
                </c:pt>
                <c:pt idx="4">
                  <c:v>37.07</c:v>
                </c:pt>
              </c:numCache>
            </c:numRef>
          </c:val>
          <c:extLst>
            <c:ext xmlns:c16="http://schemas.microsoft.com/office/drawing/2014/chart" uri="{C3380CC4-5D6E-409C-BE32-E72D297353CC}">
              <c16:uniqueId val="{00000001-F5A3-447B-8D86-EA74458431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4.47</c:v>
                </c:pt>
                <c:pt idx="1">
                  <c:v>1.63</c:v>
                </c:pt>
                <c:pt idx="2">
                  <c:v>5.53</c:v>
                </c:pt>
                <c:pt idx="3">
                  <c:v>-5.46</c:v>
                </c:pt>
                <c:pt idx="4">
                  <c:v>-3.82</c:v>
                </c:pt>
              </c:numCache>
            </c:numRef>
          </c:val>
          <c:smooth val="0"/>
          <c:extLst>
            <c:ext xmlns:c16="http://schemas.microsoft.com/office/drawing/2014/chart" uri="{C3380CC4-5D6E-409C-BE32-E72D297353CC}">
              <c16:uniqueId val="{00000002-F5A3-447B-8D86-EA74458431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0.17</c:v>
                </c:pt>
                <c:pt idx="2">
                  <c:v>#N/A</c:v>
                </c:pt>
                <c:pt idx="3">
                  <c:v>0.16</c:v>
                </c:pt>
                <c:pt idx="4">
                  <c:v>#N/A</c:v>
                </c:pt>
                <c:pt idx="5">
                  <c:v>0.16</c:v>
                </c:pt>
                <c:pt idx="6">
                  <c:v>#N/A</c:v>
                </c:pt>
                <c:pt idx="7">
                  <c:v>0.15</c:v>
                </c:pt>
                <c:pt idx="8">
                  <c:v>0</c:v>
                </c:pt>
                <c:pt idx="9">
                  <c:v>0</c:v>
                </c:pt>
              </c:numCache>
            </c:numRef>
          </c:val>
          <c:extLst>
            <c:ext xmlns:c16="http://schemas.microsoft.com/office/drawing/2014/chart" uri="{C3380CC4-5D6E-409C-BE32-E72D297353CC}">
              <c16:uniqueId val="{00000000-98A5-4670-9038-FB8E98FDCE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A5-4670-9038-FB8E98FDCE06}"/>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8A5-4670-9038-FB8E98FDCE06}"/>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8A5-4670-9038-FB8E98FDCE06}"/>
            </c:ext>
          </c:extLst>
        </c:ser>
        <c:ser>
          <c:idx val="4"/>
          <c:order val="4"/>
          <c:tx>
            <c:strRef>
              <c:f>データシート!$A$31</c:f>
              <c:strCache>
                <c:ptCount val="1"/>
                <c:pt idx="0">
                  <c:v>ふるさと交流館特別会計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7.0000000000000007E-2</c:v>
                </c:pt>
                <c:pt idx="4">
                  <c:v>#N/A</c:v>
                </c:pt>
                <c:pt idx="5">
                  <c:v>0.12</c:v>
                </c:pt>
                <c:pt idx="6">
                  <c:v>#N/A</c:v>
                </c:pt>
                <c:pt idx="7">
                  <c:v>0.13</c:v>
                </c:pt>
                <c:pt idx="8">
                  <c:v>#N/A</c:v>
                </c:pt>
                <c:pt idx="9">
                  <c:v>0.11</c:v>
                </c:pt>
              </c:numCache>
            </c:numRef>
          </c:val>
          <c:extLst>
            <c:ext xmlns:c16="http://schemas.microsoft.com/office/drawing/2014/chart" uri="{C3380CC4-5D6E-409C-BE32-E72D297353CC}">
              <c16:uniqueId val="{00000004-98A5-4670-9038-FB8E98FDCE0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0.25</c:v>
                </c:pt>
                <c:pt idx="2">
                  <c:v>#N/A</c:v>
                </c:pt>
                <c:pt idx="3">
                  <c:v>0.27</c:v>
                </c:pt>
                <c:pt idx="4">
                  <c:v>#N/A</c:v>
                </c:pt>
                <c:pt idx="5">
                  <c:v>0.24</c:v>
                </c:pt>
                <c:pt idx="6">
                  <c:v>#N/A</c:v>
                </c:pt>
                <c:pt idx="7">
                  <c:v>0.27</c:v>
                </c:pt>
                <c:pt idx="8">
                  <c:v>#N/A</c:v>
                </c:pt>
                <c:pt idx="9">
                  <c:v>0.26</c:v>
                </c:pt>
              </c:numCache>
            </c:numRef>
          </c:val>
          <c:extLst>
            <c:ext xmlns:c16="http://schemas.microsoft.com/office/drawing/2014/chart" uri="{C3380CC4-5D6E-409C-BE32-E72D297353CC}">
              <c16:uniqueId val="{00000005-98A5-4670-9038-FB8E98FDCE0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0.54</c:v>
                </c:pt>
                <c:pt idx="2">
                  <c:v>#N/A</c:v>
                </c:pt>
                <c:pt idx="3">
                  <c:v>0.8</c:v>
                </c:pt>
                <c:pt idx="4">
                  <c:v>#N/A</c:v>
                </c:pt>
                <c:pt idx="5">
                  <c:v>0.91</c:v>
                </c:pt>
                <c:pt idx="6">
                  <c:v>#N/A</c:v>
                </c:pt>
                <c:pt idx="7">
                  <c:v>1.61</c:v>
                </c:pt>
                <c:pt idx="8">
                  <c:v>#N/A</c:v>
                </c:pt>
                <c:pt idx="9">
                  <c:v>2.12</c:v>
                </c:pt>
              </c:numCache>
            </c:numRef>
          </c:val>
          <c:extLst>
            <c:ext xmlns:c16="http://schemas.microsoft.com/office/drawing/2014/chart" uri="{C3380CC4-5D6E-409C-BE32-E72D297353CC}">
              <c16:uniqueId val="{00000006-98A5-4670-9038-FB8E98FDCE0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4.8600000000000003</c:v>
                </c:pt>
                <c:pt idx="2">
                  <c:v>#N/A</c:v>
                </c:pt>
                <c:pt idx="3">
                  <c:v>5.01</c:v>
                </c:pt>
                <c:pt idx="4">
                  <c:v>#N/A</c:v>
                </c:pt>
                <c:pt idx="5">
                  <c:v>3.79</c:v>
                </c:pt>
                <c:pt idx="6">
                  <c:v>#N/A</c:v>
                </c:pt>
                <c:pt idx="7">
                  <c:v>4.6100000000000003</c:v>
                </c:pt>
                <c:pt idx="8">
                  <c:v>#N/A</c:v>
                </c:pt>
                <c:pt idx="9">
                  <c:v>6.23</c:v>
                </c:pt>
              </c:numCache>
            </c:numRef>
          </c:val>
          <c:extLst>
            <c:ext xmlns:c16="http://schemas.microsoft.com/office/drawing/2014/chart" uri="{C3380CC4-5D6E-409C-BE32-E72D297353CC}">
              <c16:uniqueId val="{00000007-98A5-4670-9038-FB8E98FDCE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8.2799999999999994</c:v>
                </c:pt>
                <c:pt idx="2">
                  <c:v>#N/A</c:v>
                </c:pt>
                <c:pt idx="3">
                  <c:v>7.07</c:v>
                </c:pt>
                <c:pt idx="4">
                  <c:v>#N/A</c:v>
                </c:pt>
                <c:pt idx="5">
                  <c:v>8.02</c:v>
                </c:pt>
                <c:pt idx="6">
                  <c:v>#N/A</c:v>
                </c:pt>
                <c:pt idx="7">
                  <c:v>6.96</c:v>
                </c:pt>
                <c:pt idx="8">
                  <c:v>#N/A</c:v>
                </c:pt>
                <c:pt idx="9">
                  <c:v>8.4700000000000006</c:v>
                </c:pt>
              </c:numCache>
            </c:numRef>
          </c:val>
          <c:extLst>
            <c:ext xmlns:c16="http://schemas.microsoft.com/office/drawing/2014/chart" uri="{C3380CC4-5D6E-409C-BE32-E72D297353CC}">
              <c16:uniqueId val="{00000008-98A5-4670-9038-FB8E98FDCE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23.66</c:v>
                </c:pt>
                <c:pt idx="2">
                  <c:v>#N/A</c:v>
                </c:pt>
                <c:pt idx="3">
                  <c:v>24</c:v>
                </c:pt>
                <c:pt idx="4">
                  <c:v>#N/A</c:v>
                </c:pt>
                <c:pt idx="5">
                  <c:v>24.08</c:v>
                </c:pt>
                <c:pt idx="6">
                  <c:v>#N/A</c:v>
                </c:pt>
                <c:pt idx="7">
                  <c:v>23.27</c:v>
                </c:pt>
                <c:pt idx="8">
                  <c:v>#N/A</c:v>
                </c:pt>
                <c:pt idx="9">
                  <c:v>23.55</c:v>
                </c:pt>
              </c:numCache>
            </c:numRef>
          </c:val>
          <c:extLst>
            <c:ext xmlns:c16="http://schemas.microsoft.com/office/drawing/2014/chart" uri="{C3380CC4-5D6E-409C-BE32-E72D297353CC}">
              <c16:uniqueId val="{00000009-98A5-4670-9038-FB8E98FDCE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1317</c:v>
                </c:pt>
                <c:pt idx="5">
                  <c:v>1378</c:v>
                </c:pt>
                <c:pt idx="8">
                  <c:v>1373</c:v>
                </c:pt>
                <c:pt idx="11">
                  <c:v>1501</c:v>
                </c:pt>
                <c:pt idx="14">
                  <c:v>1527</c:v>
                </c:pt>
              </c:numCache>
            </c:numRef>
          </c:val>
          <c:extLst>
            <c:ext xmlns:c16="http://schemas.microsoft.com/office/drawing/2014/chart" uri="{C3380CC4-5D6E-409C-BE32-E72D297353CC}">
              <c16:uniqueId val="{00000000-53B8-4B36-B678-DEC4F76F23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B8-4B36-B678-DEC4F76F23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c:v>
                </c:pt>
                <c:pt idx="3">
                  <c:v>43</c:v>
                </c:pt>
                <c:pt idx="6">
                  <c:v>43</c:v>
                </c:pt>
                <c:pt idx="9">
                  <c:v>16</c:v>
                </c:pt>
                <c:pt idx="12">
                  <c:v>16</c:v>
                </c:pt>
              </c:numCache>
            </c:numRef>
          </c:val>
          <c:extLst>
            <c:ext xmlns:c16="http://schemas.microsoft.com/office/drawing/2014/chart" uri="{C3380CC4-5D6E-409C-BE32-E72D297353CC}">
              <c16:uniqueId val="{00000002-53B8-4B36-B678-DEC4F76F23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B8-4B36-B678-DEC4F76F23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688</c:v>
                </c:pt>
                <c:pt idx="3">
                  <c:v>684</c:v>
                </c:pt>
                <c:pt idx="6">
                  <c:v>690</c:v>
                </c:pt>
                <c:pt idx="9">
                  <c:v>751</c:v>
                </c:pt>
                <c:pt idx="12">
                  <c:v>770</c:v>
                </c:pt>
              </c:numCache>
            </c:numRef>
          </c:val>
          <c:extLst>
            <c:ext xmlns:c16="http://schemas.microsoft.com/office/drawing/2014/chart" uri="{C3380CC4-5D6E-409C-BE32-E72D297353CC}">
              <c16:uniqueId val="{00000004-53B8-4B36-B678-DEC4F76F23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B8-4B36-B678-DEC4F76F23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B8-4B36-B678-DEC4F76F23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1557</c:v>
                </c:pt>
                <c:pt idx="3">
                  <c:v>1530</c:v>
                </c:pt>
                <c:pt idx="6">
                  <c:v>1460</c:v>
                </c:pt>
                <c:pt idx="9">
                  <c:v>1657</c:v>
                </c:pt>
                <c:pt idx="12">
                  <c:v>1689</c:v>
                </c:pt>
              </c:numCache>
            </c:numRef>
          </c:val>
          <c:extLst>
            <c:ext xmlns:c16="http://schemas.microsoft.com/office/drawing/2014/chart" uri="{C3380CC4-5D6E-409C-BE32-E72D297353CC}">
              <c16:uniqueId val="{00000007-53B8-4B36-B678-DEC4F76F23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971</c:v>
                </c:pt>
                <c:pt idx="2">
                  <c:v>#N/A</c:v>
                </c:pt>
                <c:pt idx="3">
                  <c:v>#N/A</c:v>
                </c:pt>
                <c:pt idx="4">
                  <c:v>879</c:v>
                </c:pt>
                <c:pt idx="5">
                  <c:v>#N/A</c:v>
                </c:pt>
                <c:pt idx="6">
                  <c:v>#N/A</c:v>
                </c:pt>
                <c:pt idx="7">
                  <c:v>820</c:v>
                </c:pt>
                <c:pt idx="8">
                  <c:v>#N/A</c:v>
                </c:pt>
                <c:pt idx="9">
                  <c:v>#N/A</c:v>
                </c:pt>
                <c:pt idx="10">
                  <c:v>923</c:v>
                </c:pt>
                <c:pt idx="11">
                  <c:v>#N/A</c:v>
                </c:pt>
                <c:pt idx="12">
                  <c:v>#N/A</c:v>
                </c:pt>
                <c:pt idx="13">
                  <c:v>948</c:v>
                </c:pt>
                <c:pt idx="14">
                  <c:v>#N/A</c:v>
                </c:pt>
              </c:numCache>
            </c:numRef>
          </c:val>
          <c:smooth val="0"/>
          <c:extLst>
            <c:ext xmlns:c16="http://schemas.microsoft.com/office/drawing/2014/chart" uri="{C3380CC4-5D6E-409C-BE32-E72D297353CC}">
              <c16:uniqueId val="{00000008-53B8-4B36-B678-DEC4F76F23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16159</c:v>
                </c:pt>
                <c:pt idx="5">
                  <c:v>16362</c:v>
                </c:pt>
                <c:pt idx="8">
                  <c:v>17018</c:v>
                </c:pt>
                <c:pt idx="11">
                  <c:v>16502</c:v>
                </c:pt>
                <c:pt idx="14">
                  <c:v>15921</c:v>
                </c:pt>
              </c:numCache>
            </c:numRef>
          </c:val>
          <c:extLst>
            <c:ext xmlns:c16="http://schemas.microsoft.com/office/drawing/2014/chart" uri="{C3380CC4-5D6E-409C-BE32-E72D297353CC}">
              <c16:uniqueId val="{00000000-1BC3-42B3-8ECB-57EB65D443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253</c:v>
                </c:pt>
                <c:pt idx="5">
                  <c:v>232</c:v>
                </c:pt>
                <c:pt idx="8">
                  <c:v>219</c:v>
                </c:pt>
                <c:pt idx="11">
                  <c:v>205</c:v>
                </c:pt>
                <c:pt idx="14">
                  <c:v>191</c:v>
                </c:pt>
              </c:numCache>
            </c:numRef>
          </c:val>
          <c:extLst>
            <c:ext xmlns:c16="http://schemas.microsoft.com/office/drawing/2014/chart" uri="{C3380CC4-5D6E-409C-BE32-E72D297353CC}">
              <c16:uniqueId val="{00000001-1BC3-42B3-8ECB-57EB65D443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6155</c:v>
                </c:pt>
                <c:pt idx="5">
                  <c:v>6301</c:v>
                </c:pt>
                <c:pt idx="8">
                  <c:v>6889</c:v>
                </c:pt>
                <c:pt idx="11">
                  <c:v>6469</c:v>
                </c:pt>
                <c:pt idx="14">
                  <c:v>5781</c:v>
                </c:pt>
              </c:numCache>
            </c:numRef>
          </c:val>
          <c:extLst>
            <c:ext xmlns:c16="http://schemas.microsoft.com/office/drawing/2014/chart" uri="{C3380CC4-5D6E-409C-BE32-E72D297353CC}">
              <c16:uniqueId val="{00000002-1BC3-42B3-8ECB-57EB65D443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C3-42B3-8ECB-57EB65D443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C3-42B3-8ECB-57EB65D443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C3-42B3-8ECB-57EB65D443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1290</c:v>
                </c:pt>
                <c:pt idx="3">
                  <c:v>1233</c:v>
                </c:pt>
                <c:pt idx="6">
                  <c:v>1135</c:v>
                </c:pt>
                <c:pt idx="9">
                  <c:v>1084</c:v>
                </c:pt>
                <c:pt idx="12">
                  <c:v>1059</c:v>
                </c:pt>
              </c:numCache>
            </c:numRef>
          </c:val>
          <c:extLst>
            <c:ext xmlns:c16="http://schemas.microsoft.com/office/drawing/2014/chart" uri="{C3380CC4-5D6E-409C-BE32-E72D297353CC}">
              <c16:uniqueId val="{00000006-1BC3-42B3-8ECB-57EB65D443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135</c:v>
                </c:pt>
              </c:numCache>
            </c:numRef>
          </c:val>
          <c:extLst>
            <c:ext xmlns:c16="http://schemas.microsoft.com/office/drawing/2014/chart" uri="{C3380CC4-5D6E-409C-BE32-E72D297353CC}">
              <c16:uniqueId val="{00000007-1BC3-42B3-8ECB-57EB65D443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12982</c:v>
                </c:pt>
                <c:pt idx="3">
                  <c:v>12569</c:v>
                </c:pt>
                <c:pt idx="6">
                  <c:v>11934</c:v>
                </c:pt>
                <c:pt idx="9">
                  <c:v>11539</c:v>
                </c:pt>
                <c:pt idx="12">
                  <c:v>11750</c:v>
                </c:pt>
              </c:numCache>
            </c:numRef>
          </c:val>
          <c:extLst>
            <c:ext xmlns:c16="http://schemas.microsoft.com/office/drawing/2014/chart" uri="{C3380CC4-5D6E-409C-BE32-E72D297353CC}">
              <c16:uniqueId val="{00000008-1BC3-42B3-8ECB-57EB65D443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414</c:v>
                </c:pt>
                <c:pt idx="3">
                  <c:v>372</c:v>
                </c:pt>
                <c:pt idx="6">
                  <c:v>330</c:v>
                </c:pt>
                <c:pt idx="9">
                  <c:v>315</c:v>
                </c:pt>
                <c:pt idx="12">
                  <c:v>300</c:v>
                </c:pt>
              </c:numCache>
            </c:numRef>
          </c:val>
          <c:extLst>
            <c:ext xmlns:c16="http://schemas.microsoft.com/office/drawing/2014/chart" uri="{C3380CC4-5D6E-409C-BE32-E72D297353CC}">
              <c16:uniqueId val="{00000009-1BC3-42B3-8ECB-57EB65D443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13828</c:v>
                </c:pt>
                <c:pt idx="3">
                  <c:v>14280</c:v>
                </c:pt>
                <c:pt idx="6">
                  <c:v>15573</c:v>
                </c:pt>
                <c:pt idx="9">
                  <c:v>14927</c:v>
                </c:pt>
                <c:pt idx="12">
                  <c:v>14223</c:v>
                </c:pt>
              </c:numCache>
            </c:numRef>
          </c:val>
          <c:extLst>
            <c:ext xmlns:c16="http://schemas.microsoft.com/office/drawing/2014/chart" uri="{C3380CC4-5D6E-409C-BE32-E72D297353CC}">
              <c16:uniqueId val="{0000000A-1BC3-42B3-8ECB-57EB65D443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5946</c:v>
                </c:pt>
                <c:pt idx="2">
                  <c:v>#N/A</c:v>
                </c:pt>
                <c:pt idx="3">
                  <c:v>#N/A</c:v>
                </c:pt>
                <c:pt idx="4">
                  <c:v>5559</c:v>
                </c:pt>
                <c:pt idx="5">
                  <c:v>#N/A</c:v>
                </c:pt>
                <c:pt idx="6">
                  <c:v>#N/A</c:v>
                </c:pt>
                <c:pt idx="7">
                  <c:v>4846</c:v>
                </c:pt>
                <c:pt idx="8">
                  <c:v>#N/A</c:v>
                </c:pt>
                <c:pt idx="9">
                  <c:v>#N/A</c:v>
                </c:pt>
                <c:pt idx="10">
                  <c:v>4689</c:v>
                </c:pt>
                <c:pt idx="11">
                  <c:v>#N/A</c:v>
                </c:pt>
                <c:pt idx="12">
                  <c:v>#N/A</c:v>
                </c:pt>
                <c:pt idx="13">
                  <c:v>5575</c:v>
                </c:pt>
                <c:pt idx="14">
                  <c:v>#N/A</c:v>
                </c:pt>
              </c:numCache>
            </c:numRef>
          </c:val>
          <c:smooth val="0"/>
          <c:extLst>
            <c:ext xmlns:c16="http://schemas.microsoft.com/office/drawing/2014/chart" uri="{C3380CC4-5D6E-409C-BE32-E72D297353CC}">
              <c16:uniqueId val="{0000000B-1BC3-42B3-8ECB-57EB65D443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4305</c:v>
                </c:pt>
                <c:pt idx="1">
                  <c:v>3883</c:v>
                </c:pt>
                <c:pt idx="2">
                  <c:v>3402</c:v>
                </c:pt>
              </c:numCache>
            </c:numRef>
          </c:val>
          <c:extLst>
            <c:ext xmlns:c16="http://schemas.microsoft.com/office/drawing/2014/chart" uri="{C3380CC4-5D6E-409C-BE32-E72D297353CC}">
              <c16:uniqueId val="{00000000-E8B2-4457-A254-0B7C8336F9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1013</c:v>
                </c:pt>
                <c:pt idx="1">
                  <c:v>1015</c:v>
                </c:pt>
                <c:pt idx="2">
                  <c:v>815</c:v>
                </c:pt>
              </c:numCache>
            </c:numRef>
          </c:val>
          <c:extLst>
            <c:ext xmlns:c16="http://schemas.microsoft.com/office/drawing/2014/chart" uri="{C3380CC4-5D6E-409C-BE32-E72D297353CC}">
              <c16:uniqueId val="{00000001-E8B2-4457-A254-0B7C8336F9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2302</c:v>
                </c:pt>
                <c:pt idx="1">
                  <c:v>2301</c:v>
                </c:pt>
                <c:pt idx="2">
                  <c:v>2260</c:v>
                </c:pt>
              </c:numCache>
            </c:numRef>
          </c:val>
          <c:extLst>
            <c:ext xmlns:c16="http://schemas.microsoft.com/office/drawing/2014/chart" uri="{C3380CC4-5D6E-409C-BE32-E72D297353CC}">
              <c16:uniqueId val="{00000002-E8B2-4457-A254-0B7C8336F9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{C5BC76FE-DB04-44E5-837D-54C52DCCD047}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CDE-4143-91A1-E179E93DD5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{BF953CEB-691D-4B84-BA92-911A354320A3}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DE-4143-91A1-E179E93DD5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{7F07BAE0-C4B6-42AA-A6D2-363203A69595}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DE-4143-91A1-E179E93DD5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{DA55A381-499A-4B25-90D4-D40494FB5573}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DE-4143-91A1-E179E93DD5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{B38BA787-68AD-4712-979C-02C3B1902848}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DE-4143-91A1-E179E93DD57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{CBEC5363-CAB4-4711-A2CC-94B74F1CEBF3}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CDE-4143-91A1-E179E93DD57A}"/>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{38E6F0F7-DC14-4AE1-A1FC-3965438AD68B}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CDE-4143-91A1-E179E93DD57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{F130FCBF-F62D-496B-AE88-2FCB7B8EB0FF}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CDE-4143-91A1-E179E93DD57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{E3E343E6-E5DA-4FC4-84D9-3BFAD35E0EE6}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CDE-4143-91A1-E179E93DD5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45.2</c:v>
                </c:pt>
                <c:pt idx="24">
                  <c:v>45.2</c:v>
                </c:pt>
              </c:numCache>
            </c:numRef>
          </c:xVal>
          <c:yVal>
            <c:numRef>
              <c:f>公会計指標分析・財政指標組合せ分析表!$BP$51:$DC$51</c:f>
              <c:numCache>
                <c:formatCode>#,##0.0;"▲ "#,##0.0</c:formatCode>
                <c:ptCount val="40"/>
                <c:pt idx="16">
                  <c:v>62.2</c:v>
                </c:pt>
                <c:pt idx="24">
                  <c:v>60</c:v>
                </c:pt>
              </c:numCache>
            </c:numRef>
          </c:yVal>
          <c:smooth val="0"/>
          <c:extLst>
            <c:ext xmlns:c16="http://schemas.microsoft.com/office/drawing/2014/chart" uri="{C3380CC4-5D6E-409C-BE32-E72D297353CC}">
              <c16:uniqueId val="{00000009-CCDE-4143-91A1-E179E93DD5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{6BC0ADF9-57C0-4DCD-B77A-B1081E56D2B3}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CDE-4143-91A1-E179E93DD5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{418A518C-97D9-452E-9F65-59EC6ABB710D}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DE-4143-91A1-E179E93DD5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{D27B76C7-F310-467A-8577-12CD0D67D57D}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DE-4143-91A1-E179E93DD5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{F0DF825C-3B96-4726-B5CB-F00F96B5EB6B}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DE-4143-91A1-E179E93DD5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{CF65F673-8171-40CE-A7A2-27CCE188CED7}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DE-4143-91A1-E179E93DD57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{28C7EB5F-E0A5-4E54-BA2A-85FDC0917573}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CDE-4143-91A1-E179E93DD57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{BB5D661D-1E06-42C8-9022-17F3ACEB94E4}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CDE-4143-91A1-E179E93DD57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{2CDF91C7-0A45-43F8-AF98-1C399C64EB5B}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CDE-4143-91A1-E179E93DD57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{B4D25EE1-EF9C-4801-90A0-714734C09830}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CDE-4143-91A1-E179E93DD5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CCDE-4143-91A1-E179E93DD57A}"/>
            </c:ext>
          </c:extLst>
        </c:ser>
        <c:dLbls>
          <c:showLegendKey val="0"/>
          <c:showVal val="1"/>
          <c:showCatName val="0"/>
          <c:showSerName val="0"/>
          <c:showPercent val="0"/>
          <c:showBubbleSize val="0"/>
        </c:dLbls>
        <c:axId val="46179840"/>
        <c:axId val="46181760"/>
      </c:scatterChart>
      <c:valAx>
        <c:axId val="46179840"/>
        <c:scaling>
          <c:orientation val="minMax"/>
          <c:max val="60"/>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5"/>
          <c:min val="5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{34F4F063-0909-4481-9FF5-E6B6F4C59AFD}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34B-4A25-A43D-71110549BD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{B1EF0A5A-45E7-4883-B914-BFA921372FB4}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4B-4A25-A43D-71110549BD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{B1C24A4A-7B12-437F-AC2A-5C6306AA6BD9}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4B-4A25-A43D-71110549BD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{BBE95949-9456-4D96-AD18-CE2129856073}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4B-4A25-A43D-71110549BD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{B1E8A810-81F7-4807-BBE7-CCCB6077BFEE}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4B-4A25-A43D-71110549BDA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{861793F3-FA9D-4FE6-8D82-850A29A536C3}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34B-4A25-A43D-71110549BDA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{58DF036A-3E1A-40CA-A6D6-BAAE0397D99C}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34B-4A25-A43D-71110549BDAA}"/>
                </c:ext>
              </c:extLst>
            </c:dLbl>
            <c:dLbl>
              <c:idx val="24"/>
              <c:layout>
                <c:manualLayout>
                  <c:x val="-2.910150686001532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{77E95574-F837-4092-8C99-7165DEC56A2E}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34B-4A25-A43D-71110549BDA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{8E74C755-7296-4AA3-BA9C-9DB42DF1EE74}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34B-4A25-A43D-71110549BD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12.5</c:v>
                </c:pt>
                <c:pt idx="16">
                  <c:v>11.5</c:v>
                </c:pt>
                <c:pt idx="24">
                  <c:v>11.2</c:v>
                </c:pt>
                <c:pt idx="32">
                  <c:v>11.5</c:v>
                </c:pt>
              </c:numCache>
            </c:numRef>
          </c:xVal>
          <c:yVal>
            <c:numRef>
              <c:f>公会計指標分析・財政指標組合せ分析表!$BP$73:$DC$73</c:f>
              <c:numCache>
                <c:formatCode>#,##0.0;"▲ "#,##0.0</c:formatCode>
                <c:ptCount val="40"/>
                <c:pt idx="0">
                  <c:v>77.3</c:v>
                </c:pt>
                <c:pt idx="8">
                  <c:v>72.599999999999994</c:v>
                </c:pt>
                <c:pt idx="16">
                  <c:v>62.2</c:v>
                </c:pt>
                <c:pt idx="24">
                  <c:v>60</c:v>
                </c:pt>
                <c:pt idx="32">
                  <c:v>72.599999999999994</c:v>
                </c:pt>
              </c:numCache>
            </c:numRef>
          </c:yVal>
          <c:smooth val="0"/>
          <c:extLst>
            <c:ext xmlns:c16="http://schemas.microsoft.com/office/drawing/2014/chart" uri="{C3380CC4-5D6E-409C-BE32-E72D297353CC}">
              <c16:uniqueId val="{00000009-A34B-4A25-A43D-71110549BD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{9EF8767B-1F28-4BC3-9907-344A9C2367F4}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34B-4A25-A43D-71110549BD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{A7290363-E1A5-4D9F-9C94-2BCAB0565403}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4B-4A25-A43D-71110549BD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{796F99CB-7709-4FC0-92A7-B7B62B70AE98}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4B-4A25-A43D-71110549BD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{6E33FA83-6DDB-4DC5-A646-C33EC6A8F233}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4B-4A25-A43D-71110549BD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{925031F9-C269-4641-B7F8-F886DC1EE52C}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4B-4A25-A43D-71110549BDAA}"/>
                </c:ext>
              </c:extLst>
            </c:dLbl>
            <c:dLbl>
              <c:idx val="8"/>
              <c:layout>
                <c:manualLayout>
                  <c:x val="-3.429447637820601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{249E6C2B-5144-4144-B266-9705EB30B8E0}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34B-4A25-A43D-71110549BDA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{176AE145-CBE6-49B3-AADA-1F59C452C679}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34B-4A25-A43D-71110549BDA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{0F623AC0-8669-4153-8D9F-F2DF51D4791D}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34B-4A25-A43D-71110549BDA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{A27F5977-7578-42A2-9813-E5E7AD78FC5B}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34B-4A25-A43D-71110549BD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A34B-4A25-A43D-71110549BDAA}"/>
            </c:ext>
          </c:extLst>
        </c:ser>
        <c:dLbls>
          <c:showLegendKey val="0"/>
          <c:showVal val="1"/>
          <c:showCatName val="0"/>
          <c:showSerName val="0"/>
          <c:showPercent val="0"/>
          <c:showBubbleSize val="0"/>
        </c:dLbls>
        <c:axId val="84219776"/>
        <c:axId val="84234240"/>
      </c:scatterChart>
      <c:valAx>
        <c:axId val="84219776"/>
        <c:scaling>
          <c:orientation val="minMax"/>
          <c:max val="13.5"/>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2"/>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一般会計の元利償還金については、過去の借入に対する償還進捗により年々減少傾向にあったが、</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年度から合併特例事業債を活用して造成した地域振興基金の償還が始まったことに伴い増額となっており、</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年度においてもほぼ横ばいとなっている。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公営企業の元利償還金に対する繰入金については、公共下水道事業に係る高資本対策に要する経費の増により前年度比</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算入公債費等については、市債の償還終了による算入額の減少もあるものの、合併特例事業債や臨時財政対策債などの償還額に伴う基準財政需要額の伸びにより、前年度比</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％）の増加となっている。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一般会計の地方債残高については、合併特例事業債を活用した地域振興基金を造成したことにより、</a:t>
          </a:r>
          <a:r>
            <a:rPr kumimoji="1" lang="en-US" altLang="ja-JP" sz="1300" baseline="0">
              <a:latin typeface="ＭＳ ゴシック" pitchFamily="49" charset="-128"/>
              <a:ea typeface="ＭＳ ゴシック" pitchFamily="49" charset="-128"/>
            </a:rPr>
            <a:t>H27</a:t>
          </a:r>
          <a:r>
            <a:rPr kumimoji="1" lang="ja-JP" altLang="en-US" sz="1300" baseline="0">
              <a:latin typeface="ＭＳ ゴシック" pitchFamily="49" charset="-128"/>
              <a:ea typeface="ＭＳ ゴシック" pitchFamily="49" charset="-128"/>
            </a:rPr>
            <a:t>年度末の</a:t>
          </a:r>
          <a:r>
            <a:rPr kumimoji="1" lang="en-US" altLang="ja-JP" sz="1300" baseline="0">
              <a:latin typeface="ＭＳ ゴシック" pitchFamily="49" charset="-128"/>
              <a:ea typeface="ＭＳ ゴシック" pitchFamily="49" charset="-128"/>
            </a:rPr>
            <a:t>155.7</a:t>
          </a:r>
          <a:r>
            <a:rPr kumimoji="1" lang="ja-JP" altLang="en-US" sz="1300" baseline="0">
              <a:latin typeface="ＭＳ ゴシック" pitchFamily="49" charset="-128"/>
              <a:ea typeface="ＭＳ ゴシック" pitchFamily="49" charset="-128"/>
            </a:rPr>
            <a:t>億円をピークとして、その後は減少傾向にあり、</a:t>
          </a:r>
          <a:r>
            <a:rPr kumimoji="1" lang="en-US" altLang="ja-JP" sz="1300" baseline="0">
              <a:latin typeface="ＭＳ ゴシック" pitchFamily="49" charset="-128"/>
              <a:ea typeface="ＭＳ ゴシック" pitchFamily="49" charset="-128"/>
            </a:rPr>
            <a:t>H29</a:t>
          </a:r>
          <a:r>
            <a:rPr kumimoji="1" lang="ja-JP" altLang="en-US" sz="1300" baseline="0">
              <a:latin typeface="ＭＳ ゴシック" pitchFamily="49" charset="-128"/>
              <a:ea typeface="ＭＳ ゴシック" pitchFamily="49" charset="-128"/>
            </a:rPr>
            <a:t>年度は前年度比</a:t>
          </a:r>
          <a:r>
            <a:rPr kumimoji="1" lang="en-US" altLang="ja-JP" sz="1300" baseline="0">
              <a:latin typeface="ＭＳ ゴシック" pitchFamily="49" charset="-128"/>
              <a:ea typeface="ＭＳ ゴシック" pitchFamily="49" charset="-128"/>
            </a:rPr>
            <a:t>7.0</a:t>
          </a:r>
          <a:r>
            <a:rPr kumimoji="1" lang="ja-JP" altLang="en-US" sz="1300" baseline="0">
              <a:latin typeface="ＭＳ ゴシック" pitchFamily="49" charset="-128"/>
              <a:ea typeface="ＭＳ ゴシック" pitchFamily="49" charset="-128"/>
            </a:rPr>
            <a:t>億円（△</a:t>
          </a:r>
          <a:r>
            <a:rPr kumimoji="1" lang="en-US" altLang="ja-JP" sz="1300" baseline="0">
              <a:latin typeface="ＭＳ ゴシック" pitchFamily="49" charset="-128"/>
              <a:ea typeface="ＭＳ ゴシック" pitchFamily="49" charset="-128"/>
            </a:rPr>
            <a:t>4.7</a:t>
          </a:r>
          <a:r>
            <a:rPr kumimoji="1" lang="ja-JP" altLang="en-US" sz="1300" baseline="0">
              <a:latin typeface="ＭＳ ゴシック" pitchFamily="49" charset="-128"/>
              <a:ea typeface="ＭＳ ゴシック" pitchFamily="49" charset="-128"/>
            </a:rPr>
            <a:t>％）の減少となった。原則として、交付税措置のない新規の地方債については借入抑制を継続しているが、今後は公共施設の老朽改修事業や総合保健福祉センター建設などの大型事業を計画しており、地方債残高の増加が見込まれる。</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組合等負担等見込額は、松山衛生事務組合が借入れた地方債に対する負担部分である。</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充当可能基金については、</a:t>
          </a:r>
          <a:r>
            <a:rPr kumimoji="1" lang="en-US" altLang="ja-JP" sz="1300" baseline="0">
              <a:latin typeface="ＭＳ ゴシック" pitchFamily="49" charset="-128"/>
              <a:ea typeface="ＭＳ ゴシック" pitchFamily="49" charset="-128"/>
            </a:rPr>
            <a:t>H28</a:t>
          </a:r>
          <a:r>
            <a:rPr kumimoji="1" lang="ja-JP" altLang="en-US" sz="1300" baseline="0">
              <a:latin typeface="ＭＳ ゴシック" pitchFamily="49" charset="-128"/>
              <a:ea typeface="ＭＳ ゴシック" pitchFamily="49" charset="-128"/>
            </a:rPr>
            <a:t>年度の</a:t>
          </a:r>
          <a:r>
            <a:rPr kumimoji="1" lang="en-US" altLang="ja-JP" sz="1300" baseline="0">
              <a:latin typeface="ＭＳ ゴシック" pitchFamily="49" charset="-128"/>
              <a:ea typeface="ＭＳ ゴシック" pitchFamily="49" charset="-128"/>
            </a:rPr>
            <a:t>68.9</a:t>
          </a:r>
          <a:r>
            <a:rPr kumimoji="1" lang="ja-JP" altLang="en-US" sz="1300" baseline="0">
              <a:latin typeface="ＭＳ ゴシック" pitchFamily="49" charset="-128"/>
              <a:ea typeface="ＭＳ ゴシック" pitchFamily="49" charset="-128"/>
            </a:rPr>
            <a:t>億円をピークに減少しており</a:t>
          </a:r>
          <a:r>
            <a:rPr kumimoji="1" lang="en-US" altLang="ja-JP" sz="1300" baseline="0">
              <a:latin typeface="ＭＳ ゴシック" pitchFamily="49" charset="-128"/>
              <a:ea typeface="ＭＳ ゴシック" pitchFamily="49" charset="-128"/>
            </a:rPr>
            <a:t>H29</a:t>
          </a:r>
          <a:r>
            <a:rPr kumimoji="1" lang="ja-JP" altLang="en-US" sz="1300" baseline="0">
              <a:latin typeface="ＭＳ ゴシック" pitchFamily="49" charset="-128"/>
              <a:ea typeface="ＭＳ ゴシック" pitchFamily="49" charset="-128"/>
            </a:rPr>
            <a:t>年度は、</a:t>
          </a:r>
          <a:r>
            <a:rPr kumimoji="1" lang="en-US" altLang="ja-JP" sz="1300" baseline="0">
              <a:latin typeface="ＭＳ ゴシック" pitchFamily="49" charset="-128"/>
              <a:ea typeface="ＭＳ ゴシック" pitchFamily="49" charset="-128"/>
            </a:rPr>
            <a:t>57.8</a:t>
          </a:r>
          <a:r>
            <a:rPr kumimoji="1" lang="ja-JP" altLang="en-US" sz="1300" baseline="0">
              <a:latin typeface="ＭＳ ゴシック" pitchFamily="49" charset="-128"/>
              <a:ea typeface="ＭＳ ゴシック" pitchFamily="49" charset="-128"/>
            </a:rPr>
            <a:t>億円と前年度比</a:t>
          </a:r>
          <a:r>
            <a:rPr kumimoji="1" lang="en-US" altLang="ja-JP" sz="1300" baseline="0">
              <a:latin typeface="ＭＳ ゴシック" pitchFamily="49" charset="-128"/>
              <a:ea typeface="ＭＳ ゴシック" pitchFamily="49" charset="-128"/>
            </a:rPr>
            <a:t>6.9</a:t>
          </a:r>
          <a:r>
            <a:rPr kumimoji="1" lang="ja-JP" altLang="en-US" sz="1300" baseline="0">
              <a:latin typeface="ＭＳ ゴシック" pitchFamily="49" charset="-128"/>
              <a:ea typeface="ＭＳ ゴシック" pitchFamily="49" charset="-128"/>
            </a:rPr>
            <a:t>億円（△</a:t>
          </a:r>
          <a:r>
            <a:rPr kumimoji="1" lang="en-US" altLang="ja-JP" sz="1300" baseline="0">
              <a:latin typeface="ＭＳ ゴシック" pitchFamily="49" charset="-128"/>
              <a:ea typeface="ＭＳ ゴシック" pitchFamily="49" charset="-128"/>
            </a:rPr>
            <a:t>10.6</a:t>
          </a:r>
          <a:r>
            <a:rPr kumimoji="1" lang="ja-JP" altLang="en-US" sz="1300" baseline="0">
              <a:latin typeface="ＭＳ ゴシック" pitchFamily="49" charset="-128"/>
              <a:ea typeface="ＭＳ ゴシック" pitchFamily="49" charset="-128"/>
            </a:rPr>
            <a:t>％）の減少となっている。これは、財政調整基金及び減債基金の取崩し額の増加が影響している。</a:t>
          </a:r>
          <a:endParaRPr kumimoji="1" lang="en-US" altLang="ja-JP" sz="13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愛媛県東温市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自立支援給付費等の障害者福祉費やえひめ国体開催事業、地方創生関連事業等による支出の増加に伴い、財政調整基金残高が前年度比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億円減少し、公債費の増加に伴い減債基金の取崩しも行ったこと等により、基金全体として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年度をピークに基金残高は減少傾向にあり、現状のまま推移すれば遠からず基金が底をつくことになる。そのため、事務事業の見直しによる歳出の抑制や、債券による効率的な運用等を行っていく。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また、災害への備えなど基金の使途の明確化を図るため特定目的基金として積み立てることも検討していく。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：市民の連帯の強化及び地域振興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：ふるさとの特性を活かした個性及び魅力あるふるさとづくり事業を推進し、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潤いと活力に満ちたふるさとづくりに寄与する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都市環境整備基金：都市環境の整備充実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：コミュニティ振興事業や分館活動事業など地域振興に資する事業に対して充当し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教育施設整備基金：小学校施設の改修事業に対して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都市環境整備基金：区画整理関係事業に対して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：合併特例事業債を活用して造成しているため、元金の償還の完了した範囲内において計画的に活用していく。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：地産地消の推進などのに毎年活用しており、今後もふるさとづくりのために継続して活用していく。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奨学金基金　　　：寄付による増加もあり、増減の見込が立たない基金であるが奨学金制度を継続していくためにも効率的に活用していく。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自立支援給付費等の障害者福祉費やえひめ国体開催事業、地方創生関連事業等による支出の増加に対応するため取崩しを行い、対前年度比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事務事業の見直しによる歳出の抑制や、債券による効率的な運用等を行い、基金残高の減少傾向を抑制し、災害への備えなどを考慮し標準財政規模の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割程度は確保するよう努める。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合併特例事業債や臨時財政対策債などの償還費の増に対応するため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年度より取崩しを行った結果、対前年度比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地方債の償還は順調に進捗しているが、今後も合併特例事業債などの償還額の増加が見込まれるため、計画的な基金の活用に努める。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33,555
33,365
211.30
15,390,639
14,515,881
777,492
9,178,144
14,222,974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合併以降、新市建設計画に基づき、施設整備を進めた結果、有形固定資産額が増加したことにより、類似団体内平均値を下回ったと推測される。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123190</xdr:rowOff>
    </xdr:from>
    <xdr:to>
      <xdr:col>19</xdr:col>
      <xdr:colOff>187325</xdr:colOff>
      <xdr:row>33</xdr:row>
      <xdr:rowOff>53340</xdr:rowOff>
    </xdr:to>
    <xdr:sp macro="" textlink="">
      <xdr:nvSpPr>
        <xdr:cNvPr id="82" name="楕円 81"/>
        <xdr:cNvSpPr/>
      </xdr:nvSpPr>
      <xdr:spPr>
        <a:xfrm>
          <a:off x="4000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123190</xdr:rowOff>
    </xdr:from>
    <xdr:to>
      <xdr:col>15</xdr:col>
      <xdr:colOff>187325</xdr:colOff>
      <xdr:row>33</xdr:row>
      <xdr:rowOff>53340</xdr:rowOff>
    </xdr:to>
    <xdr:sp macro="" textlink="">
      <xdr:nvSpPr>
        <xdr:cNvPr id="83" name="楕円 82"/>
        <xdr:cNvSpPr/>
      </xdr:nvSpPr>
      <xdr:spPr>
        <a:xfrm>
          <a:off x="3238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2540</xdr:rowOff>
    </xdr:from>
    <xdr:to>
      <xdr:col>19</xdr:col>
      <xdr:colOff>136525</xdr:colOff>
      <xdr:row>33</xdr:row>
      <xdr:rowOff>2540</xdr:rowOff>
    </xdr:to>
    <xdr:cxnSp macro="">
      <xdr:nvCxnSpPr>
        <xdr:cNvPr id="84" name="直線コネクタ 83"/>
        <xdr:cNvCxnSpPr/>
      </xdr:nvCxnSpPr>
      <xdr:spPr>
        <a:xfrm>
          <a:off x="3289300" y="643191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5"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6"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44467</xdr:rowOff>
    </xdr:from>
    <xdr:ext cx="405111" cy="259045"/>
    <xdr:sp macro="" textlink="">
      <xdr:nvSpPr>
        <xdr:cNvPr id="87" name="n_1mainValue有形固定資産減価償却率"/>
        <xdr:cNvSpPr txBox="1"/>
      </xdr:nvSpPr>
      <xdr:spPr>
        <a:xfrm>
          <a:off x="38360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44467</xdr:rowOff>
    </xdr:from>
    <xdr:ext cx="405111" cy="259045"/>
    <xdr:sp macro="" textlink="">
      <xdr:nvSpPr>
        <xdr:cNvPr id="88" name="n_2mainValue有形固定資産減価償却率"/>
        <xdr:cNvSpPr txBox="1"/>
      </xdr:nvSpPr>
      <xdr:spPr>
        <a:xfrm>
          <a:off x="30867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7.2</a:t>
          </a:r>
          <a:r>
            <a:rPr kumimoji="1" lang="ja-JP" altLang="en-US" sz="1100">
              <a:latin typeface="ＭＳ Ｐゴシック" panose="020B0600070205080204" pitchFamily="50" charset="-128"/>
              <a:ea typeface="ＭＳ Ｐゴシック" panose="020B0600070205080204" pitchFamily="50" charset="-128"/>
            </a:rPr>
            <a:t>年となっており、類似団体内平均値及び全国平均値に近い数値となっている。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今後も、地方債の借入を行う事業が見込まれることから、債務償還可能年数の増加が見込まれる。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97518</xdr:rowOff>
    </xdr:from>
    <xdr:to>
      <xdr:col>76</xdr:col>
      <xdr:colOff>73025</xdr:colOff>
      <xdr:row>31</xdr:row>
      <xdr:rowOff>27668</xdr:rowOff>
    </xdr:to>
    <xdr:sp macro="" textlink="">
      <xdr:nvSpPr>
        <xdr:cNvPr id="131" name="楕円 130"/>
        <xdr:cNvSpPr/>
      </xdr:nvSpPr>
      <xdr:spPr>
        <a:xfrm>
          <a:off x="14744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120395</xdr:rowOff>
    </xdr:from>
    <xdr:ext cx="340478" cy="259045"/>
    <xdr:sp macro="" textlink="">
      <xdr:nvSpPr>
        <xdr:cNvPr id="132" name="債務償還可能年数該当値テキスト"/>
        <xdr:cNvSpPr txBox="1"/>
      </xdr:nvSpPr>
      <xdr:spPr>
        <a:xfrm>
          <a:off x="14846300" y="5863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33,555
33,365
211.30
15,390,639
14,515,881
777,492
9,178,144
14,222,974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4445</xdr:rowOff>
    </xdr:from>
    <xdr:to>
      <xdr:col>20</xdr:col>
      <xdr:colOff>38100</xdr:colOff>
      <xdr:row>41</xdr:row>
      <xdr:rowOff>106045</xdr:rowOff>
    </xdr:to>
    <xdr:sp macro="" textlink="">
      <xdr:nvSpPr>
        <xdr:cNvPr id="70" name="楕円 69"/>
        <xdr:cNvSpPr/>
      </xdr:nvSpPr>
      <xdr:spPr>
        <a:xfrm>
          <a:off x="3746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21590</xdr:rowOff>
    </xdr:from>
    <xdr:to>
      <xdr:col>15</xdr:col>
      <xdr:colOff>101600</xdr:colOff>
      <xdr:row>41</xdr:row>
      <xdr:rowOff>123190</xdr:rowOff>
    </xdr:to>
    <xdr:sp macro="" textlink="">
      <xdr:nvSpPr>
        <xdr:cNvPr id="71" name="楕円 70"/>
        <xdr:cNvSpPr/>
      </xdr:nvSpPr>
      <xdr:spPr>
        <a:xfrm>
          <a:off x="2857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55245</xdr:rowOff>
    </xdr:from>
    <xdr:to>
      <xdr:col>19</xdr:col>
      <xdr:colOff>177800</xdr:colOff>
      <xdr:row>41</xdr:row>
      <xdr:rowOff>72390</xdr:rowOff>
    </xdr:to>
    <xdr:cxnSp macro="">
      <xdr:nvCxnSpPr>
        <xdr:cNvPr id="72" name="直線コネクタ 71"/>
        <xdr:cNvCxnSpPr/>
      </xdr:nvCxnSpPr>
      <xdr:spPr>
        <a:xfrm flipV="1">
          <a:off x="2908300" y="70846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3"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4"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97172</xdr:rowOff>
    </xdr:from>
    <xdr:ext cx="405111" cy="259045"/>
    <xdr:sp macro="" textlink="">
      <xdr:nvSpPr>
        <xdr:cNvPr id="75" name="n_1mainValue【道路】&#10;有形固定資産減価償却率"/>
        <xdr:cNvSpPr txBox="1"/>
      </xdr:nvSpPr>
      <xdr:spPr>
        <a:xfrm>
          <a:off x="35820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114317</xdr:rowOff>
    </xdr:from>
    <xdr:ext cx="405111" cy="259045"/>
    <xdr:sp macro="" textlink="">
      <xdr:nvSpPr>
        <xdr:cNvPr id="76" name="n_2mainValue【道路】&#10;有形固定資産減価償却率"/>
        <xdr:cNvSpPr txBox="1"/>
      </xdr:nvSpPr>
      <xdr:spPr>
        <a:xfrm>
          <a:off x="2705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17759</xdr:rowOff>
    </xdr:from>
    <xdr:to>
      <xdr:col>50</xdr:col>
      <xdr:colOff>165100</xdr:colOff>
      <xdr:row>42</xdr:row>
      <xdr:rowOff>119359</xdr:rowOff>
    </xdr:to>
    <xdr:sp macro="" textlink="">
      <xdr:nvSpPr>
        <xdr:cNvPr id="117" name="楕円 116"/>
        <xdr:cNvSpPr/>
      </xdr:nvSpPr>
      <xdr:spPr>
        <a:xfrm>
          <a:off x="9588500" y="72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19620</xdr:rowOff>
    </xdr:from>
    <xdr:to>
      <xdr:col>46</xdr:col>
      <xdr:colOff>38100</xdr:colOff>
      <xdr:row>42</xdr:row>
      <xdr:rowOff>121220</xdr:rowOff>
    </xdr:to>
    <xdr:sp macro="" textlink="">
      <xdr:nvSpPr>
        <xdr:cNvPr id="118" name="楕円 117"/>
        <xdr:cNvSpPr/>
      </xdr:nvSpPr>
      <xdr:spPr>
        <a:xfrm>
          <a:off x="8699500" y="72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68559</xdr:rowOff>
    </xdr:from>
    <xdr:to>
      <xdr:col>50</xdr:col>
      <xdr:colOff>114300</xdr:colOff>
      <xdr:row>42</xdr:row>
      <xdr:rowOff>70420</xdr:rowOff>
    </xdr:to>
    <xdr:cxnSp macro="">
      <xdr:nvCxnSpPr>
        <xdr:cNvPr id="119" name="直線コネクタ 118"/>
        <xdr:cNvCxnSpPr/>
      </xdr:nvCxnSpPr>
      <xdr:spPr>
        <a:xfrm flipV="1">
          <a:off x="8750300" y="7269459"/>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1"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110486</xdr:rowOff>
    </xdr:from>
    <xdr:ext cx="534377" cy="259045"/>
    <xdr:sp macro="" textlink="">
      <xdr:nvSpPr>
        <xdr:cNvPr id="122" name="n_1mainValue【道路】&#10;一人当たり延長"/>
        <xdr:cNvSpPr txBox="1"/>
      </xdr:nvSpPr>
      <xdr:spPr>
        <a:xfrm>
          <a:off x="9359411" y="731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112347</xdr:rowOff>
    </xdr:from>
    <xdr:ext cx="534377" cy="259045"/>
    <xdr:sp macro="" textlink="">
      <xdr:nvSpPr>
        <xdr:cNvPr id="123" name="n_2mainValue【道路】&#10;一人当たり延長"/>
        <xdr:cNvSpPr txBox="1"/>
      </xdr:nvSpPr>
      <xdr:spPr>
        <a:xfrm>
          <a:off x="8483111" y="731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61" name="楕円 160"/>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48260</xdr:rowOff>
    </xdr:from>
    <xdr:to>
      <xdr:col>15</xdr:col>
      <xdr:colOff>101600</xdr:colOff>
      <xdr:row>57</xdr:row>
      <xdr:rowOff>149860</xdr:rowOff>
    </xdr:to>
    <xdr:sp macro="" textlink="">
      <xdr:nvSpPr>
        <xdr:cNvPr id="162" name="楕円 161"/>
        <xdr:cNvSpPr/>
      </xdr:nvSpPr>
      <xdr:spPr>
        <a:xfrm>
          <a:off x="2857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58</xdr:row>
      <xdr:rowOff>125730</xdr:rowOff>
    </xdr:to>
    <xdr:cxnSp macro="">
      <xdr:nvCxnSpPr>
        <xdr:cNvPr id="163" name="直線コネクタ 162"/>
        <xdr:cNvCxnSpPr/>
      </xdr:nvCxnSpPr>
      <xdr:spPr>
        <a:xfrm>
          <a:off x="2908300" y="987171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4"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167657</xdr:rowOff>
    </xdr:from>
    <xdr:ext cx="405111" cy="259045"/>
    <xdr:sp macro="" textlink="">
      <xdr:nvSpPr>
        <xdr:cNvPr id="166" name="n_1mainValue【橋りょう・トンネル】&#10;有形固定資産減価償却率"/>
        <xdr:cNvSpPr txBox="1"/>
      </xdr:nvSpPr>
      <xdr:spPr>
        <a:xfrm>
          <a:off x="3582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166387</xdr:rowOff>
    </xdr:from>
    <xdr:ext cx="405111" cy="259045"/>
    <xdr:sp macro="" textlink="">
      <xdr:nvSpPr>
        <xdr:cNvPr id="167" name="n_2mainValue【橋りょう・トンネル】&#10;有形固定資産減価償却率"/>
        <xdr:cNvSpPr txBox="1"/>
      </xdr:nvSpPr>
      <xdr:spPr>
        <a:xfrm>
          <a:off x="2705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64046</xdr:rowOff>
    </xdr:from>
    <xdr:to>
      <xdr:col>50</xdr:col>
      <xdr:colOff>165100</xdr:colOff>
      <xdr:row>62</xdr:row>
      <xdr:rowOff>165646</xdr:rowOff>
    </xdr:to>
    <xdr:sp macro="" textlink="">
      <xdr:nvSpPr>
        <xdr:cNvPr id="203" name="楕円 202"/>
        <xdr:cNvSpPr/>
      </xdr:nvSpPr>
      <xdr:spPr>
        <a:xfrm>
          <a:off x="9588500" y="1069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65663</xdr:rowOff>
    </xdr:from>
    <xdr:to>
      <xdr:col>46</xdr:col>
      <xdr:colOff>38100</xdr:colOff>
      <xdr:row>63</xdr:row>
      <xdr:rowOff>167263</xdr:rowOff>
    </xdr:to>
    <xdr:sp macro="" textlink="">
      <xdr:nvSpPr>
        <xdr:cNvPr id="204" name="楕円 203"/>
        <xdr:cNvSpPr/>
      </xdr:nvSpPr>
      <xdr:spPr>
        <a:xfrm>
          <a:off x="8699500" y="108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114846</xdr:rowOff>
    </xdr:from>
    <xdr:to>
      <xdr:col>50</xdr:col>
      <xdr:colOff>114300</xdr:colOff>
      <xdr:row>63</xdr:row>
      <xdr:rowOff>116463</xdr:rowOff>
    </xdr:to>
    <xdr:cxnSp macro="">
      <xdr:nvCxnSpPr>
        <xdr:cNvPr id="205" name="直線コネクタ 204"/>
        <xdr:cNvCxnSpPr/>
      </xdr:nvCxnSpPr>
      <xdr:spPr>
        <a:xfrm flipV="1">
          <a:off x="8750300" y="10744746"/>
          <a:ext cx="889000" cy="17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6"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7"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156773</xdr:rowOff>
    </xdr:from>
    <xdr:ext cx="599010" cy="259045"/>
    <xdr:sp macro="" textlink="">
      <xdr:nvSpPr>
        <xdr:cNvPr id="208" name="n_1mainValue【橋りょう・トンネル】&#10;一人当たり有形固定資産（償却資産）額"/>
        <xdr:cNvSpPr txBox="1"/>
      </xdr:nvSpPr>
      <xdr:spPr>
        <a:xfrm>
          <a:off x="9327095" y="1078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158390</xdr:rowOff>
    </xdr:from>
    <xdr:ext cx="534377" cy="259045"/>
    <xdr:sp macro="" textlink="">
      <xdr:nvSpPr>
        <xdr:cNvPr id="209" name="n_2mainValue【橋りょう・トンネル】&#10;一人当たり有形固定資産（償却資産）額"/>
        <xdr:cNvSpPr txBox="1"/>
      </xdr:nvSpPr>
      <xdr:spPr>
        <a:xfrm>
          <a:off x="8483111" y="1095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248" name="楕円 247"/>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9" name="楕円 248"/>
        <xdr:cNvSpPr/>
      </xdr:nvSpPr>
      <xdr:spPr>
        <a:xfrm>
          <a:off x="2857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22861</xdr:rowOff>
    </xdr:to>
    <xdr:cxnSp macro="">
      <xdr:nvCxnSpPr>
        <xdr:cNvPr id="250" name="直線コネクタ 249"/>
        <xdr:cNvCxnSpPr/>
      </xdr:nvCxnSpPr>
      <xdr:spPr>
        <a:xfrm flipV="1">
          <a:off x="2908300" y="13906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1"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52"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253" name="n_1mainValue【公営住宅】&#10;有形固定資産減価償却率"/>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54" name="n_2main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21971</xdr:rowOff>
    </xdr:from>
    <xdr:to>
      <xdr:col>50</xdr:col>
      <xdr:colOff>165100</xdr:colOff>
      <xdr:row>85</xdr:row>
      <xdr:rowOff>123571</xdr:rowOff>
    </xdr:to>
    <xdr:sp macro="" textlink="">
      <xdr:nvSpPr>
        <xdr:cNvPr id="292" name="楕円 291"/>
        <xdr:cNvSpPr/>
      </xdr:nvSpPr>
      <xdr:spPr>
        <a:xfrm>
          <a:off x="9588500" y="14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22733</xdr:rowOff>
    </xdr:from>
    <xdr:to>
      <xdr:col>46</xdr:col>
      <xdr:colOff>38100</xdr:colOff>
      <xdr:row>85</xdr:row>
      <xdr:rowOff>124333</xdr:rowOff>
    </xdr:to>
    <xdr:sp macro="" textlink="">
      <xdr:nvSpPr>
        <xdr:cNvPr id="293" name="楕円 292"/>
        <xdr:cNvSpPr/>
      </xdr:nvSpPr>
      <xdr:spPr>
        <a:xfrm>
          <a:off x="86995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72771</xdr:rowOff>
    </xdr:from>
    <xdr:to>
      <xdr:col>50</xdr:col>
      <xdr:colOff>114300</xdr:colOff>
      <xdr:row>85</xdr:row>
      <xdr:rowOff>73533</xdr:rowOff>
    </xdr:to>
    <xdr:cxnSp macro="">
      <xdr:nvCxnSpPr>
        <xdr:cNvPr id="294" name="直線コネクタ 293"/>
        <xdr:cNvCxnSpPr/>
      </xdr:nvCxnSpPr>
      <xdr:spPr>
        <a:xfrm flipV="1">
          <a:off x="8750300" y="1464602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5"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6"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114698</xdr:rowOff>
    </xdr:from>
    <xdr:ext cx="469744" cy="259045"/>
    <xdr:sp macro="" textlink="">
      <xdr:nvSpPr>
        <xdr:cNvPr id="297" name="n_1mainValue【公営住宅】&#10;一人当たり面積"/>
        <xdr:cNvSpPr txBox="1"/>
      </xdr:nvSpPr>
      <xdr:spPr>
        <a:xfrm>
          <a:off x="9391727" y="1468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115460</xdr:rowOff>
    </xdr:from>
    <xdr:ext cx="469744" cy="259045"/>
    <xdr:sp macro="" textlink="">
      <xdr:nvSpPr>
        <xdr:cNvPr id="298" name="n_2mainValue【公営住宅】&#10;一人当たり面積"/>
        <xdr:cNvSpPr txBox="1"/>
      </xdr:nvSpPr>
      <xdr:spPr>
        <a:xfrm>
          <a:off x="8515427" y="14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4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107315</xdr:rowOff>
    </xdr:from>
    <xdr:to>
      <xdr:col>81</xdr:col>
      <xdr:colOff>101600</xdr:colOff>
      <xdr:row>35</xdr:row>
      <xdr:rowOff>37465</xdr:rowOff>
    </xdr:to>
    <xdr:sp macro="" textlink="">
      <xdr:nvSpPr>
        <xdr:cNvPr id="353" name="楕円 352"/>
        <xdr:cNvSpPr/>
      </xdr:nvSpPr>
      <xdr:spPr>
        <a:xfrm>
          <a:off x="15430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53975</xdr:rowOff>
    </xdr:from>
    <xdr:to>
      <xdr:col>76</xdr:col>
      <xdr:colOff>165100</xdr:colOff>
      <xdr:row>34</xdr:row>
      <xdr:rowOff>155575</xdr:rowOff>
    </xdr:to>
    <xdr:sp macro="" textlink="">
      <xdr:nvSpPr>
        <xdr:cNvPr id="354" name="楕円 353"/>
        <xdr:cNvSpPr/>
      </xdr:nvSpPr>
      <xdr:spPr>
        <a:xfrm>
          <a:off x="14541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104775</xdr:rowOff>
    </xdr:from>
    <xdr:to>
      <xdr:col>81</xdr:col>
      <xdr:colOff>50800</xdr:colOff>
      <xdr:row>34</xdr:row>
      <xdr:rowOff>158115</xdr:rowOff>
    </xdr:to>
    <xdr:cxnSp macro="">
      <xdr:nvCxnSpPr>
        <xdr:cNvPr id="355" name="直線コネクタ 354"/>
        <xdr:cNvCxnSpPr/>
      </xdr:nvCxnSpPr>
      <xdr:spPr>
        <a:xfrm>
          <a:off x="14592300" y="59340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5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57"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53992</xdr:rowOff>
    </xdr:from>
    <xdr:ext cx="405111" cy="259045"/>
    <xdr:sp macro="" textlink="">
      <xdr:nvSpPr>
        <xdr:cNvPr id="358" name="n_1mainValue【認定こども園・幼稚園・保育所】&#10;有形固定資産減価償却率"/>
        <xdr:cNvSpPr txBox="1"/>
      </xdr:nvSpPr>
      <xdr:spPr>
        <a:xfrm>
          <a:off x="15266044"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652</xdr:rowOff>
    </xdr:from>
    <xdr:ext cx="405111" cy="259045"/>
    <xdr:sp macro="" textlink="">
      <xdr:nvSpPr>
        <xdr:cNvPr id="359" name="n_2mainValue【認定こども園・幼稚園・保育所】&#10;有形固定資産減価償却率"/>
        <xdr:cNvSpPr txBox="1"/>
      </xdr:nvSpPr>
      <xdr:spPr>
        <a:xfrm>
          <a:off x="143897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39116</xdr:rowOff>
    </xdr:from>
    <xdr:to>
      <xdr:col>112</xdr:col>
      <xdr:colOff>38100</xdr:colOff>
      <xdr:row>38</xdr:row>
      <xdr:rowOff>140716</xdr:rowOff>
    </xdr:to>
    <xdr:sp macro="" textlink="">
      <xdr:nvSpPr>
        <xdr:cNvPr id="395" name="楕円 394"/>
        <xdr:cNvSpPr/>
      </xdr:nvSpPr>
      <xdr:spPr>
        <a:xfrm>
          <a:off x="2127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43688</xdr:rowOff>
    </xdr:from>
    <xdr:to>
      <xdr:col>107</xdr:col>
      <xdr:colOff>101600</xdr:colOff>
      <xdr:row>38</xdr:row>
      <xdr:rowOff>145288</xdr:rowOff>
    </xdr:to>
    <xdr:sp macro="" textlink="">
      <xdr:nvSpPr>
        <xdr:cNvPr id="396" name="楕円 395"/>
        <xdr:cNvSpPr/>
      </xdr:nvSpPr>
      <xdr:spPr>
        <a:xfrm>
          <a:off x="20383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89916</xdr:rowOff>
    </xdr:from>
    <xdr:to>
      <xdr:col>111</xdr:col>
      <xdr:colOff>177800</xdr:colOff>
      <xdr:row>38</xdr:row>
      <xdr:rowOff>94488</xdr:rowOff>
    </xdr:to>
    <xdr:cxnSp macro="">
      <xdr:nvCxnSpPr>
        <xdr:cNvPr id="397" name="直線コネクタ 396"/>
        <xdr:cNvCxnSpPr/>
      </xdr:nvCxnSpPr>
      <xdr:spPr>
        <a:xfrm flipV="1">
          <a:off x="20434300" y="6605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9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39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157243</xdr:rowOff>
    </xdr:from>
    <xdr:ext cx="469744" cy="259045"/>
    <xdr:sp macro="" textlink="">
      <xdr:nvSpPr>
        <xdr:cNvPr id="400" name="n_1main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161815</xdr:rowOff>
    </xdr:from>
    <xdr:ext cx="469744" cy="259045"/>
    <xdr:sp macro="" textlink="">
      <xdr:nvSpPr>
        <xdr:cNvPr id="401" name="n_2mainValue【認定こども園・幼稚園・保育所】&#10;一人当たり面積"/>
        <xdr:cNvSpPr txBox="1"/>
      </xdr:nvSpPr>
      <xdr:spPr>
        <a:xfrm>
          <a:off x="20199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3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95885</xdr:rowOff>
    </xdr:from>
    <xdr:to>
      <xdr:col>81</xdr:col>
      <xdr:colOff>101600</xdr:colOff>
      <xdr:row>61</xdr:row>
      <xdr:rowOff>26035</xdr:rowOff>
    </xdr:to>
    <xdr:sp macro="" textlink="">
      <xdr:nvSpPr>
        <xdr:cNvPr id="440" name="楕円 439"/>
        <xdr:cNvSpPr/>
      </xdr:nvSpPr>
      <xdr:spPr>
        <a:xfrm>
          <a:off x="15430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92075</xdr:rowOff>
    </xdr:from>
    <xdr:to>
      <xdr:col>76</xdr:col>
      <xdr:colOff>165100</xdr:colOff>
      <xdr:row>61</xdr:row>
      <xdr:rowOff>22225</xdr:rowOff>
    </xdr:to>
    <xdr:sp macro="" textlink="">
      <xdr:nvSpPr>
        <xdr:cNvPr id="441" name="楕円 440"/>
        <xdr:cNvSpPr/>
      </xdr:nvSpPr>
      <xdr:spPr>
        <a:xfrm>
          <a:off x="14541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60</xdr:row>
      <xdr:rowOff>146685</xdr:rowOff>
    </xdr:to>
    <xdr:cxnSp macro="">
      <xdr:nvCxnSpPr>
        <xdr:cNvPr id="442" name="直線コネクタ 441"/>
        <xdr:cNvCxnSpPr/>
      </xdr:nvCxnSpPr>
      <xdr:spPr>
        <a:xfrm>
          <a:off x="14592300" y="104298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43"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44"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17162</xdr:rowOff>
    </xdr:from>
    <xdr:ext cx="405111" cy="259045"/>
    <xdr:sp macro="" textlink="">
      <xdr:nvSpPr>
        <xdr:cNvPr id="445" name="n_1mainValue【学校施設】&#10;有形固定資産減価償却率"/>
        <xdr:cNvSpPr txBox="1"/>
      </xdr:nvSpPr>
      <xdr:spPr>
        <a:xfrm>
          <a:off x="152660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446" name="n_2mainValue【学校施設】&#10;有形固定資産減価償却率"/>
        <xdr:cNvSpPr txBox="1"/>
      </xdr:nvSpPr>
      <xdr:spPr>
        <a:xfrm>
          <a:off x="14389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7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80" name="フローチャート: 判断 47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72427</xdr:rowOff>
    </xdr:from>
    <xdr:to>
      <xdr:col>112</xdr:col>
      <xdr:colOff>38100</xdr:colOff>
      <xdr:row>64</xdr:row>
      <xdr:rowOff>2577</xdr:rowOff>
    </xdr:to>
    <xdr:sp macro="" textlink="">
      <xdr:nvSpPr>
        <xdr:cNvPr id="486" name="楕円 485"/>
        <xdr:cNvSpPr/>
      </xdr:nvSpPr>
      <xdr:spPr>
        <a:xfrm>
          <a:off x="21272500" y="1087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73406</xdr:rowOff>
    </xdr:from>
    <xdr:to>
      <xdr:col>107</xdr:col>
      <xdr:colOff>101600</xdr:colOff>
      <xdr:row>64</xdr:row>
      <xdr:rowOff>3556</xdr:rowOff>
    </xdr:to>
    <xdr:sp macro="" textlink="">
      <xdr:nvSpPr>
        <xdr:cNvPr id="487" name="楕円 486"/>
        <xdr:cNvSpPr/>
      </xdr:nvSpPr>
      <xdr:spPr>
        <a:xfrm>
          <a:off x="20383500" y="10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123227</xdr:rowOff>
    </xdr:from>
    <xdr:to>
      <xdr:col>111</xdr:col>
      <xdr:colOff>177800</xdr:colOff>
      <xdr:row>63</xdr:row>
      <xdr:rowOff>124206</xdr:rowOff>
    </xdr:to>
    <xdr:cxnSp macro="">
      <xdr:nvCxnSpPr>
        <xdr:cNvPr id="488" name="直線コネクタ 487"/>
        <xdr:cNvCxnSpPr/>
      </xdr:nvCxnSpPr>
      <xdr:spPr>
        <a:xfrm flipV="1">
          <a:off x="20434300" y="10924577"/>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8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9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165154</xdr:rowOff>
    </xdr:from>
    <xdr:ext cx="469744" cy="259045"/>
    <xdr:sp macro="" textlink="">
      <xdr:nvSpPr>
        <xdr:cNvPr id="491" name="n_1mainValue【学校施設】&#10;一人当たり面積"/>
        <xdr:cNvSpPr txBox="1"/>
      </xdr:nvSpPr>
      <xdr:spPr>
        <a:xfrm>
          <a:off x="21075727" y="1096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166133</xdr:rowOff>
    </xdr:from>
    <xdr:ext cx="469744" cy="259045"/>
    <xdr:sp macro="" textlink="">
      <xdr:nvSpPr>
        <xdr:cNvPr id="492" name="n_2mainValue【学校施設】&#10;一人当たり面積"/>
        <xdr:cNvSpPr txBox="1"/>
      </xdr:nvSpPr>
      <xdr:spPr>
        <a:xfrm>
          <a:off x="20199427"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8" name="直線コネクタ 51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20" name="直線コネクタ 51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2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4" name="フローチャート: 判断 52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5" name="フローチャート: 判断 52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26" name="フローチャート: 判断 52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121194</xdr:rowOff>
    </xdr:from>
    <xdr:to>
      <xdr:col>81</xdr:col>
      <xdr:colOff>101600</xdr:colOff>
      <xdr:row>85</xdr:row>
      <xdr:rowOff>51344</xdr:rowOff>
    </xdr:to>
    <xdr:sp macro="" textlink="">
      <xdr:nvSpPr>
        <xdr:cNvPr id="532" name="楕円 531"/>
        <xdr:cNvSpPr/>
      </xdr:nvSpPr>
      <xdr:spPr>
        <a:xfrm>
          <a:off x="15430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127726</xdr:rowOff>
    </xdr:from>
    <xdr:to>
      <xdr:col>76</xdr:col>
      <xdr:colOff>165100</xdr:colOff>
      <xdr:row>85</xdr:row>
      <xdr:rowOff>57876</xdr:rowOff>
    </xdr:to>
    <xdr:sp macro="" textlink="">
      <xdr:nvSpPr>
        <xdr:cNvPr id="533" name="楕円 532"/>
        <xdr:cNvSpPr/>
      </xdr:nvSpPr>
      <xdr:spPr>
        <a:xfrm>
          <a:off x="14541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544</xdr:rowOff>
    </xdr:from>
    <xdr:to>
      <xdr:col>81</xdr:col>
      <xdr:colOff>50800</xdr:colOff>
      <xdr:row>85</xdr:row>
      <xdr:rowOff>7076</xdr:rowOff>
    </xdr:to>
    <xdr:cxnSp macro="">
      <xdr:nvCxnSpPr>
        <xdr:cNvPr id="534" name="直線コネクタ 533"/>
        <xdr:cNvCxnSpPr/>
      </xdr:nvCxnSpPr>
      <xdr:spPr>
        <a:xfrm flipV="1">
          <a:off x="14592300" y="14573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535"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36"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42471</xdr:rowOff>
    </xdr:from>
    <xdr:ext cx="405111" cy="259045"/>
    <xdr:sp macro="" textlink="">
      <xdr:nvSpPr>
        <xdr:cNvPr id="537" name="n_1mainValue【児童館】&#10;有形固定資産減価償却率"/>
        <xdr:cNvSpPr txBox="1"/>
      </xdr:nvSpPr>
      <xdr:spPr>
        <a:xfrm>
          <a:off x="152660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49003</xdr:rowOff>
    </xdr:from>
    <xdr:ext cx="405111" cy="259045"/>
    <xdr:sp macro="" textlink="">
      <xdr:nvSpPr>
        <xdr:cNvPr id="538" name="n_2mainValue【児童館】&#10;有形固定資産減価償却率"/>
        <xdr:cNvSpPr txBox="1"/>
      </xdr:nvSpPr>
      <xdr:spPr>
        <a:xfrm>
          <a:off x="14389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62" name="直線コネクタ 56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4" name="直線コネクタ 56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6" name="直線コネクタ 56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6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8" name="フローチャート: 判断 56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9" name="フローチャート: 判断 56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70" name="フローチャート: 判断 56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576" name="楕円 575"/>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25400</xdr:rowOff>
    </xdr:from>
    <xdr:to>
      <xdr:col>107</xdr:col>
      <xdr:colOff>101600</xdr:colOff>
      <xdr:row>80</xdr:row>
      <xdr:rowOff>127000</xdr:rowOff>
    </xdr:to>
    <xdr:sp macro="" textlink="">
      <xdr:nvSpPr>
        <xdr:cNvPr id="577" name="楕円 576"/>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80</xdr:row>
      <xdr:rowOff>76200</xdr:rowOff>
    </xdr:to>
    <xdr:cxnSp macro="">
      <xdr:nvCxnSpPr>
        <xdr:cNvPr id="578" name="直線コネクタ 577"/>
        <xdr:cNvCxnSpPr/>
      </xdr:nvCxnSpPr>
      <xdr:spPr>
        <a:xfrm flipV="1">
          <a:off x="20434300" y="13677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79"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580"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581" name="n_1mainValue【児童館】&#10;一人当たり面積"/>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582" name="n_2mainValue【児童館】&#10;一人当たり面積"/>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8" name="直線コネクタ 60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10" name="直線コネクタ 60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1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4" name="フローチャート: 判断 61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5" name="フローチャート: 判断 61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16" name="フローチャート: 判断 61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170724</xdr:rowOff>
    </xdr:from>
    <xdr:to>
      <xdr:col>81</xdr:col>
      <xdr:colOff>101600</xdr:colOff>
      <xdr:row>102</xdr:row>
      <xdr:rowOff>100874</xdr:rowOff>
    </xdr:to>
    <xdr:sp macro="" textlink="">
      <xdr:nvSpPr>
        <xdr:cNvPr id="622" name="楕円 621"/>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170724</xdr:rowOff>
    </xdr:from>
    <xdr:to>
      <xdr:col>76</xdr:col>
      <xdr:colOff>165100</xdr:colOff>
      <xdr:row>102</xdr:row>
      <xdr:rowOff>100874</xdr:rowOff>
    </xdr:to>
    <xdr:sp macro="" textlink="">
      <xdr:nvSpPr>
        <xdr:cNvPr id="623" name="楕円 622"/>
        <xdr:cNvSpPr/>
      </xdr:nvSpPr>
      <xdr:spPr>
        <a:xfrm>
          <a:off x="14541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50074</xdr:rowOff>
    </xdr:from>
    <xdr:to>
      <xdr:col>81</xdr:col>
      <xdr:colOff>50800</xdr:colOff>
      <xdr:row>102</xdr:row>
      <xdr:rowOff>50074</xdr:rowOff>
    </xdr:to>
    <xdr:cxnSp macro="">
      <xdr:nvCxnSpPr>
        <xdr:cNvPr id="624" name="直線コネクタ 623"/>
        <xdr:cNvCxnSpPr/>
      </xdr:nvCxnSpPr>
      <xdr:spPr>
        <a:xfrm>
          <a:off x="14592300" y="17537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5"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26"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117401</xdr:rowOff>
    </xdr:from>
    <xdr:ext cx="405111" cy="259045"/>
    <xdr:sp macro="" textlink="">
      <xdr:nvSpPr>
        <xdr:cNvPr id="627" name="n_1mainValue【公民館】&#10;有形固定資産減価償却率"/>
        <xdr:cNvSpPr txBox="1"/>
      </xdr:nvSpPr>
      <xdr:spPr>
        <a:xfrm>
          <a:off x="15266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117401</xdr:rowOff>
    </xdr:from>
    <xdr:ext cx="405111" cy="259045"/>
    <xdr:sp macro="" textlink="">
      <xdr:nvSpPr>
        <xdr:cNvPr id="628" name="n_2mainValue【公民館】&#10;有形固定資産減価償却率"/>
        <xdr:cNvSpPr txBox="1"/>
      </xdr:nvSpPr>
      <xdr:spPr>
        <a:xfrm>
          <a:off x="14389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52" name="直線コネクタ 65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4" name="直線コネクタ 65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6" name="直線コネクタ 65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57"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8" name="フローチャート: 判断 65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9" name="フローチャート: 判断 65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60" name="フローチャート: 判断 65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76836</xdr:rowOff>
    </xdr:from>
    <xdr:to>
      <xdr:col>112</xdr:col>
      <xdr:colOff>38100</xdr:colOff>
      <xdr:row>107</xdr:row>
      <xdr:rowOff>6986</xdr:rowOff>
    </xdr:to>
    <xdr:sp macro="" textlink="">
      <xdr:nvSpPr>
        <xdr:cNvPr id="666" name="楕円 665"/>
        <xdr:cNvSpPr/>
      </xdr:nvSpPr>
      <xdr:spPr>
        <a:xfrm>
          <a:off x="21272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667" name="楕円 666"/>
        <xdr:cNvSpPr/>
      </xdr:nvSpPr>
      <xdr:spPr>
        <a:xfrm>
          <a:off x="2038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127636</xdr:rowOff>
    </xdr:from>
    <xdr:to>
      <xdr:col>111</xdr:col>
      <xdr:colOff>177800</xdr:colOff>
      <xdr:row>106</xdr:row>
      <xdr:rowOff>129539</xdr:rowOff>
    </xdr:to>
    <xdr:cxnSp macro="">
      <xdr:nvCxnSpPr>
        <xdr:cNvPr id="668" name="直線コネクタ 667"/>
        <xdr:cNvCxnSpPr/>
      </xdr:nvCxnSpPr>
      <xdr:spPr>
        <a:xfrm flipV="1">
          <a:off x="20434300" y="183013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69"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70"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169563</xdr:rowOff>
    </xdr:from>
    <xdr:ext cx="469744" cy="259045"/>
    <xdr:sp macro="" textlink="">
      <xdr:nvSpPr>
        <xdr:cNvPr id="671" name="n_1mainValue【公民館】&#10;一人当たり面積"/>
        <xdr:cNvSpPr txBox="1"/>
      </xdr:nvSpPr>
      <xdr:spPr>
        <a:xfrm>
          <a:off x="210757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672" name="n_2mainValue【公民館】&#10;一人当たり面積"/>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幼稚園・保育所は築年数が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年を超える施設がほとんどであり、有形固定資産減価償却率が類似団体内平均値を大きく上回っている。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一方で子育て施設の充実を図るため、合併後に整備を進めた児童館については、築年数が浅いことから、有形固定資産減価償却率は類似団体内平均値を大きく下回っている。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また、児童館の一人当たり面積は類似団体内平均値を大きく上回っており、施設の充実度が高いことが推測される。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33,555
33,365
211.30
15,390,639
14,515,881
777,492
9,178,144
14,222,974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57150</xdr:rowOff>
    </xdr:from>
    <xdr:to>
      <xdr:col>20</xdr:col>
      <xdr:colOff>38100</xdr:colOff>
      <xdr:row>37</xdr:row>
      <xdr:rowOff>158750</xdr:rowOff>
    </xdr:to>
    <xdr:sp macro="" textlink="">
      <xdr:nvSpPr>
        <xdr:cNvPr id="71" name="楕円 70"/>
        <xdr:cNvSpPr/>
      </xdr:nvSpPr>
      <xdr:spPr>
        <a:xfrm>
          <a:off x="3746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57150</xdr:rowOff>
    </xdr:from>
    <xdr:to>
      <xdr:col>15</xdr:col>
      <xdr:colOff>101600</xdr:colOff>
      <xdr:row>37</xdr:row>
      <xdr:rowOff>158750</xdr:rowOff>
    </xdr:to>
    <xdr:sp macro="" textlink="">
      <xdr:nvSpPr>
        <xdr:cNvPr id="72" name="楕円 71"/>
        <xdr:cNvSpPr/>
      </xdr:nvSpPr>
      <xdr:spPr>
        <a:xfrm>
          <a:off x="2857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107950</xdr:rowOff>
    </xdr:from>
    <xdr:to>
      <xdr:col>19</xdr:col>
      <xdr:colOff>177800</xdr:colOff>
      <xdr:row>37</xdr:row>
      <xdr:rowOff>107950</xdr:rowOff>
    </xdr:to>
    <xdr:cxnSp macro="">
      <xdr:nvCxnSpPr>
        <xdr:cNvPr id="73" name="直線コネクタ 72"/>
        <xdr:cNvCxnSpPr/>
      </xdr:nvCxnSpPr>
      <xdr:spPr>
        <a:xfrm>
          <a:off x="2908300" y="645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3827</xdr:rowOff>
    </xdr:from>
    <xdr:ext cx="405111" cy="259045"/>
    <xdr:sp macro="" textlink="">
      <xdr:nvSpPr>
        <xdr:cNvPr id="74" name="n_1mainValue【図書館】&#10;有形固定資産減価償却率"/>
        <xdr:cNvSpPr txBox="1"/>
      </xdr:nvSpPr>
      <xdr:spPr>
        <a:xfrm>
          <a:off x="35820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75" name="n_2mainValue【図書館】&#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9"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67310</xdr:rowOff>
    </xdr:from>
    <xdr:to>
      <xdr:col>50</xdr:col>
      <xdr:colOff>165100</xdr:colOff>
      <xdr:row>39</xdr:row>
      <xdr:rowOff>168910</xdr:rowOff>
    </xdr:to>
    <xdr:sp macro="" textlink="">
      <xdr:nvSpPr>
        <xdr:cNvPr id="115" name="楕円 114"/>
        <xdr:cNvSpPr/>
      </xdr:nvSpPr>
      <xdr:spPr>
        <a:xfrm>
          <a:off x="9588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16" name="楕円 115"/>
        <xdr:cNvSpPr/>
      </xdr:nvSpPr>
      <xdr:spPr>
        <a:xfrm>
          <a:off x="8699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118110</xdr:rowOff>
    </xdr:from>
    <xdr:to>
      <xdr:col>50</xdr:col>
      <xdr:colOff>114300</xdr:colOff>
      <xdr:row>39</xdr:row>
      <xdr:rowOff>125730</xdr:rowOff>
    </xdr:to>
    <xdr:cxnSp macro="">
      <xdr:nvCxnSpPr>
        <xdr:cNvPr id="117" name="直線コネクタ 116"/>
        <xdr:cNvCxnSpPr/>
      </xdr:nvCxnSpPr>
      <xdr:spPr>
        <a:xfrm flipV="1">
          <a:off x="8750300" y="6804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160037</xdr:rowOff>
    </xdr:from>
    <xdr:ext cx="469744" cy="259045"/>
    <xdr:sp macro="" textlink="">
      <xdr:nvSpPr>
        <xdr:cNvPr id="118" name="n_1mainValue【図書館】&#10;一人当たり面積"/>
        <xdr:cNvSpPr txBox="1"/>
      </xdr:nvSpPr>
      <xdr:spPr>
        <a:xfrm>
          <a:off x="93917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167657</xdr:rowOff>
    </xdr:from>
    <xdr:ext cx="469744" cy="259045"/>
    <xdr:sp macro="" textlink="">
      <xdr:nvSpPr>
        <xdr:cNvPr id="119" name="n_2mainValue【図書館】&#10;一人当たり面積"/>
        <xdr:cNvSpPr txBox="1"/>
      </xdr:nvSpPr>
      <xdr:spPr>
        <a:xfrm>
          <a:off x="8515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5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54"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60" name="楕円 159"/>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74930</xdr:rowOff>
    </xdr:from>
    <xdr:to>
      <xdr:col>15</xdr:col>
      <xdr:colOff>101600</xdr:colOff>
      <xdr:row>61</xdr:row>
      <xdr:rowOff>5080</xdr:rowOff>
    </xdr:to>
    <xdr:sp macro="" textlink="">
      <xdr:nvSpPr>
        <xdr:cNvPr id="161" name="楕円 160"/>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156210</xdr:rowOff>
    </xdr:to>
    <xdr:cxnSp macro="">
      <xdr:nvCxnSpPr>
        <xdr:cNvPr id="162" name="直線コネクタ 161"/>
        <xdr:cNvCxnSpPr/>
      </xdr:nvCxnSpPr>
      <xdr:spPr>
        <a:xfrm>
          <a:off x="2908300" y="104127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63" name="n_1main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164" name="n_2mainValue【体育館・プール】&#10;有形固定資産減価償却率"/>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8"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154178</xdr:rowOff>
    </xdr:from>
    <xdr:to>
      <xdr:col>50</xdr:col>
      <xdr:colOff>165100</xdr:colOff>
      <xdr:row>64</xdr:row>
      <xdr:rowOff>84328</xdr:rowOff>
    </xdr:to>
    <xdr:sp macro="" textlink="">
      <xdr:nvSpPr>
        <xdr:cNvPr id="204" name="楕円 203"/>
        <xdr:cNvSpPr/>
      </xdr:nvSpPr>
      <xdr:spPr>
        <a:xfrm>
          <a:off x="9588500" y="109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154559</xdr:rowOff>
    </xdr:from>
    <xdr:to>
      <xdr:col>46</xdr:col>
      <xdr:colOff>38100</xdr:colOff>
      <xdr:row>64</xdr:row>
      <xdr:rowOff>84709</xdr:rowOff>
    </xdr:to>
    <xdr:sp macro="" textlink="">
      <xdr:nvSpPr>
        <xdr:cNvPr id="205" name="楕円 204"/>
        <xdr:cNvSpPr/>
      </xdr:nvSpPr>
      <xdr:spPr>
        <a:xfrm>
          <a:off x="86995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33528</xdr:rowOff>
    </xdr:from>
    <xdr:to>
      <xdr:col>50</xdr:col>
      <xdr:colOff>114300</xdr:colOff>
      <xdr:row>64</xdr:row>
      <xdr:rowOff>33909</xdr:rowOff>
    </xdr:to>
    <xdr:cxnSp macro="">
      <xdr:nvCxnSpPr>
        <xdr:cNvPr id="206" name="直線コネクタ 205"/>
        <xdr:cNvCxnSpPr/>
      </xdr:nvCxnSpPr>
      <xdr:spPr>
        <a:xfrm flipV="1">
          <a:off x="8750300" y="110063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75455</xdr:rowOff>
    </xdr:from>
    <xdr:ext cx="469744" cy="259045"/>
    <xdr:sp macro="" textlink="">
      <xdr:nvSpPr>
        <xdr:cNvPr id="207" name="n_1mainValue【体育館・プール】&#10;一人当たり面積"/>
        <xdr:cNvSpPr txBox="1"/>
      </xdr:nvSpPr>
      <xdr:spPr>
        <a:xfrm>
          <a:off x="9391727" y="110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75836</xdr:rowOff>
    </xdr:from>
    <xdr:ext cx="469744" cy="259045"/>
    <xdr:sp macro="" textlink="">
      <xdr:nvSpPr>
        <xdr:cNvPr id="208" name="n_2mainValue【体育館・プール】&#10;一人当たり面積"/>
        <xdr:cNvSpPr txBox="1"/>
      </xdr:nvSpPr>
      <xdr:spPr>
        <a:xfrm>
          <a:off x="8515427" y="110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153036</xdr:rowOff>
    </xdr:from>
    <xdr:to>
      <xdr:col>20</xdr:col>
      <xdr:colOff>38100</xdr:colOff>
      <xdr:row>81</xdr:row>
      <xdr:rowOff>83186</xdr:rowOff>
    </xdr:to>
    <xdr:sp macro="" textlink="">
      <xdr:nvSpPr>
        <xdr:cNvPr id="249" name="楕円 248"/>
        <xdr:cNvSpPr/>
      </xdr:nvSpPr>
      <xdr:spPr>
        <a:xfrm>
          <a:off x="3746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50" name="楕円 249"/>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32386</xdr:rowOff>
    </xdr:from>
    <xdr:to>
      <xdr:col>19</xdr:col>
      <xdr:colOff>177800</xdr:colOff>
      <xdr:row>81</xdr:row>
      <xdr:rowOff>60961</xdr:rowOff>
    </xdr:to>
    <xdr:cxnSp macro="">
      <xdr:nvCxnSpPr>
        <xdr:cNvPr id="251" name="直線コネクタ 250"/>
        <xdr:cNvCxnSpPr/>
      </xdr:nvCxnSpPr>
      <xdr:spPr>
        <a:xfrm flipV="1">
          <a:off x="2908300" y="139198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99713</xdr:rowOff>
    </xdr:from>
    <xdr:ext cx="405111" cy="259045"/>
    <xdr:sp macro="" textlink="">
      <xdr:nvSpPr>
        <xdr:cNvPr id="252" name="n_1mainValue【福祉施設】&#10;有形固定資産減価償却率"/>
        <xdr:cNvSpPr txBox="1"/>
      </xdr:nvSpPr>
      <xdr:spPr>
        <a:xfrm>
          <a:off x="35820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253" name="n_2mainValue【福祉施設】&#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8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85"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65024</xdr:rowOff>
    </xdr:from>
    <xdr:to>
      <xdr:col>50</xdr:col>
      <xdr:colOff>165100</xdr:colOff>
      <xdr:row>85</xdr:row>
      <xdr:rowOff>166624</xdr:rowOff>
    </xdr:to>
    <xdr:sp macro="" textlink="">
      <xdr:nvSpPr>
        <xdr:cNvPr id="291" name="楕円 290"/>
        <xdr:cNvSpPr/>
      </xdr:nvSpPr>
      <xdr:spPr>
        <a:xfrm>
          <a:off x="9588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65024</xdr:rowOff>
    </xdr:from>
    <xdr:to>
      <xdr:col>46</xdr:col>
      <xdr:colOff>38100</xdr:colOff>
      <xdr:row>85</xdr:row>
      <xdr:rowOff>166624</xdr:rowOff>
    </xdr:to>
    <xdr:sp macro="" textlink="">
      <xdr:nvSpPr>
        <xdr:cNvPr id="292" name="楕円 291"/>
        <xdr:cNvSpPr/>
      </xdr:nvSpPr>
      <xdr:spPr>
        <a:xfrm>
          <a:off x="8699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115824</xdr:rowOff>
    </xdr:from>
    <xdr:to>
      <xdr:col>50</xdr:col>
      <xdr:colOff>114300</xdr:colOff>
      <xdr:row>85</xdr:row>
      <xdr:rowOff>115824</xdr:rowOff>
    </xdr:to>
    <xdr:cxnSp macro="">
      <xdr:nvCxnSpPr>
        <xdr:cNvPr id="293" name="直線コネクタ 292"/>
        <xdr:cNvCxnSpPr/>
      </xdr:nvCxnSpPr>
      <xdr:spPr>
        <a:xfrm>
          <a:off x="8750300" y="14689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157751</xdr:rowOff>
    </xdr:from>
    <xdr:ext cx="469744" cy="259045"/>
    <xdr:sp macro="" textlink="">
      <xdr:nvSpPr>
        <xdr:cNvPr id="294" name="n_1mainValue【福祉施設】&#10;一人当たり面積"/>
        <xdr:cNvSpPr txBox="1"/>
      </xdr:nvSpPr>
      <xdr:spPr>
        <a:xfrm>
          <a:off x="93917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157751</xdr:rowOff>
    </xdr:from>
    <xdr:ext cx="469744" cy="259045"/>
    <xdr:sp macro="" textlink="">
      <xdr:nvSpPr>
        <xdr:cNvPr id="295" name="n_2mainValue【福祉施設】&#10;一人当たり面積"/>
        <xdr:cNvSpPr txBox="1"/>
      </xdr:nvSpPr>
      <xdr:spPr>
        <a:xfrm>
          <a:off x="8515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37" name="直線コネクタ 33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3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39" name="直線コネクタ 33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4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41" name="直線コネクタ 34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4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43" name="フローチャート: 判断 34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44" name="フローチャート: 判断 34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4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46" name="フローチャート: 判断 34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347"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30299</xdr:rowOff>
    </xdr:from>
    <xdr:to>
      <xdr:col>81</xdr:col>
      <xdr:colOff>101600</xdr:colOff>
      <xdr:row>36</xdr:row>
      <xdr:rowOff>131899</xdr:rowOff>
    </xdr:to>
    <xdr:sp macro="" textlink="">
      <xdr:nvSpPr>
        <xdr:cNvPr id="353" name="楕円 352"/>
        <xdr:cNvSpPr/>
      </xdr:nvSpPr>
      <xdr:spPr>
        <a:xfrm>
          <a:off x="15430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38463</xdr:rowOff>
    </xdr:from>
    <xdr:to>
      <xdr:col>76</xdr:col>
      <xdr:colOff>165100</xdr:colOff>
      <xdr:row>36</xdr:row>
      <xdr:rowOff>140063</xdr:rowOff>
    </xdr:to>
    <xdr:sp macro="" textlink="">
      <xdr:nvSpPr>
        <xdr:cNvPr id="354" name="楕円 353"/>
        <xdr:cNvSpPr/>
      </xdr:nvSpPr>
      <xdr:spPr>
        <a:xfrm>
          <a:off x="14541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81099</xdr:rowOff>
    </xdr:from>
    <xdr:to>
      <xdr:col>81</xdr:col>
      <xdr:colOff>50800</xdr:colOff>
      <xdr:row>36</xdr:row>
      <xdr:rowOff>89263</xdr:rowOff>
    </xdr:to>
    <xdr:cxnSp macro="">
      <xdr:nvCxnSpPr>
        <xdr:cNvPr id="355" name="直線コネクタ 354"/>
        <xdr:cNvCxnSpPr/>
      </xdr:nvCxnSpPr>
      <xdr:spPr>
        <a:xfrm flipV="1">
          <a:off x="14592300" y="62532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148426</xdr:rowOff>
    </xdr:from>
    <xdr:ext cx="405111" cy="259045"/>
    <xdr:sp macro="" textlink="">
      <xdr:nvSpPr>
        <xdr:cNvPr id="356" name="n_1mainValue【一般廃棄物処理施設】&#10;有形固定資産減価償却率"/>
        <xdr:cNvSpPr txBox="1"/>
      </xdr:nvSpPr>
      <xdr:spPr>
        <a:xfrm>
          <a:off x="152660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156590</xdr:rowOff>
    </xdr:from>
    <xdr:ext cx="405111" cy="259045"/>
    <xdr:sp macro="" textlink="">
      <xdr:nvSpPr>
        <xdr:cNvPr id="357" name="n_2mainValue【一般廃棄物処理施設】&#10;有形固定資産減価償却率"/>
        <xdr:cNvSpPr txBox="1"/>
      </xdr:nvSpPr>
      <xdr:spPr>
        <a:xfrm>
          <a:off x="14389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9" name="テキスト ボックス 3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1" name="テキスト ボックス 3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3" name="テキスト ボックス 3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5" name="テキスト ボックス 3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79" name="直線コネクタ 378"/>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80"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81" name="直線コネクタ 380"/>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82"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83" name="直線コネクタ 382"/>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384"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85" name="フローチャート: 判断 384"/>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86" name="フローチャート: 判断 385"/>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387"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388" name="フローチャート: 判断 38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389"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78239</xdr:rowOff>
    </xdr:from>
    <xdr:to>
      <xdr:col>112</xdr:col>
      <xdr:colOff>38100</xdr:colOff>
      <xdr:row>41</xdr:row>
      <xdr:rowOff>8389</xdr:rowOff>
    </xdr:to>
    <xdr:sp macro="" textlink="">
      <xdr:nvSpPr>
        <xdr:cNvPr id="395" name="楕円 394"/>
        <xdr:cNvSpPr/>
      </xdr:nvSpPr>
      <xdr:spPr>
        <a:xfrm>
          <a:off x="21272500" y="69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79176</xdr:rowOff>
    </xdr:from>
    <xdr:to>
      <xdr:col>107</xdr:col>
      <xdr:colOff>101600</xdr:colOff>
      <xdr:row>41</xdr:row>
      <xdr:rowOff>9326</xdr:rowOff>
    </xdr:to>
    <xdr:sp macro="" textlink="">
      <xdr:nvSpPr>
        <xdr:cNvPr id="396" name="楕円 395"/>
        <xdr:cNvSpPr/>
      </xdr:nvSpPr>
      <xdr:spPr>
        <a:xfrm>
          <a:off x="20383500" y="693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129039</xdr:rowOff>
    </xdr:from>
    <xdr:to>
      <xdr:col>111</xdr:col>
      <xdr:colOff>177800</xdr:colOff>
      <xdr:row>40</xdr:row>
      <xdr:rowOff>129976</xdr:rowOff>
    </xdr:to>
    <xdr:cxnSp macro="">
      <xdr:nvCxnSpPr>
        <xdr:cNvPr id="397" name="直線コネクタ 396"/>
        <xdr:cNvCxnSpPr/>
      </xdr:nvCxnSpPr>
      <xdr:spPr>
        <a:xfrm flipV="1">
          <a:off x="20434300" y="6987039"/>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170966</xdr:rowOff>
    </xdr:from>
    <xdr:ext cx="534377" cy="259045"/>
    <xdr:sp macro="" textlink="">
      <xdr:nvSpPr>
        <xdr:cNvPr id="398" name="n_1mainValue【一般廃棄物処理施設】&#10;一人当たり有形固定資産（償却資産）額"/>
        <xdr:cNvSpPr txBox="1"/>
      </xdr:nvSpPr>
      <xdr:spPr>
        <a:xfrm>
          <a:off x="21043411" y="70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453</xdr:rowOff>
    </xdr:from>
    <xdr:ext cx="534377" cy="259045"/>
    <xdr:sp macro="" textlink="">
      <xdr:nvSpPr>
        <xdr:cNvPr id="399" name="n_2mainValue【一般廃棄物処理施設】&#10;一人当たり有形固定資産（償却資産）額"/>
        <xdr:cNvSpPr txBox="1"/>
      </xdr:nvSpPr>
      <xdr:spPr>
        <a:xfrm>
          <a:off x="20167111" y="702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0" name="直線コネクタ 4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1" name="テキスト ボックス 41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2" name="直線コネクタ 4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3" name="テキスト ボックス 4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4" name="直線コネクタ 4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5" name="テキスト ボックス 4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6" name="直線コネクタ 4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7" name="テキスト ボックス 4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8" name="直線コネクタ 4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9" name="テキスト ボックス 4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0" name="直線コネクタ 4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1" name="テキスト ボックス 42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5" name="直線コネクタ 424"/>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6"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27" name="直線コネクタ 426"/>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2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9" name="直線コネクタ 42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30"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1" name="フローチャート: 判断 430"/>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2" name="フローチャート: 判断 431"/>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33"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34" name="フローチャート: 判断 433"/>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157860</xdr:rowOff>
    </xdr:from>
    <xdr:ext cx="405111" cy="259045"/>
    <xdr:sp macro="" textlink="">
      <xdr:nvSpPr>
        <xdr:cNvPr id="435"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63500</xdr:rowOff>
    </xdr:from>
    <xdr:to>
      <xdr:col>81</xdr:col>
      <xdr:colOff>101600</xdr:colOff>
      <xdr:row>57</xdr:row>
      <xdr:rowOff>165100</xdr:rowOff>
    </xdr:to>
    <xdr:sp macro="" textlink="">
      <xdr:nvSpPr>
        <xdr:cNvPr id="441" name="楕円 440"/>
        <xdr:cNvSpPr/>
      </xdr:nvSpPr>
      <xdr:spPr>
        <a:xfrm>
          <a:off x="1543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442" name="楕円 441"/>
        <xdr:cNvSpPr/>
      </xdr:nvSpPr>
      <xdr:spPr>
        <a:xfrm>
          <a:off x="1454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114300</xdr:rowOff>
    </xdr:from>
    <xdr:to>
      <xdr:col>81</xdr:col>
      <xdr:colOff>50800</xdr:colOff>
      <xdr:row>57</xdr:row>
      <xdr:rowOff>114300</xdr:rowOff>
    </xdr:to>
    <xdr:cxnSp macro="">
      <xdr:nvCxnSpPr>
        <xdr:cNvPr id="443" name="直線コネクタ 442"/>
        <xdr:cNvCxnSpPr/>
      </xdr:nvCxnSpPr>
      <xdr:spPr>
        <a:xfrm>
          <a:off x="14592300" y="988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10177</xdr:rowOff>
    </xdr:from>
    <xdr:ext cx="405111" cy="259045"/>
    <xdr:sp macro="" textlink="">
      <xdr:nvSpPr>
        <xdr:cNvPr id="444" name="n_1mainValue【保健センター・保健所】&#10;有形固定資産減価償却率"/>
        <xdr:cNvSpPr txBox="1"/>
      </xdr:nvSpPr>
      <xdr:spPr>
        <a:xfrm>
          <a:off x="15266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445" name="n_2mainValue【保健センター・保健所】&#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67" name="直線コネクタ 466"/>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68"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69" name="直線コネクタ 468"/>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0"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1" name="直線コネクタ 470"/>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72"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3" name="フローチャート: 判断 472"/>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4" name="フローチャート: 判断 473"/>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475"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476" name="フローチャート: 判断 475"/>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477"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61214</xdr:rowOff>
    </xdr:from>
    <xdr:to>
      <xdr:col>112</xdr:col>
      <xdr:colOff>38100</xdr:colOff>
      <xdr:row>61</xdr:row>
      <xdr:rowOff>162814</xdr:rowOff>
    </xdr:to>
    <xdr:sp macro="" textlink="">
      <xdr:nvSpPr>
        <xdr:cNvPr id="483" name="楕円 482"/>
        <xdr:cNvSpPr/>
      </xdr:nvSpPr>
      <xdr:spPr>
        <a:xfrm>
          <a:off x="2127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484" name="楕円 483"/>
        <xdr:cNvSpPr/>
      </xdr:nvSpPr>
      <xdr:spPr>
        <a:xfrm>
          <a:off x="20383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112014</xdr:rowOff>
    </xdr:from>
    <xdr:to>
      <xdr:col>111</xdr:col>
      <xdr:colOff>177800</xdr:colOff>
      <xdr:row>61</xdr:row>
      <xdr:rowOff>112014</xdr:rowOff>
    </xdr:to>
    <xdr:cxnSp macro="">
      <xdr:nvCxnSpPr>
        <xdr:cNvPr id="485" name="直線コネクタ 484"/>
        <xdr:cNvCxnSpPr/>
      </xdr:nvCxnSpPr>
      <xdr:spPr>
        <a:xfrm>
          <a:off x="20434300" y="10570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153941</xdr:rowOff>
    </xdr:from>
    <xdr:ext cx="469744" cy="259045"/>
    <xdr:sp macro="" textlink="">
      <xdr:nvSpPr>
        <xdr:cNvPr id="486" name="n_1mainValue【保健センター・保健所】&#10;一人当たり面積"/>
        <xdr:cNvSpPr txBox="1"/>
      </xdr:nvSpPr>
      <xdr:spPr>
        <a:xfrm>
          <a:off x="210757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153941</xdr:rowOff>
    </xdr:from>
    <xdr:ext cx="469744" cy="259045"/>
    <xdr:sp macro="" textlink="">
      <xdr:nvSpPr>
        <xdr:cNvPr id="487" name="n_2mainValue【保健センター・保健所】&#10;一人当たり面積"/>
        <xdr:cNvSpPr txBox="1"/>
      </xdr:nvSpPr>
      <xdr:spPr>
        <a:xfrm>
          <a:off x="20199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9" name="テキスト ボックス 4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9" name="テキスト ボックス 5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3" name="直線コネクタ 51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5" name="直線コネクタ 51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7" name="直線コネクタ 51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18"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9" name="フローチャート: 判断 51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0" name="フローチャート: 判断 51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21"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22" name="フローチャート: 判断 521"/>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23"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157118</xdr:rowOff>
    </xdr:from>
    <xdr:to>
      <xdr:col>81</xdr:col>
      <xdr:colOff>101600</xdr:colOff>
      <xdr:row>84</xdr:row>
      <xdr:rowOff>87268</xdr:rowOff>
    </xdr:to>
    <xdr:sp macro="" textlink="">
      <xdr:nvSpPr>
        <xdr:cNvPr id="529" name="楕円 528"/>
        <xdr:cNvSpPr/>
      </xdr:nvSpPr>
      <xdr:spPr>
        <a:xfrm>
          <a:off x="15430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16692</xdr:rowOff>
    </xdr:from>
    <xdr:to>
      <xdr:col>76</xdr:col>
      <xdr:colOff>165100</xdr:colOff>
      <xdr:row>84</xdr:row>
      <xdr:rowOff>118292</xdr:rowOff>
    </xdr:to>
    <xdr:sp macro="" textlink="">
      <xdr:nvSpPr>
        <xdr:cNvPr id="530" name="楕円 529"/>
        <xdr:cNvSpPr/>
      </xdr:nvSpPr>
      <xdr:spPr>
        <a:xfrm>
          <a:off x="1454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36468</xdr:rowOff>
    </xdr:from>
    <xdr:to>
      <xdr:col>81</xdr:col>
      <xdr:colOff>50800</xdr:colOff>
      <xdr:row>84</xdr:row>
      <xdr:rowOff>67492</xdr:rowOff>
    </xdr:to>
    <xdr:cxnSp macro="">
      <xdr:nvCxnSpPr>
        <xdr:cNvPr id="531" name="直線コネクタ 530"/>
        <xdr:cNvCxnSpPr/>
      </xdr:nvCxnSpPr>
      <xdr:spPr>
        <a:xfrm flipV="1">
          <a:off x="14592300" y="144382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78395</xdr:rowOff>
    </xdr:from>
    <xdr:ext cx="405111" cy="259045"/>
    <xdr:sp macro="" textlink="">
      <xdr:nvSpPr>
        <xdr:cNvPr id="532" name="n_1mainValue【消防施設】&#10;有形固定資産減価償却率"/>
        <xdr:cNvSpPr txBox="1"/>
      </xdr:nvSpPr>
      <xdr:spPr>
        <a:xfrm>
          <a:off x="152660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109419</xdr:rowOff>
    </xdr:from>
    <xdr:ext cx="405111" cy="259045"/>
    <xdr:sp macro="" textlink="">
      <xdr:nvSpPr>
        <xdr:cNvPr id="533" name="n_2mainValue【消防施設】&#10;有形固定資産減価償却率"/>
        <xdr:cNvSpPr txBox="1"/>
      </xdr:nvSpPr>
      <xdr:spPr>
        <a:xfrm>
          <a:off x="14389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57" name="直線コネクタ 556"/>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58"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59" name="直線コネクタ 558"/>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0"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1" name="直線コネクタ 560"/>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62"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3" name="フローチャート: 判断 562"/>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4" name="フローチャート: 判断 563"/>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65"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66" name="フローチャート: 判断 565"/>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67"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154939</xdr:rowOff>
    </xdr:from>
    <xdr:to>
      <xdr:col>112</xdr:col>
      <xdr:colOff>38100</xdr:colOff>
      <xdr:row>84</xdr:row>
      <xdr:rowOff>85089</xdr:rowOff>
    </xdr:to>
    <xdr:sp macro="" textlink="">
      <xdr:nvSpPr>
        <xdr:cNvPr id="573" name="楕円 572"/>
        <xdr:cNvSpPr/>
      </xdr:nvSpPr>
      <xdr:spPr>
        <a:xfrm>
          <a:off x="21272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74" name="楕円 573"/>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34289</xdr:rowOff>
    </xdr:from>
    <xdr:to>
      <xdr:col>111</xdr:col>
      <xdr:colOff>177800</xdr:colOff>
      <xdr:row>84</xdr:row>
      <xdr:rowOff>38100</xdr:rowOff>
    </xdr:to>
    <xdr:cxnSp macro="">
      <xdr:nvCxnSpPr>
        <xdr:cNvPr id="575" name="直線コネクタ 574"/>
        <xdr:cNvCxnSpPr/>
      </xdr:nvCxnSpPr>
      <xdr:spPr>
        <a:xfrm flipV="1">
          <a:off x="20434300" y="1443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76216</xdr:rowOff>
    </xdr:from>
    <xdr:ext cx="469744" cy="259045"/>
    <xdr:sp macro="" textlink="">
      <xdr:nvSpPr>
        <xdr:cNvPr id="576" name="n_1mainValue【消防施設】&#10;一人当たり面積"/>
        <xdr:cNvSpPr txBox="1"/>
      </xdr:nvSpPr>
      <xdr:spPr>
        <a:xfrm>
          <a:off x="21075727"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577"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3" name="直線コネクタ 602"/>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4"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5" name="直線コネクタ 60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7" name="直線コネクタ 6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08"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09" name="フローチャート: 判断 60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0" name="フローチャート: 判断 609"/>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11"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12" name="フローチャート: 判断 611"/>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13"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51526</xdr:rowOff>
    </xdr:from>
    <xdr:to>
      <xdr:col>81</xdr:col>
      <xdr:colOff>101600</xdr:colOff>
      <xdr:row>105</xdr:row>
      <xdr:rowOff>153126</xdr:rowOff>
    </xdr:to>
    <xdr:sp macro="" textlink="">
      <xdr:nvSpPr>
        <xdr:cNvPr id="619" name="楕円 618"/>
        <xdr:cNvSpPr/>
      </xdr:nvSpPr>
      <xdr:spPr>
        <a:xfrm>
          <a:off x="15430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20" name="楕円 619"/>
        <xdr:cNvSpPr/>
      </xdr:nvSpPr>
      <xdr:spPr>
        <a:xfrm>
          <a:off x="14541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102326</xdr:rowOff>
    </xdr:from>
    <xdr:to>
      <xdr:col>81</xdr:col>
      <xdr:colOff>50800</xdr:colOff>
      <xdr:row>105</xdr:row>
      <xdr:rowOff>107224</xdr:rowOff>
    </xdr:to>
    <xdr:cxnSp macro="">
      <xdr:nvCxnSpPr>
        <xdr:cNvPr id="621" name="直線コネクタ 620"/>
        <xdr:cNvCxnSpPr/>
      </xdr:nvCxnSpPr>
      <xdr:spPr>
        <a:xfrm flipV="1">
          <a:off x="14592300" y="181045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144253</xdr:rowOff>
    </xdr:from>
    <xdr:ext cx="405111" cy="259045"/>
    <xdr:sp macro="" textlink="">
      <xdr:nvSpPr>
        <xdr:cNvPr id="622" name="n_1mainValue【庁舎】&#10;有形固定資産減価償却率"/>
        <xdr:cNvSpPr txBox="1"/>
      </xdr:nvSpPr>
      <xdr:spPr>
        <a:xfrm>
          <a:off x="15266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623" name="n_2mainValue【庁舎】&#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4" name="直線コネクタ 6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5" name="テキスト ボックス 6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6" name="直線コネクタ 6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7" name="テキスト ボックス 6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8" name="直線コネクタ 6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9" name="テキスト ボックス 6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0" name="直線コネクタ 6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1" name="テキスト ボックス 6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2" name="直線コネクタ 6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3" name="テキスト ボックス 6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7" name="直線コネクタ 646"/>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48"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49" name="直線コネクタ 648"/>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0"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1" name="直線コネクタ 650"/>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2"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3" name="フローチャート: 判断 652"/>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4" name="フローチャート: 判断 65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55"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56" name="フローチャート: 判断 655"/>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657"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663" name="楕円 662"/>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151130</xdr:rowOff>
    </xdr:from>
    <xdr:to>
      <xdr:col>107</xdr:col>
      <xdr:colOff>101600</xdr:colOff>
      <xdr:row>105</xdr:row>
      <xdr:rowOff>81280</xdr:rowOff>
    </xdr:to>
    <xdr:sp macro="" textlink="">
      <xdr:nvSpPr>
        <xdr:cNvPr id="664" name="楕円 663"/>
        <xdr:cNvSpPr/>
      </xdr:nvSpPr>
      <xdr:spPr>
        <a:xfrm>
          <a:off x="2038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26670</xdr:rowOff>
    </xdr:from>
    <xdr:to>
      <xdr:col>111</xdr:col>
      <xdr:colOff>177800</xdr:colOff>
      <xdr:row>105</xdr:row>
      <xdr:rowOff>30480</xdr:rowOff>
    </xdr:to>
    <xdr:cxnSp macro="">
      <xdr:nvCxnSpPr>
        <xdr:cNvPr id="665" name="直線コネクタ 664"/>
        <xdr:cNvCxnSpPr/>
      </xdr:nvCxnSpPr>
      <xdr:spPr>
        <a:xfrm flipV="1">
          <a:off x="20434300" y="1802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666" name="n_1mainValue【庁舎】&#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97807</xdr:rowOff>
    </xdr:from>
    <xdr:ext cx="469744" cy="259045"/>
    <xdr:sp macro="" textlink="">
      <xdr:nvSpPr>
        <xdr:cNvPr id="667" name="n_2mainValue【庁舎】&#10;一人当たり面積"/>
        <xdr:cNvSpPr txBox="1"/>
      </xdr:nvSpPr>
      <xdr:spPr>
        <a:xfrm>
          <a:off x="20199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有形固定資産減価償却率が類似団体内平均値を大きく上回っている保健センターは、センターの機能強化を図るため、現在、（仮称）総合保健福祉センターの建設を進めている。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センターの完成により、類似団体内平均値を下回っている一人当たりの面積についても、増加することが見込まれる。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消防施設及び庁舎については、</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年以降に施設整備を進めたことから、有形固定資産減価償却率は類似団体内平均値を大きく下回る結果となった。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33,555
33,365
211.30
15,390,639
14,515,881
777,492
9,178,144
14,222,974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月の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町合併により財政基盤の強化が図られ、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年度では類似団体平均を</a:t>
          </a:r>
          <a:r>
            <a:rPr kumimoji="1" lang="en-US" altLang="ja-JP" sz="1100">
              <a:latin typeface="ＭＳ Ｐゴシック" panose="020B0600070205080204" pitchFamily="50" charset="-128"/>
              <a:ea typeface="ＭＳ Ｐゴシック" panose="020B0600070205080204" pitchFamily="50" charset="-128"/>
            </a:rPr>
            <a:t>0.12</a:t>
          </a:r>
          <a:r>
            <a:rPr kumimoji="1" lang="ja-JP" altLang="en-US" sz="1100">
              <a:latin typeface="ＭＳ Ｐゴシック" panose="020B0600070205080204" pitchFamily="50" charset="-128"/>
              <a:ea typeface="ＭＳ Ｐゴシック" panose="020B0600070205080204" pitchFamily="50" charset="-128"/>
            </a:rPr>
            <a:t>上回っている。近年は、ほぼ横ばいの状況で推移しているが、今後は社会保障関連経費や学校施設を始めとする公共施設の老朽化対策経費の増加が見込まれるとともに、総合保健福祉センター建設などの大規模事業も予定しており、実施事業における優先度の見極めやスクラップアンドビルドを徹底し、効果的かつ持続可能な行政運営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あわせて、企業誘致の推進や中小企業振興施策の充実、また市税を中心とした債権管理の強化による徴収率の向上、債券（国債等）による効率的な基金運用の推進など、自主財源のさらなる適正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自立支援給付等の障害者福祉費の増加に伴う扶助費の伸びが影響し、近年は経常収支比率が高くなる傾向にあり、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年度については類似団体平均を</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％、全国平均を</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％上回る結果となったが、前年度に比べると</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％の改善がみられる。その主な理由としては、法人市民税（＋</a:t>
          </a:r>
          <a:r>
            <a:rPr kumimoji="1" lang="en-US" altLang="ja-JP" sz="1100">
              <a:latin typeface="ＭＳ Ｐゴシック" panose="020B0600070205080204" pitchFamily="50" charset="-128"/>
              <a:ea typeface="ＭＳ Ｐゴシック" panose="020B0600070205080204" pitchFamily="50" charset="-128"/>
            </a:rPr>
            <a:t>18.4</a:t>
          </a:r>
          <a:r>
            <a:rPr kumimoji="1" lang="ja-JP" altLang="en-US" sz="1100">
              <a:latin typeface="ＭＳ Ｐゴシック" panose="020B0600070205080204" pitchFamily="50" charset="-128"/>
              <a:ea typeface="ＭＳ Ｐゴシック" panose="020B0600070205080204" pitchFamily="50" charset="-128"/>
            </a:rPr>
            <a:t>％）や個人市民税（＋</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％）、普通交付税（＋</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％）など経常的収入の増加が挙げられる。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公債費については、過去の借入に対する償還は順調に進んでいるものの、合併特例事業債や臨時財政対策債に係る償還費の増加により＋</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％、そのほか物件費＋</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％、扶助費＋</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％、繰出金＋</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％など経常的な経費に充当した一般財源の増加により経常収支比率が高くなっており、事業の見直しを行うなど経常経費の削減を図る。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99271</xdr:rowOff>
    </xdr:to>
    <xdr:cxnSp macro="">
      <xdr:nvCxnSpPr>
        <xdr:cNvPr id="132" name="直線コネクタ 131"/>
        <xdr:cNvCxnSpPr/>
      </xdr:nvCxnSpPr>
      <xdr:spPr>
        <a:xfrm flipV="1">
          <a:off x="4114800" y="10529570"/>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40005</xdr:rowOff>
    </xdr:from>
    <xdr:to>
      <xdr:col>19</xdr:col>
      <xdr:colOff>133350</xdr:colOff>
      <xdr:row>61</xdr:row>
      <xdr:rowOff>99271</xdr:rowOff>
    </xdr:to>
    <xdr:cxnSp macro="">
      <xdr:nvCxnSpPr>
        <xdr:cNvPr id="135" name="直線コネクタ 134"/>
        <xdr:cNvCxnSpPr/>
      </xdr:nvCxnSpPr>
      <xdr:spPr>
        <a:xfrm>
          <a:off x="3225800" y="10155555"/>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40005</xdr:rowOff>
    </xdr:from>
    <xdr:to>
      <xdr:col>15</xdr:col>
      <xdr:colOff>82550</xdr:colOff>
      <xdr:row>60</xdr:row>
      <xdr:rowOff>53552</xdr:rowOff>
    </xdr:to>
    <xdr:cxnSp macro="">
      <xdr:nvCxnSpPr>
        <xdr:cNvPr id="138" name="直線コネクタ 137"/>
        <xdr:cNvCxnSpPr/>
      </xdr:nvCxnSpPr>
      <xdr:spPr>
        <a:xfrm flipV="1">
          <a:off x="2336800" y="10155555"/>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160655</xdr:rowOff>
    </xdr:from>
    <xdr:to>
      <xdr:col>11</xdr:col>
      <xdr:colOff>31750</xdr:colOff>
      <xdr:row>60</xdr:row>
      <xdr:rowOff>53552</xdr:rowOff>
    </xdr:to>
    <xdr:cxnSp macro="">
      <xdr:nvCxnSpPr>
        <xdr:cNvPr id="141" name="直線コネクタ 140"/>
        <xdr:cNvCxnSpPr/>
      </xdr:nvCxnSpPr>
      <xdr:spPr>
        <a:xfrm>
          <a:off x="1447800" y="1027620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1" name="楕円 150"/>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163847</xdr:rowOff>
    </xdr:from>
    <xdr:ext cx="762000" cy="259045"/>
    <xdr:sp macro="" textlink="">
      <xdr:nvSpPr>
        <xdr:cNvPr id="152" name="財政構造の弾力性該当値テキスト"/>
        <xdr:cNvSpPr txBox="1"/>
      </xdr:nvSpPr>
      <xdr:spPr>
        <a:xfrm>
          <a:off x="5041900" y="104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48471</xdr:rowOff>
    </xdr:from>
    <xdr:to>
      <xdr:col>19</xdr:col>
      <xdr:colOff>184150</xdr:colOff>
      <xdr:row>61</xdr:row>
      <xdr:rowOff>150071</xdr:rowOff>
    </xdr:to>
    <xdr:sp macro="" textlink="">
      <xdr:nvSpPr>
        <xdr:cNvPr id="153" name="楕円 152"/>
        <xdr:cNvSpPr/>
      </xdr:nvSpPr>
      <xdr:spPr>
        <a:xfrm>
          <a:off x="4064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134848</xdr:rowOff>
    </xdr:from>
    <xdr:ext cx="736600" cy="259045"/>
    <xdr:sp macro="" textlink="">
      <xdr:nvSpPr>
        <xdr:cNvPr id="154" name="テキスト ボックス 153"/>
        <xdr:cNvSpPr txBox="1"/>
      </xdr:nvSpPr>
      <xdr:spPr>
        <a:xfrm>
          <a:off x="3733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160655</xdr:rowOff>
    </xdr:from>
    <xdr:to>
      <xdr:col>15</xdr:col>
      <xdr:colOff>133350</xdr:colOff>
      <xdr:row>59</xdr:row>
      <xdr:rowOff>90805</xdr:rowOff>
    </xdr:to>
    <xdr:sp macro="" textlink="">
      <xdr:nvSpPr>
        <xdr:cNvPr id="155" name="楕円 154"/>
        <xdr:cNvSpPr/>
      </xdr:nvSpPr>
      <xdr:spPr>
        <a:xfrm>
          <a:off x="3175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100982</xdr:rowOff>
    </xdr:from>
    <xdr:ext cx="762000" cy="259045"/>
    <xdr:sp macro="" textlink="">
      <xdr:nvSpPr>
        <xdr:cNvPr id="156" name="テキスト ボックス 155"/>
        <xdr:cNvSpPr txBox="1"/>
      </xdr:nvSpPr>
      <xdr:spPr>
        <a:xfrm>
          <a:off x="2844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2752</xdr:rowOff>
    </xdr:from>
    <xdr:to>
      <xdr:col>11</xdr:col>
      <xdr:colOff>82550</xdr:colOff>
      <xdr:row>60</xdr:row>
      <xdr:rowOff>104352</xdr:rowOff>
    </xdr:to>
    <xdr:sp macro="" textlink="">
      <xdr:nvSpPr>
        <xdr:cNvPr id="157" name="楕円 156"/>
        <xdr:cNvSpPr/>
      </xdr:nvSpPr>
      <xdr:spPr>
        <a:xfrm>
          <a:off x="2286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114529</xdr:rowOff>
    </xdr:from>
    <xdr:ext cx="762000" cy="259045"/>
    <xdr:sp macro="" textlink="">
      <xdr:nvSpPr>
        <xdr:cNvPr id="158" name="テキスト ボックス 157"/>
        <xdr:cNvSpPr txBox="1"/>
      </xdr:nvSpPr>
      <xdr:spPr>
        <a:xfrm>
          <a:off x="1955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109855</xdr:rowOff>
    </xdr:from>
    <xdr:to>
      <xdr:col>7</xdr:col>
      <xdr:colOff>31750</xdr:colOff>
      <xdr:row>60</xdr:row>
      <xdr:rowOff>40005</xdr:rowOff>
    </xdr:to>
    <xdr:sp macro="" textlink="">
      <xdr:nvSpPr>
        <xdr:cNvPr id="159" name="楕円 158"/>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50182</xdr:rowOff>
    </xdr:from>
    <xdr:ext cx="762000" cy="259045"/>
    <xdr:sp macro="" textlink="">
      <xdr:nvSpPr>
        <xdr:cNvPr id="160" name="テキスト ボックス 159"/>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27,806</a:t>
          </a:r>
          <a:r>
            <a:rPr kumimoji="1" lang="ja-JP" altLang="en-US" sz="1100">
              <a:latin typeface="ＭＳ Ｐゴシック" panose="020B0600070205080204" pitchFamily="50" charset="-128"/>
              <a:ea typeface="ＭＳ Ｐゴシック" panose="020B0600070205080204" pitchFamily="50" charset="-128"/>
            </a:rPr>
            <a:t>円下回っているが、全国平均を</a:t>
          </a:r>
          <a:r>
            <a:rPr kumimoji="1" lang="en-US" altLang="ja-JP" sz="1100">
              <a:latin typeface="ＭＳ Ｐゴシック" panose="020B0600070205080204" pitchFamily="50" charset="-128"/>
              <a:ea typeface="ＭＳ Ｐゴシック" panose="020B0600070205080204" pitchFamily="50" charset="-128"/>
            </a:rPr>
            <a:t>8,613</a:t>
          </a:r>
          <a:r>
            <a:rPr kumimoji="1" lang="ja-JP" altLang="en-US" sz="1100">
              <a:latin typeface="ＭＳ Ｐゴシック" panose="020B0600070205080204" pitchFamily="50" charset="-128"/>
              <a:ea typeface="ＭＳ Ｐゴシック" panose="020B0600070205080204" pitchFamily="50" charset="-128"/>
            </a:rPr>
            <a:t>円上回っている。人件費については、類似団体平均、全国平均ともに下回っているが、物件費については、類似団体平均は下回っているものの全国平均は上回っている。これは、職員の定員管理などを行い人件費を削減してきた成果もあるが、臨時職員や放課後児童クラブ、特別支援教育に係る賃金などの増加が理由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地域おこし協力隊の導入や市民ミュージカルの実施、移住定住施策、アートヴィレッジとうおん構想等の地域振興施策及び公共施設の運営経費や維持補修経費もあり、今後は老朽化対策などの費用の増加が見込まれるため、全ての事務事業の徹底した見直しを行い、一層の歳出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58344</xdr:rowOff>
    </xdr:from>
    <xdr:to>
      <xdr:col>23</xdr:col>
      <xdr:colOff>133350</xdr:colOff>
      <xdr:row>82</xdr:row>
      <xdr:rowOff>65647</xdr:rowOff>
    </xdr:to>
    <xdr:cxnSp macro="">
      <xdr:nvCxnSpPr>
        <xdr:cNvPr id="195" name="直線コネクタ 194"/>
        <xdr:cNvCxnSpPr/>
      </xdr:nvCxnSpPr>
      <xdr:spPr>
        <a:xfrm>
          <a:off x="4114800" y="14117244"/>
          <a:ext cx="838200" cy="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23146</xdr:rowOff>
    </xdr:from>
    <xdr:to>
      <xdr:col>19</xdr:col>
      <xdr:colOff>133350</xdr:colOff>
      <xdr:row>82</xdr:row>
      <xdr:rowOff>58344</xdr:rowOff>
    </xdr:to>
    <xdr:cxnSp macro="">
      <xdr:nvCxnSpPr>
        <xdr:cNvPr id="198" name="直線コネクタ 197"/>
        <xdr:cNvCxnSpPr/>
      </xdr:nvCxnSpPr>
      <xdr:spPr>
        <a:xfrm>
          <a:off x="3225800" y="14082046"/>
          <a:ext cx="8890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168255</xdr:rowOff>
    </xdr:from>
    <xdr:to>
      <xdr:col>15</xdr:col>
      <xdr:colOff>82550</xdr:colOff>
      <xdr:row>82</xdr:row>
      <xdr:rowOff>23146</xdr:rowOff>
    </xdr:to>
    <xdr:cxnSp macro="">
      <xdr:nvCxnSpPr>
        <xdr:cNvPr id="201" name="直線コネクタ 200"/>
        <xdr:cNvCxnSpPr/>
      </xdr:nvCxnSpPr>
      <xdr:spPr>
        <a:xfrm>
          <a:off x="2336800" y="14055705"/>
          <a:ext cx="8890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125713</xdr:rowOff>
    </xdr:from>
    <xdr:to>
      <xdr:col>11</xdr:col>
      <xdr:colOff>31750</xdr:colOff>
      <xdr:row>81</xdr:row>
      <xdr:rowOff>168255</xdr:rowOff>
    </xdr:to>
    <xdr:cxnSp macro="">
      <xdr:nvCxnSpPr>
        <xdr:cNvPr id="204" name="直線コネクタ 203"/>
        <xdr:cNvCxnSpPr/>
      </xdr:nvCxnSpPr>
      <xdr:spPr>
        <a:xfrm>
          <a:off x="1447800" y="14013163"/>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14847</xdr:rowOff>
    </xdr:from>
    <xdr:to>
      <xdr:col>23</xdr:col>
      <xdr:colOff>184150</xdr:colOff>
      <xdr:row>82</xdr:row>
      <xdr:rowOff>116447</xdr:rowOff>
    </xdr:to>
    <xdr:sp macro="" textlink="">
      <xdr:nvSpPr>
        <xdr:cNvPr id="214" name="楕円 213"/>
        <xdr:cNvSpPr/>
      </xdr:nvSpPr>
      <xdr:spPr>
        <a:xfrm>
          <a:off x="4902200" y="140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31374</xdr:rowOff>
    </xdr:from>
    <xdr:ext cx="762000" cy="259045"/>
    <xdr:sp macro="" textlink="">
      <xdr:nvSpPr>
        <xdr:cNvPr id="215" name="人件費・物件費等の状況該当値テキスト"/>
        <xdr:cNvSpPr txBox="1"/>
      </xdr:nvSpPr>
      <xdr:spPr>
        <a:xfrm>
          <a:off x="5041900" y="139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7544</xdr:rowOff>
    </xdr:from>
    <xdr:to>
      <xdr:col>19</xdr:col>
      <xdr:colOff>184150</xdr:colOff>
      <xdr:row>82</xdr:row>
      <xdr:rowOff>109144</xdr:rowOff>
    </xdr:to>
    <xdr:sp macro="" textlink="">
      <xdr:nvSpPr>
        <xdr:cNvPr id="216" name="楕円 215"/>
        <xdr:cNvSpPr/>
      </xdr:nvSpPr>
      <xdr:spPr>
        <a:xfrm>
          <a:off x="4064000" y="140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119321</xdr:rowOff>
    </xdr:from>
    <xdr:ext cx="736600" cy="259045"/>
    <xdr:sp macro="" textlink="">
      <xdr:nvSpPr>
        <xdr:cNvPr id="217" name="テキスト ボックス 216"/>
        <xdr:cNvSpPr txBox="1"/>
      </xdr:nvSpPr>
      <xdr:spPr>
        <a:xfrm>
          <a:off x="3733800" y="13835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143796</xdr:rowOff>
    </xdr:from>
    <xdr:to>
      <xdr:col>15</xdr:col>
      <xdr:colOff>133350</xdr:colOff>
      <xdr:row>82</xdr:row>
      <xdr:rowOff>73946</xdr:rowOff>
    </xdr:to>
    <xdr:sp macro="" textlink="">
      <xdr:nvSpPr>
        <xdr:cNvPr id="218" name="楕円 217"/>
        <xdr:cNvSpPr/>
      </xdr:nvSpPr>
      <xdr:spPr>
        <a:xfrm>
          <a:off x="3175000" y="140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84123</xdr:rowOff>
    </xdr:from>
    <xdr:ext cx="762000" cy="259045"/>
    <xdr:sp macro="" textlink="">
      <xdr:nvSpPr>
        <xdr:cNvPr id="219" name="テキスト ボックス 218"/>
        <xdr:cNvSpPr txBox="1"/>
      </xdr:nvSpPr>
      <xdr:spPr>
        <a:xfrm>
          <a:off x="2844800" y="1380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117455</xdr:rowOff>
    </xdr:from>
    <xdr:to>
      <xdr:col>11</xdr:col>
      <xdr:colOff>82550</xdr:colOff>
      <xdr:row>82</xdr:row>
      <xdr:rowOff>47605</xdr:rowOff>
    </xdr:to>
    <xdr:sp macro="" textlink="">
      <xdr:nvSpPr>
        <xdr:cNvPr id="220" name="楕円 219"/>
        <xdr:cNvSpPr/>
      </xdr:nvSpPr>
      <xdr:spPr>
        <a:xfrm>
          <a:off x="2286000" y="140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57782</xdr:rowOff>
    </xdr:from>
    <xdr:ext cx="762000" cy="259045"/>
    <xdr:sp macro="" textlink="">
      <xdr:nvSpPr>
        <xdr:cNvPr id="221" name="テキスト ボックス 220"/>
        <xdr:cNvSpPr txBox="1"/>
      </xdr:nvSpPr>
      <xdr:spPr>
        <a:xfrm>
          <a:off x="1955800" y="1377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74913</xdr:rowOff>
    </xdr:from>
    <xdr:to>
      <xdr:col>7</xdr:col>
      <xdr:colOff>31750</xdr:colOff>
      <xdr:row>82</xdr:row>
      <xdr:rowOff>5063</xdr:rowOff>
    </xdr:to>
    <xdr:sp macro="" textlink="">
      <xdr:nvSpPr>
        <xdr:cNvPr id="222" name="楕円 221"/>
        <xdr:cNvSpPr/>
      </xdr:nvSpPr>
      <xdr:spPr>
        <a:xfrm>
          <a:off x="1397000" y="139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15240</xdr:rowOff>
    </xdr:from>
    <xdr:ext cx="762000" cy="259045"/>
    <xdr:sp macro="" textlink="">
      <xdr:nvSpPr>
        <xdr:cNvPr id="223" name="テキスト ボックス 222"/>
        <xdr:cNvSpPr txBox="1"/>
      </xdr:nvSpPr>
      <xdr:spPr>
        <a:xfrm>
          <a:off x="1066800" y="1373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H25</a:t>
          </a:r>
          <a:r>
            <a:rPr kumimoji="1" lang="ja-JP" altLang="en-US" sz="1100">
              <a:latin typeface="ＭＳ Ｐゴシック" panose="020B0600070205080204" pitchFamily="50" charset="-128"/>
              <a:ea typeface="ＭＳ Ｐゴシック" panose="020B0600070205080204" pitchFamily="50" charset="-128"/>
            </a:rPr>
            <a:t>年度から若年層に重点を置いた給料月額の引き上げ等により若干の上昇傾向が見られていたが、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年度は横ばいとなっており類似団体平均も</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なお、職員数や給与水準については以前から類似団体と比較しても低い水準で推移しており、今後も国や県の給与に準じた適正な給与制度の運用を継続する。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47837</xdr:rowOff>
    </xdr:from>
    <xdr:to>
      <xdr:col>81</xdr:col>
      <xdr:colOff>44450</xdr:colOff>
      <xdr:row>85</xdr:row>
      <xdr:rowOff>47837</xdr:rowOff>
    </xdr:to>
    <xdr:cxnSp macro="">
      <xdr:nvCxnSpPr>
        <xdr:cNvPr id="257" name="直線コネクタ 256"/>
        <xdr:cNvCxnSpPr/>
      </xdr:nvCxnSpPr>
      <xdr:spPr>
        <a:xfrm>
          <a:off x="16179800" y="146210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15663</xdr:rowOff>
    </xdr:from>
    <xdr:to>
      <xdr:col>77</xdr:col>
      <xdr:colOff>44450</xdr:colOff>
      <xdr:row>85</xdr:row>
      <xdr:rowOff>47837</xdr:rowOff>
    </xdr:to>
    <xdr:cxnSp macro="">
      <xdr:nvCxnSpPr>
        <xdr:cNvPr id="260" name="直線コネクタ 259"/>
        <xdr:cNvCxnSpPr/>
      </xdr:nvCxnSpPr>
      <xdr:spPr>
        <a:xfrm>
          <a:off x="15290800" y="1458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66463</xdr:rowOff>
    </xdr:from>
    <xdr:to>
      <xdr:col>72</xdr:col>
      <xdr:colOff>203200</xdr:colOff>
      <xdr:row>85</xdr:row>
      <xdr:rowOff>15663</xdr:rowOff>
    </xdr:to>
    <xdr:cxnSp macro="">
      <xdr:nvCxnSpPr>
        <xdr:cNvPr id="263" name="直線コネクタ 262"/>
        <xdr:cNvCxnSpPr/>
      </xdr:nvCxnSpPr>
      <xdr:spPr>
        <a:xfrm>
          <a:off x="14401800" y="144682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157480</xdr:rowOff>
    </xdr:from>
    <xdr:to>
      <xdr:col>68</xdr:col>
      <xdr:colOff>152400</xdr:colOff>
      <xdr:row>84</xdr:row>
      <xdr:rowOff>66463</xdr:rowOff>
    </xdr:to>
    <xdr:cxnSp macro="">
      <xdr:nvCxnSpPr>
        <xdr:cNvPr id="266" name="直線コネクタ 265"/>
        <xdr:cNvCxnSpPr/>
      </xdr:nvCxnSpPr>
      <xdr:spPr>
        <a:xfrm>
          <a:off x="13512800" y="143878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168487</xdr:rowOff>
    </xdr:from>
    <xdr:to>
      <xdr:col>81</xdr:col>
      <xdr:colOff>95250</xdr:colOff>
      <xdr:row>85</xdr:row>
      <xdr:rowOff>98637</xdr:rowOff>
    </xdr:to>
    <xdr:sp macro="" textlink="">
      <xdr:nvSpPr>
        <xdr:cNvPr id="276" name="楕円 275"/>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13564</xdr:rowOff>
    </xdr:from>
    <xdr:ext cx="762000" cy="259045"/>
    <xdr:sp macro="" textlink="">
      <xdr:nvSpPr>
        <xdr:cNvPr id="277" name="給与水準   （国との比較）該当値テキスト"/>
        <xdr:cNvSpPr txBox="1"/>
      </xdr:nvSpPr>
      <xdr:spPr>
        <a:xfrm>
          <a:off x="171069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168487</xdr:rowOff>
    </xdr:from>
    <xdr:to>
      <xdr:col>77</xdr:col>
      <xdr:colOff>95250</xdr:colOff>
      <xdr:row>85</xdr:row>
      <xdr:rowOff>98637</xdr:rowOff>
    </xdr:to>
    <xdr:sp macro="" textlink="">
      <xdr:nvSpPr>
        <xdr:cNvPr id="278" name="楕円 277"/>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108814</xdr:rowOff>
    </xdr:from>
    <xdr:ext cx="736600" cy="259045"/>
    <xdr:sp macro="" textlink="">
      <xdr:nvSpPr>
        <xdr:cNvPr id="279" name="テキスト ボックス 278"/>
        <xdr:cNvSpPr txBox="1"/>
      </xdr:nvSpPr>
      <xdr:spPr>
        <a:xfrm>
          <a:off x="15798800" y="1433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136313</xdr:rowOff>
    </xdr:from>
    <xdr:to>
      <xdr:col>73</xdr:col>
      <xdr:colOff>44450</xdr:colOff>
      <xdr:row>85</xdr:row>
      <xdr:rowOff>66463</xdr:rowOff>
    </xdr:to>
    <xdr:sp macro="" textlink="">
      <xdr:nvSpPr>
        <xdr:cNvPr id="280" name="楕円 279"/>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76640</xdr:rowOff>
    </xdr:from>
    <xdr:ext cx="762000" cy="259045"/>
    <xdr:sp macro="" textlink="">
      <xdr:nvSpPr>
        <xdr:cNvPr id="281" name="テキスト ボックス 280"/>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15663</xdr:rowOff>
    </xdr:from>
    <xdr:to>
      <xdr:col>68</xdr:col>
      <xdr:colOff>203200</xdr:colOff>
      <xdr:row>84</xdr:row>
      <xdr:rowOff>117263</xdr:rowOff>
    </xdr:to>
    <xdr:sp macro="" textlink="">
      <xdr:nvSpPr>
        <xdr:cNvPr id="282" name="楕円 281"/>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127440</xdr:rowOff>
    </xdr:from>
    <xdr:ext cx="762000" cy="259045"/>
    <xdr:sp macro="" textlink="">
      <xdr:nvSpPr>
        <xdr:cNvPr id="283" name="テキスト ボックス 282"/>
        <xdr:cNvSpPr txBox="1"/>
      </xdr:nvSpPr>
      <xdr:spPr>
        <a:xfrm>
          <a:off x="14020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106680</xdr:rowOff>
    </xdr:from>
    <xdr:to>
      <xdr:col>64</xdr:col>
      <xdr:colOff>152400</xdr:colOff>
      <xdr:row>84</xdr:row>
      <xdr:rowOff>36830</xdr:rowOff>
    </xdr:to>
    <xdr:sp macro="" textlink="">
      <xdr:nvSpPr>
        <xdr:cNvPr id="284" name="楕円 283"/>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47007</xdr:rowOff>
    </xdr:from>
    <xdr:ext cx="762000" cy="259045"/>
    <xdr:sp macro="" textlink="">
      <xdr:nvSpPr>
        <xdr:cNvPr id="285" name="テキスト ボックス 284"/>
        <xdr:cNvSpPr txBox="1"/>
      </xdr:nvSpPr>
      <xdr:spPr>
        <a:xfrm>
          <a:off x="13131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人口千人当たり職員数は前年と比べ</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人増加しているが、これは人口の減少（△</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人）によるもので職員数は前年と同数である。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職員数については、</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年の合併以前から一般行政職における新規採用の抑制を図ってきたところであり、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年度は類似団体を</a:t>
          </a:r>
          <a:r>
            <a:rPr kumimoji="1" lang="en-US" altLang="ja-JP" sz="1100">
              <a:latin typeface="ＭＳ Ｐゴシック" panose="020B0600070205080204" pitchFamily="50" charset="-128"/>
              <a:ea typeface="ＭＳ Ｐゴシック" panose="020B0600070205080204" pitchFamily="50" charset="-128"/>
            </a:rPr>
            <a:t>0.49</a:t>
          </a:r>
          <a:r>
            <a:rPr kumimoji="1" lang="ja-JP" altLang="en-US" sz="1100">
              <a:latin typeface="ＭＳ Ｐゴシック" panose="020B0600070205080204" pitchFamily="50" charset="-128"/>
              <a:ea typeface="ＭＳ Ｐゴシック" panose="020B0600070205080204" pitchFamily="50" charset="-128"/>
            </a:rPr>
            <a:t>人下回る水準となっている。多様化・複雑化する住民ニーズに迅速に応え、かつ質の高いサービスを継続していくためには、恒常的な職員数の削減にも限界があるため、再任用職員や臨時職員等も含めて適正な定員管理を継続することとし、あわせて将来に渡って職員の年齢構成等に歪みが生じないよう採用者の平準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61685</xdr:rowOff>
    </xdr:to>
    <xdr:cxnSp macro="">
      <xdr:nvCxnSpPr>
        <xdr:cNvPr id="322" name="直線コネクタ 321"/>
        <xdr:cNvCxnSpPr/>
      </xdr:nvCxnSpPr>
      <xdr:spPr>
        <a:xfrm>
          <a:off x="16179800" y="10690437"/>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54791</xdr:rowOff>
    </xdr:from>
    <xdr:to>
      <xdr:col>77</xdr:col>
      <xdr:colOff>44450</xdr:colOff>
      <xdr:row>62</xdr:row>
      <xdr:rowOff>60537</xdr:rowOff>
    </xdr:to>
    <xdr:cxnSp macro="">
      <xdr:nvCxnSpPr>
        <xdr:cNvPr id="325" name="直線コネクタ 324"/>
        <xdr:cNvCxnSpPr/>
      </xdr:nvCxnSpPr>
      <xdr:spPr>
        <a:xfrm>
          <a:off x="15290800" y="1068469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42152</xdr:rowOff>
    </xdr:from>
    <xdr:to>
      <xdr:col>72</xdr:col>
      <xdr:colOff>203200</xdr:colOff>
      <xdr:row>62</xdr:row>
      <xdr:rowOff>54791</xdr:rowOff>
    </xdr:to>
    <xdr:cxnSp macro="">
      <xdr:nvCxnSpPr>
        <xdr:cNvPr id="328" name="直線コネクタ 327"/>
        <xdr:cNvCxnSpPr/>
      </xdr:nvCxnSpPr>
      <xdr:spPr>
        <a:xfrm>
          <a:off x="14401800" y="10672052"/>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24916</xdr:rowOff>
    </xdr:from>
    <xdr:to>
      <xdr:col>68</xdr:col>
      <xdr:colOff>152400</xdr:colOff>
      <xdr:row>62</xdr:row>
      <xdr:rowOff>42152</xdr:rowOff>
    </xdr:to>
    <xdr:cxnSp macro="">
      <xdr:nvCxnSpPr>
        <xdr:cNvPr id="331" name="直線コネクタ 330"/>
        <xdr:cNvCxnSpPr/>
      </xdr:nvCxnSpPr>
      <xdr:spPr>
        <a:xfrm>
          <a:off x="13512800" y="1065481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41" name="楕円 340"/>
        <xdr:cNvSpPr/>
      </xdr:nvSpPr>
      <xdr:spPr>
        <a:xfrm>
          <a:off x="16967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27412</xdr:rowOff>
    </xdr:from>
    <xdr:ext cx="762000" cy="259045"/>
    <xdr:sp macro="" textlink="">
      <xdr:nvSpPr>
        <xdr:cNvPr id="342" name="定員管理の状況該当値テキスト"/>
        <xdr:cNvSpPr txBox="1"/>
      </xdr:nvSpPr>
      <xdr:spPr>
        <a:xfrm>
          <a:off x="17106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9737</xdr:rowOff>
    </xdr:from>
    <xdr:to>
      <xdr:col>77</xdr:col>
      <xdr:colOff>95250</xdr:colOff>
      <xdr:row>62</xdr:row>
      <xdr:rowOff>111337</xdr:rowOff>
    </xdr:to>
    <xdr:sp macro="" textlink="">
      <xdr:nvSpPr>
        <xdr:cNvPr id="343" name="楕円 342"/>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121514</xdr:rowOff>
    </xdr:from>
    <xdr:ext cx="736600" cy="259045"/>
    <xdr:sp macro="" textlink="">
      <xdr:nvSpPr>
        <xdr:cNvPr id="344" name="テキスト ボックス 343"/>
        <xdr:cNvSpPr txBox="1"/>
      </xdr:nvSpPr>
      <xdr:spPr>
        <a:xfrm>
          <a:off x="15798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3991</xdr:rowOff>
    </xdr:from>
    <xdr:to>
      <xdr:col>73</xdr:col>
      <xdr:colOff>44450</xdr:colOff>
      <xdr:row>62</xdr:row>
      <xdr:rowOff>105591</xdr:rowOff>
    </xdr:to>
    <xdr:sp macro="" textlink="">
      <xdr:nvSpPr>
        <xdr:cNvPr id="345" name="楕円 344"/>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115768</xdr:rowOff>
    </xdr:from>
    <xdr:ext cx="762000" cy="259045"/>
    <xdr:sp macro="" textlink="">
      <xdr:nvSpPr>
        <xdr:cNvPr id="346" name="テキスト ボックス 345"/>
        <xdr:cNvSpPr txBox="1"/>
      </xdr:nvSpPr>
      <xdr:spPr>
        <a:xfrm>
          <a:off x="14909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162802</xdr:rowOff>
    </xdr:from>
    <xdr:to>
      <xdr:col>68</xdr:col>
      <xdr:colOff>203200</xdr:colOff>
      <xdr:row>62</xdr:row>
      <xdr:rowOff>92952</xdr:rowOff>
    </xdr:to>
    <xdr:sp macro="" textlink="">
      <xdr:nvSpPr>
        <xdr:cNvPr id="347" name="楕円 346"/>
        <xdr:cNvSpPr/>
      </xdr:nvSpPr>
      <xdr:spPr>
        <a:xfrm>
          <a:off x="143510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77729</xdr:rowOff>
    </xdr:from>
    <xdr:ext cx="762000" cy="259045"/>
    <xdr:sp macro="" textlink="">
      <xdr:nvSpPr>
        <xdr:cNvPr id="348" name="テキスト ボックス 347"/>
        <xdr:cNvSpPr txBox="1"/>
      </xdr:nvSpPr>
      <xdr:spPr>
        <a:xfrm>
          <a:off x="14020800" y="1070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145566</xdr:rowOff>
    </xdr:from>
    <xdr:to>
      <xdr:col>64</xdr:col>
      <xdr:colOff>152400</xdr:colOff>
      <xdr:row>62</xdr:row>
      <xdr:rowOff>75716</xdr:rowOff>
    </xdr:to>
    <xdr:sp macro="" textlink="">
      <xdr:nvSpPr>
        <xdr:cNvPr id="349" name="楕円 348"/>
        <xdr:cNvSpPr/>
      </xdr:nvSpPr>
      <xdr:spPr>
        <a:xfrm>
          <a:off x="13462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85893</xdr:rowOff>
    </xdr:from>
    <xdr:ext cx="762000" cy="259045"/>
    <xdr:sp macro="" textlink="">
      <xdr:nvSpPr>
        <xdr:cNvPr id="350" name="テキスト ボックス 349"/>
        <xdr:cNvSpPr txBox="1"/>
      </xdr:nvSpPr>
      <xdr:spPr>
        <a:xfrm>
          <a:off x="13131800" y="103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実質公債費比率については近年、低下傾向が続いていたが、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年度は、前年度に比べ</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％比率が上昇し、類似団体平均においても</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％上回っている。主な原因としては、合併特例事業債や臨時財政対策債の元利償還金の増加や一般会計からの繰出金を充てている公営企業債の償還額（準元利償還金）増加が挙げられる。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今後も、引き続き交付税措置のない地方債の発行の抑制や税収の確保に努め、比率の低下を図る。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68263</xdr:rowOff>
    </xdr:to>
    <xdr:cxnSp macro="">
      <xdr:nvCxnSpPr>
        <xdr:cNvPr id="384" name="直線コネクタ 383"/>
        <xdr:cNvCxnSpPr/>
      </xdr:nvCxnSpPr>
      <xdr:spPr>
        <a:xfrm>
          <a:off x="16179800" y="640588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68263</xdr:rowOff>
    </xdr:to>
    <xdr:cxnSp macro="">
      <xdr:nvCxnSpPr>
        <xdr:cNvPr id="387" name="直線コネクタ 386"/>
        <xdr:cNvCxnSpPr/>
      </xdr:nvCxnSpPr>
      <xdr:spPr>
        <a:xfrm flipV="1">
          <a:off x="15290800" y="64058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68263</xdr:rowOff>
    </xdr:from>
    <xdr:to>
      <xdr:col>72</xdr:col>
      <xdr:colOff>203200</xdr:colOff>
      <xdr:row>37</xdr:row>
      <xdr:rowOff>88371</xdr:rowOff>
    </xdr:to>
    <xdr:cxnSp macro="">
      <xdr:nvCxnSpPr>
        <xdr:cNvPr id="390" name="直線コネクタ 389"/>
        <xdr:cNvCxnSpPr/>
      </xdr:nvCxnSpPr>
      <xdr:spPr>
        <a:xfrm flipV="1">
          <a:off x="14401800" y="64119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88371</xdr:rowOff>
    </xdr:from>
    <xdr:to>
      <xdr:col>68</xdr:col>
      <xdr:colOff>152400</xdr:colOff>
      <xdr:row>37</xdr:row>
      <xdr:rowOff>102447</xdr:rowOff>
    </xdr:to>
    <xdr:cxnSp macro="">
      <xdr:nvCxnSpPr>
        <xdr:cNvPr id="393" name="直線コネクタ 392"/>
        <xdr:cNvCxnSpPr/>
      </xdr:nvCxnSpPr>
      <xdr:spPr>
        <a:xfrm flipV="1">
          <a:off x="13512800" y="643202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17463</xdr:rowOff>
    </xdr:from>
    <xdr:to>
      <xdr:col>81</xdr:col>
      <xdr:colOff>95250</xdr:colOff>
      <xdr:row>37</xdr:row>
      <xdr:rowOff>119063</xdr:rowOff>
    </xdr:to>
    <xdr:sp macro="" textlink="">
      <xdr:nvSpPr>
        <xdr:cNvPr id="403" name="楕円 402"/>
        <xdr:cNvSpPr/>
      </xdr:nvSpPr>
      <xdr:spPr>
        <a:xfrm>
          <a:off x="169672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160990</xdr:rowOff>
    </xdr:from>
    <xdr:ext cx="762000" cy="259045"/>
    <xdr:sp macro="" textlink="">
      <xdr:nvSpPr>
        <xdr:cNvPr id="404" name="公債費負担の状況該当値テキスト"/>
        <xdr:cNvSpPr txBox="1"/>
      </xdr:nvSpPr>
      <xdr:spPr>
        <a:xfrm>
          <a:off x="17106900" y="633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5" name="楕円 404"/>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97807</xdr:rowOff>
    </xdr:from>
    <xdr:ext cx="736600" cy="259045"/>
    <xdr:sp macro="" textlink="">
      <xdr:nvSpPr>
        <xdr:cNvPr id="406" name="テキスト ボックス 405"/>
        <xdr:cNvSpPr txBox="1"/>
      </xdr:nvSpPr>
      <xdr:spPr>
        <a:xfrm>
          <a:off x="15798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17463</xdr:rowOff>
    </xdr:from>
    <xdr:to>
      <xdr:col>73</xdr:col>
      <xdr:colOff>44450</xdr:colOff>
      <xdr:row>37</xdr:row>
      <xdr:rowOff>119063</xdr:rowOff>
    </xdr:to>
    <xdr:sp macro="" textlink="">
      <xdr:nvSpPr>
        <xdr:cNvPr id="407" name="楕円 406"/>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103840</xdr:rowOff>
    </xdr:from>
    <xdr:ext cx="762000" cy="259045"/>
    <xdr:sp macro="" textlink="">
      <xdr:nvSpPr>
        <xdr:cNvPr id="408" name="テキスト ボックス 407"/>
        <xdr:cNvSpPr txBox="1"/>
      </xdr:nvSpPr>
      <xdr:spPr>
        <a:xfrm>
          <a:off x="14909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37571</xdr:rowOff>
    </xdr:from>
    <xdr:to>
      <xdr:col>68</xdr:col>
      <xdr:colOff>203200</xdr:colOff>
      <xdr:row>37</xdr:row>
      <xdr:rowOff>139171</xdr:rowOff>
    </xdr:to>
    <xdr:sp macro="" textlink="">
      <xdr:nvSpPr>
        <xdr:cNvPr id="409" name="楕円 408"/>
        <xdr:cNvSpPr/>
      </xdr:nvSpPr>
      <xdr:spPr>
        <a:xfrm>
          <a:off x="14351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123948</xdr:rowOff>
    </xdr:from>
    <xdr:ext cx="762000" cy="259045"/>
    <xdr:sp macro="" textlink="">
      <xdr:nvSpPr>
        <xdr:cNvPr id="410" name="テキスト ボックス 409"/>
        <xdr:cNvSpPr txBox="1"/>
      </xdr:nvSpPr>
      <xdr:spPr>
        <a:xfrm>
          <a:off x="14020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11" name="楕円 410"/>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138023</xdr:rowOff>
    </xdr:from>
    <xdr:ext cx="762000" cy="259045"/>
    <xdr:sp macro="" textlink="">
      <xdr:nvSpPr>
        <xdr:cNvPr id="412" name="テキスト ボックス 411"/>
        <xdr:cNvSpPr txBox="1"/>
      </xdr:nvSpPr>
      <xdr:spPr>
        <a:xfrm>
          <a:off x="13131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19.4</a:t>
          </a:r>
          <a:r>
            <a:rPr kumimoji="1" lang="ja-JP" altLang="en-US" sz="1100">
              <a:latin typeface="ＭＳ Ｐゴシック" panose="020B0600070205080204" pitchFamily="50" charset="-128"/>
              <a:ea typeface="ＭＳ Ｐゴシック" panose="020B0600070205080204" pitchFamily="50" charset="-128"/>
            </a:rPr>
            <a:t>％上回っており、前年度比も＋</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％となっている。比率増加の要因としては、基金の取崩し等の結果、財政調整基金（△</a:t>
          </a:r>
          <a:r>
            <a:rPr kumimoji="1" lang="en-US" altLang="ja-JP" sz="1100">
              <a:latin typeface="ＭＳ Ｐゴシック" panose="020B0600070205080204" pitchFamily="50" charset="-128"/>
              <a:ea typeface="ＭＳ Ｐゴシック" panose="020B0600070205080204" pitchFamily="50" charset="-128"/>
            </a:rPr>
            <a:t>481,395</a:t>
          </a:r>
          <a:r>
            <a:rPr kumimoji="1" lang="ja-JP" altLang="en-US" sz="1100">
              <a:latin typeface="ＭＳ Ｐゴシック" panose="020B0600070205080204" pitchFamily="50" charset="-128"/>
              <a:ea typeface="ＭＳ Ｐゴシック" panose="020B0600070205080204" pitchFamily="50" charset="-128"/>
            </a:rPr>
            <a:t>千円）、減債基金（△</a:t>
          </a:r>
          <a:r>
            <a:rPr kumimoji="1" lang="en-US" altLang="ja-JP" sz="1100">
              <a:latin typeface="ＭＳ Ｐゴシック" panose="020B0600070205080204" pitchFamily="50" charset="-128"/>
              <a:ea typeface="ＭＳ Ｐゴシック" panose="020B0600070205080204" pitchFamily="50" charset="-128"/>
            </a:rPr>
            <a:t>199,405</a:t>
          </a:r>
          <a:r>
            <a:rPr kumimoji="1" lang="ja-JP" altLang="en-US" sz="1100">
              <a:latin typeface="ＭＳ Ｐゴシック" panose="020B0600070205080204" pitchFamily="50" charset="-128"/>
              <a:ea typeface="ＭＳ Ｐゴシック" panose="020B0600070205080204" pitchFamily="50" charset="-128"/>
            </a:rPr>
            <a:t>）等の充当可能基金（△</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％）が減少したこと、理論償還の終了や算入予定率の減により基準財政需要額算入見込額（△</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％）が減少したことなどが挙げられる。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今後も、引き続き交付税措置のない地方債の発行抑制や公営企業への繰出しの縮小、事務事業の見直しによる充当可能基金の確保など比率の改善に努める。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24130</xdr:rowOff>
    </xdr:from>
    <xdr:to>
      <xdr:col>81</xdr:col>
      <xdr:colOff>44450</xdr:colOff>
      <xdr:row>15</xdr:row>
      <xdr:rowOff>54534</xdr:rowOff>
    </xdr:to>
    <xdr:cxnSp macro="">
      <xdr:nvCxnSpPr>
        <xdr:cNvPr id="444" name="直線コネクタ 443"/>
        <xdr:cNvCxnSpPr/>
      </xdr:nvCxnSpPr>
      <xdr:spPr>
        <a:xfrm>
          <a:off x="16179800" y="2595880"/>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24130</xdr:rowOff>
    </xdr:from>
    <xdr:to>
      <xdr:col>77</xdr:col>
      <xdr:colOff>44450</xdr:colOff>
      <xdr:row>15</xdr:row>
      <xdr:rowOff>29439</xdr:rowOff>
    </xdr:to>
    <xdr:cxnSp macro="">
      <xdr:nvCxnSpPr>
        <xdr:cNvPr id="447" name="直線コネクタ 446"/>
        <xdr:cNvCxnSpPr/>
      </xdr:nvCxnSpPr>
      <xdr:spPr>
        <a:xfrm flipV="1">
          <a:off x="15290800" y="2595880"/>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29439</xdr:rowOff>
    </xdr:from>
    <xdr:to>
      <xdr:col>72</xdr:col>
      <xdr:colOff>203200</xdr:colOff>
      <xdr:row>15</xdr:row>
      <xdr:rowOff>54534</xdr:rowOff>
    </xdr:to>
    <xdr:cxnSp macro="">
      <xdr:nvCxnSpPr>
        <xdr:cNvPr id="450" name="直線コネクタ 449"/>
        <xdr:cNvCxnSpPr/>
      </xdr:nvCxnSpPr>
      <xdr:spPr>
        <a:xfrm flipV="1">
          <a:off x="14401800" y="2601189"/>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54534</xdr:rowOff>
    </xdr:from>
    <xdr:to>
      <xdr:col>68</xdr:col>
      <xdr:colOff>152400</xdr:colOff>
      <xdr:row>15</xdr:row>
      <xdr:rowOff>65875</xdr:rowOff>
    </xdr:to>
    <xdr:cxnSp macro="">
      <xdr:nvCxnSpPr>
        <xdr:cNvPr id="453" name="直線コネクタ 452"/>
        <xdr:cNvCxnSpPr/>
      </xdr:nvCxnSpPr>
      <xdr:spPr>
        <a:xfrm flipV="1">
          <a:off x="13512800" y="2626284"/>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3734</xdr:rowOff>
    </xdr:from>
    <xdr:to>
      <xdr:col>81</xdr:col>
      <xdr:colOff>95250</xdr:colOff>
      <xdr:row>15</xdr:row>
      <xdr:rowOff>105334</xdr:rowOff>
    </xdr:to>
    <xdr:sp macro="" textlink="">
      <xdr:nvSpPr>
        <xdr:cNvPr id="463" name="楕円 462"/>
        <xdr:cNvSpPr/>
      </xdr:nvSpPr>
      <xdr:spPr>
        <a:xfrm>
          <a:off x="16967200" y="25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147261</xdr:rowOff>
    </xdr:from>
    <xdr:ext cx="762000" cy="259045"/>
    <xdr:sp macro="" textlink="">
      <xdr:nvSpPr>
        <xdr:cNvPr id="464" name="将来負担の状況該当値テキスト"/>
        <xdr:cNvSpPr txBox="1"/>
      </xdr:nvSpPr>
      <xdr:spPr>
        <a:xfrm>
          <a:off x="17106900" y="254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5" name="楕円 464"/>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59707</xdr:rowOff>
    </xdr:from>
    <xdr:ext cx="736600" cy="259045"/>
    <xdr:sp macro="" textlink="">
      <xdr:nvSpPr>
        <xdr:cNvPr id="466" name="テキスト ボックス 465"/>
        <xdr:cNvSpPr txBox="1"/>
      </xdr:nvSpPr>
      <xdr:spPr>
        <a:xfrm>
          <a:off x="15798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150089</xdr:rowOff>
    </xdr:from>
    <xdr:to>
      <xdr:col>73</xdr:col>
      <xdr:colOff>44450</xdr:colOff>
      <xdr:row>15</xdr:row>
      <xdr:rowOff>80239</xdr:rowOff>
    </xdr:to>
    <xdr:sp macro="" textlink="">
      <xdr:nvSpPr>
        <xdr:cNvPr id="467" name="楕円 466"/>
        <xdr:cNvSpPr/>
      </xdr:nvSpPr>
      <xdr:spPr>
        <a:xfrm>
          <a:off x="15240000" y="25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65016</xdr:rowOff>
    </xdr:from>
    <xdr:ext cx="762000" cy="259045"/>
    <xdr:sp macro="" textlink="">
      <xdr:nvSpPr>
        <xdr:cNvPr id="468" name="テキスト ボックス 467"/>
        <xdr:cNvSpPr txBox="1"/>
      </xdr:nvSpPr>
      <xdr:spPr>
        <a:xfrm>
          <a:off x="14909800" y="2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3734</xdr:rowOff>
    </xdr:from>
    <xdr:to>
      <xdr:col>68</xdr:col>
      <xdr:colOff>203200</xdr:colOff>
      <xdr:row>15</xdr:row>
      <xdr:rowOff>105334</xdr:rowOff>
    </xdr:to>
    <xdr:sp macro="" textlink="">
      <xdr:nvSpPr>
        <xdr:cNvPr id="469" name="楕円 468"/>
        <xdr:cNvSpPr/>
      </xdr:nvSpPr>
      <xdr:spPr>
        <a:xfrm>
          <a:off x="14351000" y="25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90111</xdr:rowOff>
    </xdr:from>
    <xdr:ext cx="762000" cy="259045"/>
    <xdr:sp macro="" textlink="">
      <xdr:nvSpPr>
        <xdr:cNvPr id="470" name="テキスト ボックス 469"/>
        <xdr:cNvSpPr txBox="1"/>
      </xdr:nvSpPr>
      <xdr:spPr>
        <a:xfrm>
          <a:off x="14020800" y="266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15075</xdr:rowOff>
    </xdr:from>
    <xdr:to>
      <xdr:col>64</xdr:col>
      <xdr:colOff>152400</xdr:colOff>
      <xdr:row>15</xdr:row>
      <xdr:rowOff>116675</xdr:rowOff>
    </xdr:to>
    <xdr:sp macro="" textlink="">
      <xdr:nvSpPr>
        <xdr:cNvPr id="471" name="楕円 470"/>
        <xdr:cNvSpPr/>
      </xdr:nvSpPr>
      <xdr:spPr>
        <a:xfrm>
          <a:off x="13462000" y="25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101452</xdr:rowOff>
    </xdr:from>
    <xdr:ext cx="762000" cy="259045"/>
    <xdr:sp macro="" textlink="">
      <xdr:nvSpPr>
        <xdr:cNvPr id="472" name="テキスト ボックス 471"/>
        <xdr:cNvSpPr txBox="1"/>
      </xdr:nvSpPr>
      <xdr:spPr>
        <a:xfrm>
          <a:off x="13131800" y="267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33,555
33,365
211.30
15,390,639
14,515,881
777,492
9,178,144
14,222,974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例年、類似団体平均を下回っており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年度においても</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％、全国平均の</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％下回っている。人件費に充当した一般財源は地域おこし協力隊員の増加などにより</a:t>
          </a:r>
          <a:r>
            <a:rPr kumimoji="1" lang="en-US" altLang="ja-JP" sz="1100">
              <a:latin typeface="ＭＳ Ｐゴシック" panose="020B0600070205080204" pitchFamily="50" charset="-128"/>
              <a:ea typeface="ＭＳ Ｐゴシック" panose="020B0600070205080204" pitchFamily="50" charset="-128"/>
            </a:rPr>
            <a:t>27,668</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％）増加しているが、地方税や普通交付税などの経常一般財源も</a:t>
          </a:r>
          <a:r>
            <a:rPr kumimoji="1" lang="en-US" altLang="ja-JP" sz="1100">
              <a:latin typeface="ＭＳ Ｐゴシック" panose="020B0600070205080204" pitchFamily="50" charset="-128"/>
              <a:ea typeface="ＭＳ Ｐゴシック" panose="020B0600070205080204" pitchFamily="50" charset="-128"/>
            </a:rPr>
            <a:t>258,289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％）増加しているため前年度より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職員数や給与水準が類似団体と比較して低い水準となっており、今後も国や県の給与に準じた適正な給与制度による運営を行い、人件費の抑制に努める。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168148</xdr:rowOff>
    </xdr:to>
    <xdr:cxnSp macro="">
      <xdr:nvCxnSpPr>
        <xdr:cNvPr id="64" name="直線コネクタ 63"/>
        <xdr:cNvCxnSpPr/>
      </xdr:nvCxnSpPr>
      <xdr:spPr>
        <a:xfrm flipV="1">
          <a:off x="3987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168148</xdr:rowOff>
    </xdr:to>
    <xdr:cxnSp macro="">
      <xdr:nvCxnSpPr>
        <xdr:cNvPr id="67" name="直線コネクタ 66"/>
        <xdr:cNvCxnSpPr/>
      </xdr:nvCxnSpPr>
      <xdr:spPr>
        <a:xfrm>
          <a:off x="3098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37</xdr:row>
      <xdr:rowOff>5842</xdr:rowOff>
    </xdr:to>
    <xdr:cxnSp macro="">
      <xdr:nvCxnSpPr>
        <xdr:cNvPr id="70" name="直線コネクタ 69"/>
        <xdr:cNvCxnSpPr/>
      </xdr:nvCxnSpPr>
      <xdr:spPr>
        <a:xfrm flipV="1">
          <a:off x="2209800" y="6267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5842</xdr:rowOff>
    </xdr:to>
    <xdr:cxnSp macro="">
      <xdr:nvCxnSpPr>
        <xdr:cNvPr id="73" name="直線コネクタ 72"/>
        <xdr:cNvCxnSpPr/>
      </xdr:nvCxnSpPr>
      <xdr:spPr>
        <a:xfrm>
          <a:off x="1320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％、全国平均を</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上回っている。主な理由としては、地域おこし協力隊や市民ミュージカル、移住定住施策、アートヴィレッジとうおん構想等の地域振興施策に対する経費や簡易ベットなどの福祉避難所用資機材の整備費の増が挙げられ、物件費に充当した一般財源は前年度比＋</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また、公共施設の運営経費について、今後は老朽化対策費の増加が見込まれるため、事務事業の徹底した見直しを行い、一層の歳出削減に努める。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151493</xdr:rowOff>
    </xdr:from>
    <xdr:to>
      <xdr:col>82</xdr:col>
      <xdr:colOff>107950</xdr:colOff>
      <xdr:row>20</xdr:row>
      <xdr:rowOff>1814</xdr:rowOff>
    </xdr:to>
    <xdr:cxnSp macro="">
      <xdr:nvCxnSpPr>
        <xdr:cNvPr id="127" name="直線コネクタ 126"/>
        <xdr:cNvCxnSpPr/>
      </xdr:nvCxnSpPr>
      <xdr:spPr>
        <a:xfrm>
          <a:off x="15671800" y="34090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19</xdr:row>
      <xdr:rowOff>151493</xdr:rowOff>
    </xdr:to>
    <xdr:cxnSp macro="">
      <xdr:nvCxnSpPr>
        <xdr:cNvPr id="130" name="直線コネクタ 129"/>
        <xdr:cNvCxnSpPr/>
      </xdr:nvCxnSpPr>
      <xdr:spPr>
        <a:xfrm>
          <a:off x="14782800" y="31913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148771</xdr:rowOff>
    </xdr:to>
    <xdr:cxnSp macro="">
      <xdr:nvCxnSpPr>
        <xdr:cNvPr id="133" name="直線コネクタ 132"/>
        <xdr:cNvCxnSpPr/>
      </xdr:nvCxnSpPr>
      <xdr:spPr>
        <a:xfrm flipV="1">
          <a:off x="13893800" y="3191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148771</xdr:rowOff>
    </xdr:to>
    <xdr:cxnSp macro="">
      <xdr:nvCxnSpPr>
        <xdr:cNvPr id="136" name="直線コネクタ 135"/>
        <xdr:cNvCxnSpPr/>
      </xdr:nvCxnSpPr>
      <xdr:spPr>
        <a:xfrm>
          <a:off x="13004800" y="3136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122464</xdr:rowOff>
    </xdr:from>
    <xdr:to>
      <xdr:col>82</xdr:col>
      <xdr:colOff>158750</xdr:colOff>
      <xdr:row>20</xdr:row>
      <xdr:rowOff>52614</xdr:rowOff>
    </xdr:to>
    <xdr:sp macro="" textlink="">
      <xdr:nvSpPr>
        <xdr:cNvPr id="146" name="楕円 145"/>
        <xdr:cNvSpPr/>
      </xdr:nvSpPr>
      <xdr:spPr>
        <a:xfrm>
          <a:off x="164592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94541</xdr:rowOff>
    </xdr:from>
    <xdr:ext cx="762000" cy="259045"/>
    <xdr:sp macro="" textlink="">
      <xdr:nvSpPr>
        <xdr:cNvPr id="147" name="物件費該当値テキスト"/>
        <xdr:cNvSpPr txBox="1"/>
      </xdr:nvSpPr>
      <xdr:spPr>
        <a:xfrm>
          <a:off x="165989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48" name="楕円 147"/>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49" name="テキスト ボックス 148"/>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0" name="楕円 149"/>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1" name="テキスト ボックス 150"/>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2" name="楕円 151"/>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3" name="テキスト ボックス 152"/>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％上回り、全国平均を</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％下回っている。平成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は、障害者総合支援法が施行され、制度内容も広く浸透してきたことから、近年は障害者福祉費（主に自立支援給付等）に要する費用の増加が著しく、扶助費が年々増加傾向にあり、類似団体においても同様の傾向が見られ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年度においても、障害福祉サービス費が前年比＋</a:t>
          </a:r>
          <a:r>
            <a:rPr kumimoji="1" lang="en-US" altLang="ja-JP" sz="1100">
              <a:latin typeface="ＭＳ Ｐゴシック" panose="020B0600070205080204" pitchFamily="50" charset="-128"/>
              <a:ea typeface="ＭＳ Ｐゴシック" panose="020B0600070205080204" pitchFamily="50" charset="-128"/>
            </a:rPr>
            <a:t>66,627</a:t>
          </a:r>
          <a:r>
            <a:rPr kumimoji="1" lang="ja-JP" altLang="en-US" sz="1100">
              <a:latin typeface="ＭＳ Ｐゴシック" panose="020B0600070205080204" pitchFamily="50" charset="-128"/>
              <a:ea typeface="ＭＳ Ｐゴシック" panose="020B0600070205080204" pitchFamily="50" charset="-128"/>
            </a:rPr>
            <a:t>千円、障害児通所給付費が＋</a:t>
          </a:r>
          <a:r>
            <a:rPr kumimoji="1" lang="en-US" altLang="ja-JP" sz="1100">
              <a:latin typeface="ＭＳ Ｐゴシック" panose="020B0600070205080204" pitchFamily="50" charset="-128"/>
              <a:ea typeface="ＭＳ Ｐゴシック" panose="020B0600070205080204" pitchFamily="50" charset="-128"/>
            </a:rPr>
            <a:t>48,122</a:t>
          </a:r>
          <a:r>
            <a:rPr kumimoji="1" lang="ja-JP" altLang="en-US" sz="1100">
              <a:latin typeface="ＭＳ Ｐゴシック" panose="020B0600070205080204" pitchFamily="50" charset="-128"/>
              <a:ea typeface="ＭＳ Ｐゴシック" panose="020B0600070205080204" pitchFamily="50" charset="-128"/>
            </a:rPr>
            <a:t>千円など増加しており、扶助費に充当した一般財源は＋</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％、経常数値比率も前年度を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％上回る結果となった。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137885</xdr:rowOff>
    </xdr:from>
    <xdr:to>
      <xdr:col>24</xdr:col>
      <xdr:colOff>25400</xdr:colOff>
      <xdr:row>58</xdr:row>
      <xdr:rowOff>170543</xdr:rowOff>
    </xdr:to>
    <xdr:cxnSp macro="">
      <xdr:nvCxnSpPr>
        <xdr:cNvPr id="189" name="直線コネクタ 188"/>
        <xdr:cNvCxnSpPr/>
      </xdr:nvCxnSpPr>
      <xdr:spPr>
        <a:xfrm>
          <a:off x="3987800" y="10081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39915</xdr:rowOff>
    </xdr:from>
    <xdr:to>
      <xdr:col>19</xdr:col>
      <xdr:colOff>187325</xdr:colOff>
      <xdr:row>58</xdr:row>
      <xdr:rowOff>137885</xdr:rowOff>
    </xdr:to>
    <xdr:cxnSp macro="">
      <xdr:nvCxnSpPr>
        <xdr:cNvPr id="192" name="直線コネクタ 191"/>
        <xdr:cNvCxnSpPr/>
      </xdr:nvCxnSpPr>
      <xdr:spPr>
        <a:xfrm>
          <a:off x="3098800" y="9984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39915</xdr:rowOff>
    </xdr:from>
    <xdr:to>
      <xdr:col>15</xdr:col>
      <xdr:colOff>98425</xdr:colOff>
      <xdr:row>58</xdr:row>
      <xdr:rowOff>39915</xdr:rowOff>
    </xdr:to>
    <xdr:cxnSp macro="">
      <xdr:nvCxnSpPr>
        <xdr:cNvPr id="195" name="直線コネクタ 194"/>
        <xdr:cNvCxnSpPr/>
      </xdr:nvCxnSpPr>
      <xdr:spPr>
        <a:xfrm>
          <a:off x="2209800" y="9984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18143</xdr:rowOff>
    </xdr:from>
    <xdr:to>
      <xdr:col>11</xdr:col>
      <xdr:colOff>9525</xdr:colOff>
      <xdr:row>58</xdr:row>
      <xdr:rowOff>39915</xdr:rowOff>
    </xdr:to>
    <xdr:cxnSp macro="">
      <xdr:nvCxnSpPr>
        <xdr:cNvPr id="198" name="直線コネクタ 197"/>
        <xdr:cNvCxnSpPr/>
      </xdr:nvCxnSpPr>
      <xdr:spPr>
        <a:xfrm>
          <a:off x="1320800" y="9962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119743</xdr:rowOff>
    </xdr:from>
    <xdr:to>
      <xdr:col>24</xdr:col>
      <xdr:colOff>76200</xdr:colOff>
      <xdr:row>59</xdr:row>
      <xdr:rowOff>49893</xdr:rowOff>
    </xdr:to>
    <xdr:sp macro="" textlink="">
      <xdr:nvSpPr>
        <xdr:cNvPr id="208" name="楕円 207"/>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91820</xdr:rowOff>
    </xdr:from>
    <xdr:ext cx="762000" cy="259045"/>
    <xdr:sp macro="" textlink="">
      <xdr:nvSpPr>
        <xdr:cNvPr id="209"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87085</xdr:rowOff>
    </xdr:from>
    <xdr:to>
      <xdr:col>20</xdr:col>
      <xdr:colOff>38100</xdr:colOff>
      <xdr:row>59</xdr:row>
      <xdr:rowOff>17235</xdr:rowOff>
    </xdr:to>
    <xdr:sp macro="" textlink="">
      <xdr:nvSpPr>
        <xdr:cNvPr id="210" name="楕円 209"/>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2012</xdr:rowOff>
    </xdr:from>
    <xdr:ext cx="736600" cy="259045"/>
    <xdr:sp macro="" textlink="">
      <xdr:nvSpPr>
        <xdr:cNvPr id="211" name="テキスト ボックス 210"/>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160565</xdr:rowOff>
    </xdr:from>
    <xdr:to>
      <xdr:col>15</xdr:col>
      <xdr:colOff>149225</xdr:colOff>
      <xdr:row>58</xdr:row>
      <xdr:rowOff>90715</xdr:rowOff>
    </xdr:to>
    <xdr:sp macro="" textlink="">
      <xdr:nvSpPr>
        <xdr:cNvPr id="212" name="楕円 211"/>
        <xdr:cNvSpPr/>
      </xdr:nvSpPr>
      <xdr:spPr>
        <a:xfrm>
          <a:off x="3048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75492</xdr:rowOff>
    </xdr:from>
    <xdr:ext cx="762000" cy="259045"/>
    <xdr:sp macro="" textlink="">
      <xdr:nvSpPr>
        <xdr:cNvPr id="213" name="テキスト ボックス 212"/>
        <xdr:cNvSpPr txBox="1"/>
      </xdr:nvSpPr>
      <xdr:spPr>
        <a:xfrm>
          <a:off x="2717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160565</xdr:rowOff>
    </xdr:from>
    <xdr:to>
      <xdr:col>11</xdr:col>
      <xdr:colOff>60325</xdr:colOff>
      <xdr:row>58</xdr:row>
      <xdr:rowOff>90715</xdr:rowOff>
    </xdr:to>
    <xdr:sp macro="" textlink="">
      <xdr:nvSpPr>
        <xdr:cNvPr id="214" name="楕円 213"/>
        <xdr:cNvSpPr/>
      </xdr:nvSpPr>
      <xdr:spPr>
        <a:xfrm>
          <a:off x="2159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15" name="テキスト ボックス 214"/>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138793</xdr:rowOff>
    </xdr:from>
    <xdr:to>
      <xdr:col>6</xdr:col>
      <xdr:colOff>171450</xdr:colOff>
      <xdr:row>58</xdr:row>
      <xdr:rowOff>68943</xdr:rowOff>
    </xdr:to>
    <xdr:sp macro="" textlink="">
      <xdr:nvSpPr>
        <xdr:cNvPr id="216" name="楕円 215"/>
        <xdr:cNvSpPr/>
      </xdr:nvSpPr>
      <xdr:spPr>
        <a:xfrm>
          <a:off x="1270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53720</xdr:rowOff>
    </xdr:from>
    <xdr:ext cx="762000" cy="259045"/>
    <xdr:sp macro="" textlink="">
      <xdr:nvSpPr>
        <xdr:cNvPr id="217" name="テキスト ボックス 216"/>
        <xdr:cNvSpPr txBox="1"/>
      </xdr:nvSpPr>
      <xdr:spPr>
        <a:xfrm>
          <a:off x="939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％、全国平均を</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％上回っている。その主な原因は、水道事業関連舗装補修工事の減少などにより維持補修費に充当した一般財源が減少（△</a:t>
          </a:r>
          <a:r>
            <a:rPr kumimoji="1" lang="en-US" altLang="ja-JP" sz="1100">
              <a:latin typeface="ＭＳ Ｐゴシック" panose="020B0600070205080204" pitchFamily="50" charset="-128"/>
              <a:ea typeface="ＭＳ Ｐゴシック" panose="020B0600070205080204" pitchFamily="50" charset="-128"/>
            </a:rPr>
            <a:t>16.2</a:t>
          </a:r>
          <a:r>
            <a:rPr kumimoji="1" lang="ja-JP" altLang="en-US" sz="1100">
              <a:latin typeface="ＭＳ Ｐゴシック" panose="020B0600070205080204" pitchFamily="50" charset="-128"/>
              <a:ea typeface="ＭＳ Ｐゴシック" panose="020B0600070205080204" pitchFamily="50" charset="-128"/>
            </a:rPr>
            <a:t>％）したことが挙げられる。また、国民健康保険や介護保険などの特別会計に対する繰出金に充当した一般財源は増加しているものの経常一般財源が増加しているため、その他の合計として経常収支比率は前年度から</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しかし、類似団体に比べて依然として高い数値となっており、将来的に財政状況の悪化を招くことのないように、保険料の適正化を図るなど一般会計の財政負担軽減に努める。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141696</xdr:rowOff>
    </xdr:from>
    <xdr:to>
      <xdr:col>82</xdr:col>
      <xdr:colOff>107950</xdr:colOff>
      <xdr:row>57</xdr:row>
      <xdr:rowOff>161290</xdr:rowOff>
    </xdr:to>
    <xdr:cxnSp macro="">
      <xdr:nvCxnSpPr>
        <xdr:cNvPr id="252" name="直線コネクタ 251"/>
        <xdr:cNvCxnSpPr/>
      </xdr:nvCxnSpPr>
      <xdr:spPr>
        <a:xfrm flipV="1">
          <a:off x="15671800" y="99143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161290</xdr:rowOff>
    </xdr:to>
    <xdr:cxnSp macro="">
      <xdr:nvCxnSpPr>
        <xdr:cNvPr id="255" name="直線コネクタ 254"/>
        <xdr:cNvCxnSpPr/>
      </xdr:nvCxnSpPr>
      <xdr:spPr>
        <a:xfrm>
          <a:off x="14782800" y="98229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95976</xdr:rowOff>
    </xdr:to>
    <xdr:cxnSp macro="">
      <xdr:nvCxnSpPr>
        <xdr:cNvPr id="258" name="直線コネクタ 257"/>
        <xdr:cNvCxnSpPr/>
      </xdr:nvCxnSpPr>
      <xdr:spPr>
        <a:xfrm flipV="1">
          <a:off x="13893800" y="9822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76381</xdr:rowOff>
    </xdr:from>
    <xdr:to>
      <xdr:col>69</xdr:col>
      <xdr:colOff>92075</xdr:colOff>
      <xdr:row>57</xdr:row>
      <xdr:rowOff>95976</xdr:rowOff>
    </xdr:to>
    <xdr:cxnSp macro="">
      <xdr:nvCxnSpPr>
        <xdr:cNvPr id="261" name="直線コネクタ 260"/>
        <xdr:cNvCxnSpPr/>
      </xdr:nvCxnSpPr>
      <xdr:spPr>
        <a:xfrm>
          <a:off x="13004800" y="98490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90896</xdr:rowOff>
    </xdr:from>
    <xdr:to>
      <xdr:col>82</xdr:col>
      <xdr:colOff>158750</xdr:colOff>
      <xdr:row>58</xdr:row>
      <xdr:rowOff>21046</xdr:rowOff>
    </xdr:to>
    <xdr:sp macro="" textlink="">
      <xdr:nvSpPr>
        <xdr:cNvPr id="271" name="楕円 270"/>
        <xdr:cNvSpPr/>
      </xdr:nvSpPr>
      <xdr:spPr>
        <a:xfrm>
          <a:off x="164592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62973</xdr:rowOff>
    </xdr:from>
    <xdr:ext cx="762000" cy="259045"/>
    <xdr:sp macro="" textlink="">
      <xdr:nvSpPr>
        <xdr:cNvPr id="272" name="その他該当値テキスト"/>
        <xdr:cNvSpPr txBox="1"/>
      </xdr:nvSpPr>
      <xdr:spPr>
        <a:xfrm>
          <a:off x="16598900" y="98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3" name="楕円 272"/>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4" name="テキスト ボックス 273"/>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170906</xdr:rowOff>
    </xdr:from>
    <xdr:to>
      <xdr:col>74</xdr:col>
      <xdr:colOff>31750</xdr:colOff>
      <xdr:row>57</xdr:row>
      <xdr:rowOff>101056</xdr:rowOff>
    </xdr:to>
    <xdr:sp macro="" textlink="">
      <xdr:nvSpPr>
        <xdr:cNvPr id="275" name="楕円 274"/>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85833</xdr:rowOff>
    </xdr:from>
    <xdr:ext cx="762000" cy="259045"/>
    <xdr:sp macro="" textlink="">
      <xdr:nvSpPr>
        <xdr:cNvPr id="276" name="テキスト ボックス 275"/>
        <xdr:cNvSpPr txBox="1"/>
      </xdr:nvSpPr>
      <xdr:spPr>
        <a:xfrm>
          <a:off x="14401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45176</xdr:rowOff>
    </xdr:from>
    <xdr:to>
      <xdr:col>69</xdr:col>
      <xdr:colOff>142875</xdr:colOff>
      <xdr:row>57</xdr:row>
      <xdr:rowOff>146776</xdr:rowOff>
    </xdr:to>
    <xdr:sp macro="" textlink="">
      <xdr:nvSpPr>
        <xdr:cNvPr id="277" name="楕円 276"/>
        <xdr:cNvSpPr/>
      </xdr:nvSpPr>
      <xdr:spPr>
        <a:xfrm>
          <a:off x="13843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131553</xdr:rowOff>
    </xdr:from>
    <xdr:ext cx="762000" cy="259045"/>
    <xdr:sp macro="" textlink="">
      <xdr:nvSpPr>
        <xdr:cNvPr id="278" name="テキスト ボックス 277"/>
        <xdr:cNvSpPr txBox="1"/>
      </xdr:nvSpPr>
      <xdr:spPr>
        <a:xfrm>
          <a:off x="13512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25581</xdr:rowOff>
    </xdr:from>
    <xdr:to>
      <xdr:col>65</xdr:col>
      <xdr:colOff>53975</xdr:colOff>
      <xdr:row>57</xdr:row>
      <xdr:rowOff>127181</xdr:rowOff>
    </xdr:to>
    <xdr:sp macro="" textlink="">
      <xdr:nvSpPr>
        <xdr:cNvPr id="279" name="楕円 278"/>
        <xdr:cNvSpPr/>
      </xdr:nvSpPr>
      <xdr:spPr>
        <a:xfrm>
          <a:off x="12954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111958</xdr:rowOff>
    </xdr:from>
    <xdr:ext cx="762000" cy="259045"/>
    <xdr:sp macro="" textlink="">
      <xdr:nvSpPr>
        <xdr:cNvPr id="280" name="テキスト ボックス 279"/>
        <xdr:cNvSpPr txBox="1"/>
      </xdr:nvSpPr>
      <xdr:spPr>
        <a:xfrm>
          <a:off x="12623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％、全国平均を</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％下回っている。決算額は、臨時的経費であるえひめ国体の開催に伴う実行委員会への負担金などのため前年度比＋</a:t>
          </a:r>
          <a:r>
            <a:rPr kumimoji="1" lang="en-US" altLang="ja-JP" sz="1100">
              <a:latin typeface="ＭＳ Ｐゴシック" panose="020B0600070205080204" pitchFamily="50" charset="-128"/>
              <a:ea typeface="ＭＳ Ｐゴシック" panose="020B0600070205080204" pitchFamily="50" charset="-128"/>
            </a:rPr>
            <a:t>222,194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20.9</a:t>
          </a:r>
          <a:r>
            <a:rPr kumimoji="1" lang="ja-JP" altLang="en-US" sz="1100">
              <a:latin typeface="ＭＳ Ｐゴシック" panose="020B0600070205080204" pitchFamily="50" charset="-128"/>
              <a:ea typeface="ＭＳ Ｐゴシック" panose="020B0600070205080204" pitchFamily="50" charset="-128"/>
            </a:rPr>
            <a:t>％）となっているが補助費等に充当した一般財源は前年度比△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％となっており、経常収支比率も前年度から</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％減少した。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28702</xdr:rowOff>
    </xdr:to>
    <xdr:cxnSp macro="">
      <xdr:nvCxnSpPr>
        <xdr:cNvPr id="310" name="直線コネクタ 309"/>
        <xdr:cNvCxnSpPr/>
      </xdr:nvCxnSpPr>
      <xdr:spPr>
        <a:xfrm flipV="1">
          <a:off x="15671800" y="60157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28702</xdr:rowOff>
    </xdr:to>
    <xdr:cxnSp macro="">
      <xdr:nvCxnSpPr>
        <xdr:cNvPr id="313" name="直線コネクタ 312"/>
        <xdr:cNvCxnSpPr/>
      </xdr:nvCxnSpPr>
      <xdr:spPr>
        <a:xfrm>
          <a:off x="14782800" y="6002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1270</xdr:rowOff>
    </xdr:to>
    <xdr:cxnSp macro="">
      <xdr:nvCxnSpPr>
        <xdr:cNvPr id="316" name="直線コネクタ 315"/>
        <xdr:cNvCxnSpPr/>
      </xdr:nvCxnSpPr>
      <xdr:spPr>
        <a:xfrm>
          <a:off x="13893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1270</xdr:rowOff>
    </xdr:to>
    <xdr:cxnSp macro="">
      <xdr:nvCxnSpPr>
        <xdr:cNvPr id="319" name="直線コネクタ 318"/>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9" name="楕円 328"/>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30"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31" name="楕円 330"/>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32" name="テキスト ボックス 331"/>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3" name="楕円 332"/>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4" name="テキスト ボックス 333"/>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5" name="楕円 334"/>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6" name="テキスト ボックス 335"/>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7" name="楕円 336"/>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8" name="テキスト ボックス 337"/>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年度より合併特例債を活用して造成した地域振興基金の償還（</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億円）が開始されたことで比率が上昇しているが、類似団体平均と比べると</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％下回っている。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年度は、公債費に充当された一般財源は</a:t>
          </a:r>
          <a:r>
            <a:rPr kumimoji="1" lang="en-US" altLang="ja-JP" sz="1100">
              <a:latin typeface="ＭＳ Ｐゴシック" panose="020B0600070205080204" pitchFamily="50" charset="-128"/>
              <a:ea typeface="ＭＳ Ｐゴシック" panose="020B0600070205080204" pitchFamily="50" charset="-128"/>
            </a:rPr>
            <a:t>31,625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％）増加しているが、経常一般財源も増加しているため前年度より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％減少している。</a:t>
          </a:r>
        </a:p>
        <a:p>
          <a:r>
            <a:rPr kumimoji="1" lang="ja-JP" altLang="en-US" sz="1100">
              <a:latin typeface="ＭＳ Ｐゴシック" panose="020B0600070205080204" pitchFamily="50" charset="-128"/>
              <a:ea typeface="ＭＳ Ｐゴシック" panose="020B0600070205080204" pitchFamily="50" charset="-128"/>
            </a:rPr>
            <a:t>　全国平均に比べ</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％上回っており、今後も事業の必要性を精査し、交付税措置のない新規の地方債については発行抑制に努める。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163195</xdr:rowOff>
    </xdr:from>
    <xdr:to>
      <xdr:col>24</xdr:col>
      <xdr:colOff>25400</xdr:colOff>
      <xdr:row>74</xdr:row>
      <xdr:rowOff>167005</xdr:rowOff>
    </xdr:to>
    <xdr:cxnSp macro="">
      <xdr:nvCxnSpPr>
        <xdr:cNvPr id="370" name="直線コネクタ 369"/>
        <xdr:cNvCxnSpPr/>
      </xdr:nvCxnSpPr>
      <xdr:spPr>
        <a:xfrm flipV="1">
          <a:off x="3987800" y="128504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106045</xdr:rowOff>
    </xdr:from>
    <xdr:to>
      <xdr:col>19</xdr:col>
      <xdr:colOff>187325</xdr:colOff>
      <xdr:row>74</xdr:row>
      <xdr:rowOff>167005</xdr:rowOff>
    </xdr:to>
    <xdr:cxnSp macro="">
      <xdr:nvCxnSpPr>
        <xdr:cNvPr id="373" name="直線コネクタ 372"/>
        <xdr:cNvCxnSpPr/>
      </xdr:nvCxnSpPr>
      <xdr:spPr>
        <a:xfrm>
          <a:off x="3098800" y="127933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106045</xdr:rowOff>
    </xdr:from>
    <xdr:to>
      <xdr:col>15</xdr:col>
      <xdr:colOff>98425</xdr:colOff>
      <xdr:row>74</xdr:row>
      <xdr:rowOff>138430</xdr:rowOff>
    </xdr:to>
    <xdr:cxnSp macro="">
      <xdr:nvCxnSpPr>
        <xdr:cNvPr id="376" name="直線コネクタ 375"/>
        <xdr:cNvCxnSpPr/>
      </xdr:nvCxnSpPr>
      <xdr:spPr>
        <a:xfrm flipV="1">
          <a:off x="2209800" y="12793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138430</xdr:rowOff>
    </xdr:from>
    <xdr:to>
      <xdr:col>11</xdr:col>
      <xdr:colOff>9525</xdr:colOff>
      <xdr:row>74</xdr:row>
      <xdr:rowOff>144145</xdr:rowOff>
    </xdr:to>
    <xdr:cxnSp macro="">
      <xdr:nvCxnSpPr>
        <xdr:cNvPr id="379" name="直線コネクタ 378"/>
        <xdr:cNvCxnSpPr/>
      </xdr:nvCxnSpPr>
      <xdr:spPr>
        <a:xfrm flipV="1">
          <a:off x="1320800" y="128257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112395</xdr:rowOff>
    </xdr:from>
    <xdr:to>
      <xdr:col>24</xdr:col>
      <xdr:colOff>76200</xdr:colOff>
      <xdr:row>75</xdr:row>
      <xdr:rowOff>42545</xdr:rowOff>
    </xdr:to>
    <xdr:sp macro="" textlink="">
      <xdr:nvSpPr>
        <xdr:cNvPr id="389" name="楕円 388"/>
        <xdr:cNvSpPr/>
      </xdr:nvSpPr>
      <xdr:spPr>
        <a:xfrm>
          <a:off x="47752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128922</xdr:rowOff>
    </xdr:from>
    <xdr:ext cx="762000" cy="259045"/>
    <xdr:sp macro="" textlink="">
      <xdr:nvSpPr>
        <xdr:cNvPr id="390" name="公債費該当値テキスト"/>
        <xdr:cNvSpPr txBox="1"/>
      </xdr:nvSpPr>
      <xdr:spPr>
        <a:xfrm>
          <a:off x="4914900" y="126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91" name="楕円 390"/>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92" name="テキスト ボックス 391"/>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55245</xdr:rowOff>
    </xdr:from>
    <xdr:to>
      <xdr:col>15</xdr:col>
      <xdr:colOff>149225</xdr:colOff>
      <xdr:row>74</xdr:row>
      <xdr:rowOff>156845</xdr:rowOff>
    </xdr:to>
    <xdr:sp macro="" textlink="">
      <xdr:nvSpPr>
        <xdr:cNvPr id="393" name="楕円 392"/>
        <xdr:cNvSpPr/>
      </xdr:nvSpPr>
      <xdr:spPr>
        <a:xfrm>
          <a:off x="3048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167022</xdr:rowOff>
    </xdr:from>
    <xdr:ext cx="762000" cy="259045"/>
    <xdr:sp macro="" textlink="">
      <xdr:nvSpPr>
        <xdr:cNvPr id="394" name="テキスト ボックス 393"/>
        <xdr:cNvSpPr txBox="1"/>
      </xdr:nvSpPr>
      <xdr:spPr>
        <a:xfrm>
          <a:off x="2717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87630</xdr:rowOff>
    </xdr:from>
    <xdr:to>
      <xdr:col>11</xdr:col>
      <xdr:colOff>60325</xdr:colOff>
      <xdr:row>75</xdr:row>
      <xdr:rowOff>17780</xdr:rowOff>
    </xdr:to>
    <xdr:sp macro="" textlink="">
      <xdr:nvSpPr>
        <xdr:cNvPr id="395" name="楕円 394"/>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27957</xdr:rowOff>
    </xdr:from>
    <xdr:ext cx="762000" cy="259045"/>
    <xdr:sp macro="" textlink="">
      <xdr:nvSpPr>
        <xdr:cNvPr id="396" name="テキスト ボックス 395"/>
        <xdr:cNvSpPr txBox="1"/>
      </xdr:nvSpPr>
      <xdr:spPr>
        <a:xfrm>
          <a:off x="1828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93345</xdr:rowOff>
    </xdr:from>
    <xdr:to>
      <xdr:col>6</xdr:col>
      <xdr:colOff>171450</xdr:colOff>
      <xdr:row>75</xdr:row>
      <xdr:rowOff>23495</xdr:rowOff>
    </xdr:to>
    <xdr:sp macro="" textlink="">
      <xdr:nvSpPr>
        <xdr:cNvPr id="397" name="楕円 396"/>
        <xdr:cNvSpPr/>
      </xdr:nvSpPr>
      <xdr:spPr>
        <a:xfrm>
          <a:off x="1270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33672</xdr:rowOff>
    </xdr:from>
    <xdr:ext cx="762000" cy="259045"/>
    <xdr:sp macro="" textlink="">
      <xdr:nvSpPr>
        <xdr:cNvPr id="398" name="テキスト ボックス 397"/>
        <xdr:cNvSpPr txBox="1"/>
      </xdr:nvSpPr>
      <xdr:spPr>
        <a:xfrm>
          <a:off x="939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公債費を除いた経常収支比率は、類似団体平均を</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％上回り、全国平均を</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％下回っている。近年は、障害者福祉費をはじめとする扶助費の増加や、地方創生関連事業に係る物件費の増加も影響し、比率が高くなる傾向にあるが、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年度に落ち込んでいた法人市民税や普通交付税、地方消費税交付金などの経常一般財源等が増加したことにより、対前年度比△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107950</xdr:rowOff>
    </xdr:from>
    <xdr:to>
      <xdr:col>82</xdr:col>
      <xdr:colOff>107950</xdr:colOff>
      <xdr:row>78</xdr:row>
      <xdr:rowOff>127000</xdr:rowOff>
    </xdr:to>
    <xdr:cxnSp macro="">
      <xdr:nvCxnSpPr>
        <xdr:cNvPr id="431" name="直線コネクタ 430"/>
        <xdr:cNvCxnSpPr/>
      </xdr:nvCxnSpPr>
      <xdr:spPr>
        <a:xfrm flipV="1">
          <a:off x="15671800" y="1348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78</xdr:row>
      <xdr:rowOff>127000</xdr:rowOff>
    </xdr:to>
    <xdr:cxnSp macro="">
      <xdr:nvCxnSpPr>
        <xdr:cNvPr id="434" name="直線コネクタ 433"/>
        <xdr:cNvCxnSpPr/>
      </xdr:nvCxnSpPr>
      <xdr:spPr>
        <a:xfrm>
          <a:off x="14782800" y="132410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77</xdr:row>
      <xdr:rowOff>149861</xdr:rowOff>
    </xdr:to>
    <xdr:cxnSp macro="">
      <xdr:nvCxnSpPr>
        <xdr:cNvPr id="437" name="直線コネクタ 436"/>
        <xdr:cNvCxnSpPr/>
      </xdr:nvCxnSpPr>
      <xdr:spPr>
        <a:xfrm flipV="1">
          <a:off x="13893800" y="132410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149861</xdr:rowOff>
    </xdr:to>
    <xdr:cxnSp macro="">
      <xdr:nvCxnSpPr>
        <xdr:cNvPr id="440" name="直線コネクタ 439"/>
        <xdr:cNvCxnSpPr/>
      </xdr:nvCxnSpPr>
      <xdr:spPr>
        <a:xfrm>
          <a:off x="13004800" y="132791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57150</xdr:rowOff>
    </xdr:from>
    <xdr:to>
      <xdr:col>82</xdr:col>
      <xdr:colOff>158750</xdr:colOff>
      <xdr:row>78</xdr:row>
      <xdr:rowOff>158750</xdr:rowOff>
    </xdr:to>
    <xdr:sp macro="" textlink="">
      <xdr:nvSpPr>
        <xdr:cNvPr id="450" name="楕円 449"/>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29227</xdr:rowOff>
    </xdr:from>
    <xdr:ext cx="762000" cy="259045"/>
    <xdr:sp macro="" textlink="">
      <xdr:nvSpPr>
        <xdr:cNvPr id="451"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2" name="楕円 451"/>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3" name="テキスト ボックス 452"/>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54" name="楕円 453"/>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55" name="テキスト ボックス 454"/>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56" name="楕円 455"/>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57" name="テキスト ボックス 456"/>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26670</xdr:rowOff>
    </xdr:from>
    <xdr:to>
      <xdr:col>65</xdr:col>
      <xdr:colOff>53975</xdr:colOff>
      <xdr:row>77</xdr:row>
      <xdr:rowOff>128270</xdr:rowOff>
    </xdr:to>
    <xdr:sp macro="" textlink="">
      <xdr:nvSpPr>
        <xdr:cNvPr id="458" name="楕円 457"/>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113047</xdr:rowOff>
    </xdr:from>
    <xdr:ext cx="762000" cy="259045"/>
    <xdr:sp macro="" textlink="">
      <xdr:nvSpPr>
        <xdr:cNvPr id="459" name="テキスト ボックス 458"/>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120269</xdr:rowOff>
    </xdr:from>
    <xdr:to>
      <xdr:col>29</xdr:col>
      <xdr:colOff>127000</xdr:colOff>
      <xdr:row>18</xdr:row>
      <xdr:rowOff>148818</xdr:rowOff>
    </xdr:to>
    <xdr:cxnSp macro="">
      <xdr:nvCxnSpPr>
        <xdr:cNvPr id="50" name="直線コネクタ 49"/>
        <xdr:cNvCxnSpPr/>
      </xdr:nvCxnSpPr>
      <xdr:spPr bwMode="auto">
        <a:xfrm flipV="1">
          <a:off x="5003800" y="3253994"/>
          <a:ext cx="647700" cy="2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148818</xdr:rowOff>
    </xdr:from>
    <xdr:to>
      <xdr:col>26</xdr:col>
      <xdr:colOff>50800</xdr:colOff>
      <xdr:row>19</xdr:row>
      <xdr:rowOff>6909</xdr:rowOff>
    </xdr:to>
    <xdr:cxnSp macro="">
      <xdr:nvCxnSpPr>
        <xdr:cNvPr id="53" name="直線コネクタ 52"/>
        <xdr:cNvCxnSpPr/>
      </xdr:nvCxnSpPr>
      <xdr:spPr bwMode="auto">
        <a:xfrm flipV="1">
          <a:off x="4305300" y="3282543"/>
          <a:ext cx="698500" cy="29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6909</xdr:rowOff>
    </xdr:from>
    <xdr:to>
      <xdr:col>22</xdr:col>
      <xdr:colOff>114300</xdr:colOff>
      <xdr:row>19</xdr:row>
      <xdr:rowOff>16383</xdr:rowOff>
    </xdr:to>
    <xdr:cxnSp macro="">
      <xdr:nvCxnSpPr>
        <xdr:cNvPr id="56" name="直線コネクタ 55"/>
        <xdr:cNvCxnSpPr/>
      </xdr:nvCxnSpPr>
      <xdr:spPr bwMode="auto">
        <a:xfrm flipV="1">
          <a:off x="3606800" y="3312084"/>
          <a:ext cx="698500" cy="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16383</xdr:rowOff>
    </xdr:from>
    <xdr:to>
      <xdr:col>18</xdr:col>
      <xdr:colOff>177800</xdr:colOff>
      <xdr:row>19</xdr:row>
      <xdr:rowOff>49390</xdr:rowOff>
    </xdr:to>
    <xdr:cxnSp macro="">
      <xdr:nvCxnSpPr>
        <xdr:cNvPr id="59" name="直線コネクタ 58"/>
        <xdr:cNvCxnSpPr/>
      </xdr:nvCxnSpPr>
      <xdr:spPr bwMode="auto">
        <a:xfrm flipV="1">
          <a:off x="2908300" y="3321558"/>
          <a:ext cx="698500" cy="3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69469</xdr:rowOff>
    </xdr:from>
    <xdr:to>
      <xdr:col>29</xdr:col>
      <xdr:colOff>177800</xdr:colOff>
      <xdr:row>18</xdr:row>
      <xdr:rowOff>171069</xdr:rowOff>
    </xdr:to>
    <xdr:sp macro="" textlink="">
      <xdr:nvSpPr>
        <xdr:cNvPr id="69" name="楕円 68"/>
        <xdr:cNvSpPr/>
      </xdr:nvSpPr>
      <xdr:spPr bwMode="auto">
        <a:xfrm>
          <a:off x="5600700" y="320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41546</xdr:rowOff>
    </xdr:from>
    <xdr:ext cx="762000" cy="259045"/>
    <xdr:sp macro="" textlink="">
      <xdr:nvSpPr>
        <xdr:cNvPr id="70" name="人口1人当たり決算額の推移該当値テキスト130"/>
        <xdr:cNvSpPr txBox="1"/>
      </xdr:nvSpPr>
      <xdr:spPr>
        <a:xfrm>
          <a:off x="5740400" y="317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98019</xdr:rowOff>
    </xdr:from>
    <xdr:to>
      <xdr:col>26</xdr:col>
      <xdr:colOff>101600</xdr:colOff>
      <xdr:row>19</xdr:row>
      <xdr:rowOff>28169</xdr:rowOff>
    </xdr:to>
    <xdr:sp macro="" textlink="">
      <xdr:nvSpPr>
        <xdr:cNvPr id="71" name="楕円 70"/>
        <xdr:cNvSpPr/>
      </xdr:nvSpPr>
      <xdr:spPr bwMode="auto">
        <a:xfrm>
          <a:off x="4953000" y="323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12945</xdr:rowOff>
    </xdr:from>
    <xdr:ext cx="736600" cy="259045"/>
    <xdr:sp macro="" textlink="">
      <xdr:nvSpPr>
        <xdr:cNvPr id="72" name="テキスト ボックス 71"/>
        <xdr:cNvSpPr txBox="1"/>
      </xdr:nvSpPr>
      <xdr:spPr>
        <a:xfrm>
          <a:off x="4622800" y="331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127559</xdr:rowOff>
    </xdr:from>
    <xdr:to>
      <xdr:col>22</xdr:col>
      <xdr:colOff>165100</xdr:colOff>
      <xdr:row>19</xdr:row>
      <xdr:rowOff>57709</xdr:rowOff>
    </xdr:to>
    <xdr:sp macro="" textlink="">
      <xdr:nvSpPr>
        <xdr:cNvPr id="73" name="楕円 72"/>
        <xdr:cNvSpPr/>
      </xdr:nvSpPr>
      <xdr:spPr bwMode="auto">
        <a:xfrm>
          <a:off x="4254500" y="326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42486</xdr:rowOff>
    </xdr:from>
    <xdr:ext cx="762000" cy="259045"/>
    <xdr:sp macro="" textlink="">
      <xdr:nvSpPr>
        <xdr:cNvPr id="74" name="テキスト ボックス 73"/>
        <xdr:cNvSpPr txBox="1"/>
      </xdr:nvSpPr>
      <xdr:spPr>
        <a:xfrm>
          <a:off x="3924300" y="334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137033</xdr:rowOff>
    </xdr:from>
    <xdr:to>
      <xdr:col>19</xdr:col>
      <xdr:colOff>38100</xdr:colOff>
      <xdr:row>19</xdr:row>
      <xdr:rowOff>67183</xdr:rowOff>
    </xdr:to>
    <xdr:sp macro="" textlink="">
      <xdr:nvSpPr>
        <xdr:cNvPr id="75" name="楕円 74"/>
        <xdr:cNvSpPr/>
      </xdr:nvSpPr>
      <xdr:spPr bwMode="auto">
        <a:xfrm>
          <a:off x="3556000" y="3270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51960</xdr:rowOff>
    </xdr:from>
    <xdr:ext cx="762000" cy="259045"/>
    <xdr:sp macro="" textlink="">
      <xdr:nvSpPr>
        <xdr:cNvPr id="76" name="テキスト ボックス 75"/>
        <xdr:cNvSpPr txBox="1"/>
      </xdr:nvSpPr>
      <xdr:spPr>
        <a:xfrm>
          <a:off x="3225800" y="335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170040</xdr:rowOff>
    </xdr:from>
    <xdr:to>
      <xdr:col>15</xdr:col>
      <xdr:colOff>101600</xdr:colOff>
      <xdr:row>19</xdr:row>
      <xdr:rowOff>100190</xdr:rowOff>
    </xdr:to>
    <xdr:sp macro="" textlink="">
      <xdr:nvSpPr>
        <xdr:cNvPr id="77" name="楕円 76"/>
        <xdr:cNvSpPr/>
      </xdr:nvSpPr>
      <xdr:spPr bwMode="auto">
        <a:xfrm>
          <a:off x="2857500" y="330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84967</xdr:rowOff>
    </xdr:from>
    <xdr:ext cx="762000" cy="259045"/>
    <xdr:sp macro="" textlink="">
      <xdr:nvSpPr>
        <xdr:cNvPr id="78" name="テキスト ボックス 77"/>
        <xdr:cNvSpPr txBox="1"/>
      </xdr:nvSpPr>
      <xdr:spPr>
        <a:xfrm>
          <a:off x="2527300" y="33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226459</xdr:rowOff>
    </xdr:from>
    <xdr:to>
      <xdr:col>29</xdr:col>
      <xdr:colOff>127000</xdr:colOff>
      <xdr:row>37</xdr:row>
      <xdr:rowOff>229801</xdr:rowOff>
    </xdr:to>
    <xdr:cxnSp macro="">
      <xdr:nvCxnSpPr>
        <xdr:cNvPr id="110" name="直線コネクタ 109"/>
        <xdr:cNvCxnSpPr/>
      </xdr:nvCxnSpPr>
      <xdr:spPr bwMode="auto">
        <a:xfrm flipV="1">
          <a:off x="5003800" y="7351159"/>
          <a:ext cx="647700" cy="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229801</xdr:rowOff>
    </xdr:from>
    <xdr:to>
      <xdr:col>26</xdr:col>
      <xdr:colOff>50800</xdr:colOff>
      <xdr:row>37</xdr:row>
      <xdr:rowOff>244514</xdr:rowOff>
    </xdr:to>
    <xdr:cxnSp macro="">
      <xdr:nvCxnSpPr>
        <xdr:cNvPr id="113" name="直線コネクタ 112"/>
        <xdr:cNvCxnSpPr/>
      </xdr:nvCxnSpPr>
      <xdr:spPr bwMode="auto">
        <a:xfrm flipV="1">
          <a:off x="4305300" y="7354501"/>
          <a:ext cx="698500" cy="1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237885</xdr:rowOff>
    </xdr:from>
    <xdr:to>
      <xdr:col>22</xdr:col>
      <xdr:colOff>114300</xdr:colOff>
      <xdr:row>37</xdr:row>
      <xdr:rowOff>244514</xdr:rowOff>
    </xdr:to>
    <xdr:cxnSp macro="">
      <xdr:nvCxnSpPr>
        <xdr:cNvPr id="116" name="直線コネクタ 115"/>
        <xdr:cNvCxnSpPr/>
      </xdr:nvCxnSpPr>
      <xdr:spPr bwMode="auto">
        <a:xfrm>
          <a:off x="3606800" y="7362585"/>
          <a:ext cx="6985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225654</xdr:rowOff>
    </xdr:from>
    <xdr:to>
      <xdr:col>18</xdr:col>
      <xdr:colOff>177800</xdr:colOff>
      <xdr:row>37</xdr:row>
      <xdr:rowOff>237885</xdr:rowOff>
    </xdr:to>
    <xdr:cxnSp macro="">
      <xdr:nvCxnSpPr>
        <xdr:cNvPr id="119" name="直線コネクタ 118"/>
        <xdr:cNvCxnSpPr/>
      </xdr:nvCxnSpPr>
      <xdr:spPr bwMode="auto">
        <a:xfrm>
          <a:off x="2908300" y="7350354"/>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175659</xdr:rowOff>
    </xdr:from>
    <xdr:to>
      <xdr:col>29</xdr:col>
      <xdr:colOff>177800</xdr:colOff>
      <xdr:row>37</xdr:row>
      <xdr:rowOff>277259</xdr:rowOff>
    </xdr:to>
    <xdr:sp macro="" textlink="">
      <xdr:nvSpPr>
        <xdr:cNvPr id="129" name="楕円 128"/>
        <xdr:cNvSpPr/>
      </xdr:nvSpPr>
      <xdr:spPr bwMode="auto">
        <a:xfrm>
          <a:off x="5600700" y="730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128686</xdr:rowOff>
    </xdr:from>
    <xdr:ext cx="762000" cy="259045"/>
    <xdr:sp macro="" textlink="">
      <xdr:nvSpPr>
        <xdr:cNvPr id="130" name="人口1人当たり決算額の推移該当値テキスト445"/>
        <xdr:cNvSpPr txBox="1"/>
      </xdr:nvSpPr>
      <xdr:spPr>
        <a:xfrm>
          <a:off x="5740400" y="708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179001</xdr:rowOff>
    </xdr:from>
    <xdr:to>
      <xdr:col>26</xdr:col>
      <xdr:colOff>101600</xdr:colOff>
      <xdr:row>37</xdr:row>
      <xdr:rowOff>280601</xdr:rowOff>
    </xdr:to>
    <xdr:sp macro="" textlink="">
      <xdr:nvSpPr>
        <xdr:cNvPr id="131" name="楕円 130"/>
        <xdr:cNvSpPr/>
      </xdr:nvSpPr>
      <xdr:spPr bwMode="auto">
        <a:xfrm>
          <a:off x="4953000" y="730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119328</xdr:rowOff>
    </xdr:from>
    <xdr:ext cx="736600" cy="259045"/>
    <xdr:sp macro="" textlink="">
      <xdr:nvSpPr>
        <xdr:cNvPr id="132" name="テキスト ボックス 131"/>
        <xdr:cNvSpPr txBox="1"/>
      </xdr:nvSpPr>
      <xdr:spPr>
        <a:xfrm>
          <a:off x="4622800" y="7072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193714</xdr:rowOff>
    </xdr:from>
    <xdr:to>
      <xdr:col>22</xdr:col>
      <xdr:colOff>165100</xdr:colOff>
      <xdr:row>37</xdr:row>
      <xdr:rowOff>295314</xdr:rowOff>
    </xdr:to>
    <xdr:sp macro="" textlink="">
      <xdr:nvSpPr>
        <xdr:cNvPr id="133" name="楕円 132"/>
        <xdr:cNvSpPr/>
      </xdr:nvSpPr>
      <xdr:spPr bwMode="auto">
        <a:xfrm>
          <a:off x="4254500" y="731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280091</xdr:rowOff>
    </xdr:from>
    <xdr:ext cx="762000" cy="259045"/>
    <xdr:sp macro="" textlink="">
      <xdr:nvSpPr>
        <xdr:cNvPr id="134" name="テキスト ボックス 133"/>
        <xdr:cNvSpPr txBox="1"/>
      </xdr:nvSpPr>
      <xdr:spPr>
        <a:xfrm>
          <a:off x="3924300" y="74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187085</xdr:rowOff>
    </xdr:from>
    <xdr:to>
      <xdr:col>19</xdr:col>
      <xdr:colOff>38100</xdr:colOff>
      <xdr:row>37</xdr:row>
      <xdr:rowOff>288685</xdr:rowOff>
    </xdr:to>
    <xdr:sp macro="" textlink="">
      <xdr:nvSpPr>
        <xdr:cNvPr id="135" name="楕円 134"/>
        <xdr:cNvSpPr/>
      </xdr:nvSpPr>
      <xdr:spPr bwMode="auto">
        <a:xfrm>
          <a:off x="3556000" y="731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273462</xdr:rowOff>
    </xdr:from>
    <xdr:ext cx="762000" cy="259045"/>
    <xdr:sp macro="" textlink="">
      <xdr:nvSpPr>
        <xdr:cNvPr id="136" name="テキスト ボックス 135"/>
        <xdr:cNvSpPr txBox="1"/>
      </xdr:nvSpPr>
      <xdr:spPr>
        <a:xfrm>
          <a:off x="3225800" y="73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174854</xdr:rowOff>
    </xdr:from>
    <xdr:to>
      <xdr:col>15</xdr:col>
      <xdr:colOff>101600</xdr:colOff>
      <xdr:row>37</xdr:row>
      <xdr:rowOff>276454</xdr:rowOff>
    </xdr:to>
    <xdr:sp macro="" textlink="">
      <xdr:nvSpPr>
        <xdr:cNvPr id="137" name="楕円 136"/>
        <xdr:cNvSpPr/>
      </xdr:nvSpPr>
      <xdr:spPr bwMode="auto">
        <a:xfrm>
          <a:off x="2857500" y="729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261231</xdr:rowOff>
    </xdr:from>
    <xdr:ext cx="762000" cy="259045"/>
    <xdr:sp macro="" textlink="">
      <xdr:nvSpPr>
        <xdr:cNvPr id="138" name="テキスト ボックス 137"/>
        <xdr:cNvSpPr txBox="1"/>
      </xdr:nvSpPr>
      <xdr:spPr>
        <a:xfrm>
          <a:off x="2527300" y="738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33,555
33,365
211.30
15,390,639
14,515,881
777,492
9,178,144
14,222,974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32004</xdr:rowOff>
    </xdr:from>
    <xdr:to>
      <xdr:col>24</xdr:col>
      <xdr:colOff>63500</xdr:colOff>
      <xdr:row>36</xdr:row>
      <xdr:rowOff>46825</xdr:rowOff>
    </xdr:to>
    <xdr:cxnSp macro="">
      <xdr:nvCxnSpPr>
        <xdr:cNvPr id="61" name="直線コネクタ 60"/>
        <xdr:cNvCxnSpPr/>
      </xdr:nvCxnSpPr>
      <xdr:spPr>
        <a:xfrm flipV="1">
          <a:off x="3797300" y="6204204"/>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46825</xdr:rowOff>
    </xdr:from>
    <xdr:to>
      <xdr:col>19</xdr:col>
      <xdr:colOff>177800</xdr:colOff>
      <xdr:row>36</xdr:row>
      <xdr:rowOff>56578</xdr:rowOff>
    </xdr:to>
    <xdr:cxnSp macro="">
      <xdr:nvCxnSpPr>
        <xdr:cNvPr id="64" name="直線コネクタ 63"/>
        <xdr:cNvCxnSpPr/>
      </xdr:nvCxnSpPr>
      <xdr:spPr>
        <a:xfrm flipV="1">
          <a:off x="2908300" y="6219025"/>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56578</xdr:rowOff>
    </xdr:from>
    <xdr:to>
      <xdr:col>15</xdr:col>
      <xdr:colOff>50800</xdr:colOff>
      <xdr:row>36</xdr:row>
      <xdr:rowOff>65329</xdr:rowOff>
    </xdr:to>
    <xdr:cxnSp macro="">
      <xdr:nvCxnSpPr>
        <xdr:cNvPr id="67" name="直線コネクタ 66"/>
        <xdr:cNvCxnSpPr/>
      </xdr:nvCxnSpPr>
      <xdr:spPr>
        <a:xfrm flipV="1">
          <a:off x="2019300" y="6228778"/>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65329</xdr:rowOff>
    </xdr:from>
    <xdr:to>
      <xdr:col>10</xdr:col>
      <xdr:colOff>114300</xdr:colOff>
      <xdr:row>36</xdr:row>
      <xdr:rowOff>91973</xdr:rowOff>
    </xdr:to>
    <xdr:cxnSp macro="">
      <xdr:nvCxnSpPr>
        <xdr:cNvPr id="70" name="直線コネクタ 69"/>
        <xdr:cNvCxnSpPr/>
      </xdr:nvCxnSpPr>
      <xdr:spPr>
        <a:xfrm flipV="1">
          <a:off x="1130300" y="6237529"/>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152654</xdr:rowOff>
    </xdr:from>
    <xdr:to>
      <xdr:col>24</xdr:col>
      <xdr:colOff>114300</xdr:colOff>
      <xdr:row>36</xdr:row>
      <xdr:rowOff>82804</xdr:rowOff>
    </xdr:to>
    <xdr:sp macro="" textlink="">
      <xdr:nvSpPr>
        <xdr:cNvPr id="80" name="楕円 79"/>
        <xdr:cNvSpPr/>
      </xdr:nvSpPr>
      <xdr:spPr>
        <a:xfrm>
          <a:off x="4584700" y="61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131081</xdr:rowOff>
    </xdr:from>
    <xdr:ext cx="534377" cy="259045"/>
    <xdr:sp macro="" textlink="">
      <xdr:nvSpPr>
        <xdr:cNvPr id="81" name="人件費該当値テキスト"/>
        <xdr:cNvSpPr txBox="1"/>
      </xdr:nvSpPr>
      <xdr:spPr>
        <a:xfrm>
          <a:off x="4686300" y="61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167475</xdr:rowOff>
    </xdr:from>
    <xdr:to>
      <xdr:col>20</xdr:col>
      <xdr:colOff>38100</xdr:colOff>
      <xdr:row>36</xdr:row>
      <xdr:rowOff>97625</xdr:rowOff>
    </xdr:to>
    <xdr:sp macro="" textlink="">
      <xdr:nvSpPr>
        <xdr:cNvPr id="82" name="楕円 81"/>
        <xdr:cNvSpPr/>
      </xdr:nvSpPr>
      <xdr:spPr>
        <a:xfrm>
          <a:off x="3746500" y="61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88752</xdr:rowOff>
    </xdr:from>
    <xdr:ext cx="534377" cy="259045"/>
    <xdr:sp macro="" textlink="">
      <xdr:nvSpPr>
        <xdr:cNvPr id="83" name="テキスト ボックス 82"/>
        <xdr:cNvSpPr txBox="1"/>
      </xdr:nvSpPr>
      <xdr:spPr>
        <a:xfrm>
          <a:off x="3530111" y="62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5778</xdr:rowOff>
    </xdr:from>
    <xdr:to>
      <xdr:col>15</xdr:col>
      <xdr:colOff>101600</xdr:colOff>
      <xdr:row>36</xdr:row>
      <xdr:rowOff>107378</xdr:rowOff>
    </xdr:to>
    <xdr:sp macro="" textlink="">
      <xdr:nvSpPr>
        <xdr:cNvPr id="84" name="楕円 83"/>
        <xdr:cNvSpPr/>
      </xdr:nvSpPr>
      <xdr:spPr>
        <a:xfrm>
          <a:off x="2857500" y="61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98505</xdr:rowOff>
    </xdr:from>
    <xdr:ext cx="534377" cy="259045"/>
    <xdr:sp macro="" textlink="">
      <xdr:nvSpPr>
        <xdr:cNvPr id="85" name="テキスト ボックス 84"/>
        <xdr:cNvSpPr txBox="1"/>
      </xdr:nvSpPr>
      <xdr:spPr>
        <a:xfrm>
          <a:off x="2641111" y="627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14529</xdr:rowOff>
    </xdr:from>
    <xdr:to>
      <xdr:col>10</xdr:col>
      <xdr:colOff>165100</xdr:colOff>
      <xdr:row>36</xdr:row>
      <xdr:rowOff>116129</xdr:rowOff>
    </xdr:to>
    <xdr:sp macro="" textlink="">
      <xdr:nvSpPr>
        <xdr:cNvPr id="86" name="楕円 85"/>
        <xdr:cNvSpPr/>
      </xdr:nvSpPr>
      <xdr:spPr>
        <a:xfrm>
          <a:off x="1968500" y="6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107256</xdr:rowOff>
    </xdr:from>
    <xdr:ext cx="534377" cy="259045"/>
    <xdr:sp macro="" textlink="">
      <xdr:nvSpPr>
        <xdr:cNvPr id="87" name="テキスト ボックス 86"/>
        <xdr:cNvSpPr txBox="1"/>
      </xdr:nvSpPr>
      <xdr:spPr>
        <a:xfrm>
          <a:off x="1752111" y="62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41173</xdr:rowOff>
    </xdr:from>
    <xdr:to>
      <xdr:col>6</xdr:col>
      <xdr:colOff>38100</xdr:colOff>
      <xdr:row>36</xdr:row>
      <xdr:rowOff>142773</xdr:rowOff>
    </xdr:to>
    <xdr:sp macro="" textlink="">
      <xdr:nvSpPr>
        <xdr:cNvPr id="88" name="楕円 87"/>
        <xdr:cNvSpPr/>
      </xdr:nvSpPr>
      <xdr:spPr>
        <a:xfrm>
          <a:off x="1079500" y="62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133900</xdr:rowOff>
    </xdr:from>
    <xdr:ext cx="534377" cy="259045"/>
    <xdr:sp macro="" textlink="">
      <xdr:nvSpPr>
        <xdr:cNvPr id="89" name="テキスト ボックス 88"/>
        <xdr:cNvSpPr txBox="1"/>
      </xdr:nvSpPr>
      <xdr:spPr>
        <a:xfrm>
          <a:off x="863111" y="63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91884</xdr:rowOff>
    </xdr:from>
    <xdr:to>
      <xdr:col>24</xdr:col>
      <xdr:colOff>63500</xdr:colOff>
      <xdr:row>56</xdr:row>
      <xdr:rowOff>98628</xdr:rowOff>
    </xdr:to>
    <xdr:cxnSp macro="">
      <xdr:nvCxnSpPr>
        <xdr:cNvPr id="119" name="直線コネクタ 118"/>
        <xdr:cNvCxnSpPr/>
      </xdr:nvCxnSpPr>
      <xdr:spPr>
        <a:xfrm flipV="1">
          <a:off x="3797300" y="9693084"/>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98628</xdr:rowOff>
    </xdr:from>
    <xdr:to>
      <xdr:col>19</xdr:col>
      <xdr:colOff>177800</xdr:colOff>
      <xdr:row>56</xdr:row>
      <xdr:rowOff>133731</xdr:rowOff>
    </xdr:to>
    <xdr:cxnSp macro="">
      <xdr:nvCxnSpPr>
        <xdr:cNvPr id="122" name="直線コネクタ 121"/>
        <xdr:cNvCxnSpPr/>
      </xdr:nvCxnSpPr>
      <xdr:spPr>
        <a:xfrm flipV="1">
          <a:off x="2908300" y="9699828"/>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133731</xdr:rowOff>
    </xdr:from>
    <xdr:to>
      <xdr:col>15</xdr:col>
      <xdr:colOff>50800</xdr:colOff>
      <xdr:row>56</xdr:row>
      <xdr:rowOff>165722</xdr:rowOff>
    </xdr:to>
    <xdr:cxnSp macro="">
      <xdr:nvCxnSpPr>
        <xdr:cNvPr id="125" name="直線コネクタ 124"/>
        <xdr:cNvCxnSpPr/>
      </xdr:nvCxnSpPr>
      <xdr:spPr>
        <a:xfrm flipV="1">
          <a:off x="2019300" y="9734931"/>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165722</xdr:rowOff>
    </xdr:from>
    <xdr:to>
      <xdr:col>10</xdr:col>
      <xdr:colOff>114300</xdr:colOff>
      <xdr:row>57</xdr:row>
      <xdr:rowOff>30886</xdr:rowOff>
    </xdr:to>
    <xdr:cxnSp macro="">
      <xdr:nvCxnSpPr>
        <xdr:cNvPr id="128" name="直線コネクタ 127"/>
        <xdr:cNvCxnSpPr/>
      </xdr:nvCxnSpPr>
      <xdr:spPr>
        <a:xfrm flipV="1">
          <a:off x="1130300" y="9766922"/>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41084</xdr:rowOff>
    </xdr:from>
    <xdr:to>
      <xdr:col>24</xdr:col>
      <xdr:colOff>114300</xdr:colOff>
      <xdr:row>56</xdr:row>
      <xdr:rowOff>142684</xdr:rowOff>
    </xdr:to>
    <xdr:sp macro="" textlink="">
      <xdr:nvSpPr>
        <xdr:cNvPr id="138" name="楕円 137"/>
        <xdr:cNvSpPr/>
      </xdr:nvSpPr>
      <xdr:spPr>
        <a:xfrm>
          <a:off x="4584700" y="96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19511</xdr:rowOff>
    </xdr:from>
    <xdr:ext cx="534377" cy="259045"/>
    <xdr:sp macro="" textlink="">
      <xdr:nvSpPr>
        <xdr:cNvPr id="139" name="物件費該当値テキスト"/>
        <xdr:cNvSpPr txBox="1"/>
      </xdr:nvSpPr>
      <xdr:spPr>
        <a:xfrm>
          <a:off x="4686300" y="962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47828</xdr:rowOff>
    </xdr:from>
    <xdr:to>
      <xdr:col>20</xdr:col>
      <xdr:colOff>38100</xdr:colOff>
      <xdr:row>56</xdr:row>
      <xdr:rowOff>149428</xdr:rowOff>
    </xdr:to>
    <xdr:sp macro="" textlink="">
      <xdr:nvSpPr>
        <xdr:cNvPr id="140" name="楕円 139"/>
        <xdr:cNvSpPr/>
      </xdr:nvSpPr>
      <xdr:spPr>
        <a:xfrm>
          <a:off x="3746500" y="96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140555</xdr:rowOff>
    </xdr:from>
    <xdr:ext cx="534377" cy="259045"/>
    <xdr:sp macro="" textlink="">
      <xdr:nvSpPr>
        <xdr:cNvPr id="141" name="テキスト ボックス 140"/>
        <xdr:cNvSpPr txBox="1"/>
      </xdr:nvSpPr>
      <xdr:spPr>
        <a:xfrm>
          <a:off x="3530111" y="974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82931</xdr:rowOff>
    </xdr:from>
    <xdr:to>
      <xdr:col>15</xdr:col>
      <xdr:colOff>101600</xdr:colOff>
      <xdr:row>57</xdr:row>
      <xdr:rowOff>13081</xdr:rowOff>
    </xdr:to>
    <xdr:sp macro="" textlink="">
      <xdr:nvSpPr>
        <xdr:cNvPr id="142" name="楕円 141"/>
        <xdr:cNvSpPr/>
      </xdr:nvSpPr>
      <xdr:spPr>
        <a:xfrm>
          <a:off x="2857500" y="96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4208</xdr:rowOff>
    </xdr:from>
    <xdr:ext cx="534377" cy="259045"/>
    <xdr:sp macro="" textlink="">
      <xdr:nvSpPr>
        <xdr:cNvPr id="143" name="テキスト ボックス 142"/>
        <xdr:cNvSpPr txBox="1"/>
      </xdr:nvSpPr>
      <xdr:spPr>
        <a:xfrm>
          <a:off x="2641111" y="977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114922</xdr:rowOff>
    </xdr:from>
    <xdr:to>
      <xdr:col>10</xdr:col>
      <xdr:colOff>165100</xdr:colOff>
      <xdr:row>57</xdr:row>
      <xdr:rowOff>45072</xdr:rowOff>
    </xdr:to>
    <xdr:sp macro="" textlink="">
      <xdr:nvSpPr>
        <xdr:cNvPr id="144" name="楕円 143"/>
        <xdr:cNvSpPr/>
      </xdr:nvSpPr>
      <xdr:spPr>
        <a:xfrm>
          <a:off x="1968500" y="97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36199</xdr:rowOff>
    </xdr:from>
    <xdr:ext cx="534377" cy="259045"/>
    <xdr:sp macro="" textlink="">
      <xdr:nvSpPr>
        <xdr:cNvPr id="145" name="テキスト ボックス 144"/>
        <xdr:cNvSpPr txBox="1"/>
      </xdr:nvSpPr>
      <xdr:spPr>
        <a:xfrm>
          <a:off x="1752111" y="98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151536</xdr:rowOff>
    </xdr:from>
    <xdr:to>
      <xdr:col>6</xdr:col>
      <xdr:colOff>38100</xdr:colOff>
      <xdr:row>57</xdr:row>
      <xdr:rowOff>81686</xdr:rowOff>
    </xdr:to>
    <xdr:sp macro="" textlink="">
      <xdr:nvSpPr>
        <xdr:cNvPr id="146" name="楕円 145"/>
        <xdr:cNvSpPr/>
      </xdr:nvSpPr>
      <xdr:spPr>
        <a:xfrm>
          <a:off x="1079500" y="9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72813</xdr:rowOff>
    </xdr:from>
    <xdr:ext cx="534377" cy="259045"/>
    <xdr:sp macro="" textlink="">
      <xdr:nvSpPr>
        <xdr:cNvPr id="147" name="テキスト ボックス 146"/>
        <xdr:cNvSpPr txBox="1"/>
      </xdr:nvSpPr>
      <xdr:spPr>
        <a:xfrm>
          <a:off x="863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88685</xdr:rowOff>
    </xdr:from>
    <xdr:to>
      <xdr:col>24</xdr:col>
      <xdr:colOff>63500</xdr:colOff>
      <xdr:row>78</xdr:row>
      <xdr:rowOff>104439</xdr:rowOff>
    </xdr:to>
    <xdr:cxnSp macro="">
      <xdr:nvCxnSpPr>
        <xdr:cNvPr id="176" name="直線コネクタ 175"/>
        <xdr:cNvCxnSpPr/>
      </xdr:nvCxnSpPr>
      <xdr:spPr>
        <a:xfrm>
          <a:off x="3797300" y="13461785"/>
          <a:ext cx="8382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88685</xdr:rowOff>
    </xdr:from>
    <xdr:to>
      <xdr:col>19</xdr:col>
      <xdr:colOff>177800</xdr:colOff>
      <xdr:row>78</xdr:row>
      <xdr:rowOff>106401</xdr:rowOff>
    </xdr:to>
    <xdr:cxnSp macro="">
      <xdr:nvCxnSpPr>
        <xdr:cNvPr id="179" name="直線コネクタ 178"/>
        <xdr:cNvCxnSpPr/>
      </xdr:nvCxnSpPr>
      <xdr:spPr>
        <a:xfrm flipV="1">
          <a:off x="2908300" y="13461785"/>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106401</xdr:rowOff>
    </xdr:from>
    <xdr:to>
      <xdr:col>15</xdr:col>
      <xdr:colOff>50800</xdr:colOff>
      <xdr:row>78</xdr:row>
      <xdr:rowOff>111010</xdr:rowOff>
    </xdr:to>
    <xdr:cxnSp macro="">
      <xdr:nvCxnSpPr>
        <xdr:cNvPr id="182" name="直線コネクタ 181"/>
        <xdr:cNvCxnSpPr/>
      </xdr:nvCxnSpPr>
      <xdr:spPr>
        <a:xfrm flipV="1">
          <a:off x="2019300" y="13479501"/>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111010</xdr:rowOff>
    </xdr:from>
    <xdr:to>
      <xdr:col>10</xdr:col>
      <xdr:colOff>114300</xdr:colOff>
      <xdr:row>78</xdr:row>
      <xdr:rowOff>121583</xdr:rowOff>
    </xdr:to>
    <xdr:cxnSp macro="">
      <xdr:nvCxnSpPr>
        <xdr:cNvPr id="185" name="直線コネクタ 184"/>
        <xdr:cNvCxnSpPr/>
      </xdr:nvCxnSpPr>
      <xdr:spPr>
        <a:xfrm flipV="1">
          <a:off x="1130300" y="13484110"/>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53639</xdr:rowOff>
    </xdr:from>
    <xdr:to>
      <xdr:col>24</xdr:col>
      <xdr:colOff>114300</xdr:colOff>
      <xdr:row>78</xdr:row>
      <xdr:rowOff>155239</xdr:rowOff>
    </xdr:to>
    <xdr:sp macro="" textlink="">
      <xdr:nvSpPr>
        <xdr:cNvPr id="195" name="楕円 194"/>
        <xdr:cNvSpPr/>
      </xdr:nvSpPr>
      <xdr:spPr>
        <a:xfrm>
          <a:off x="4584700" y="134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162406</xdr:rowOff>
    </xdr:from>
    <xdr:ext cx="469744" cy="259045"/>
    <xdr:sp macro="" textlink="">
      <xdr:nvSpPr>
        <xdr:cNvPr id="196" name="維持補修費該当値テキスト"/>
        <xdr:cNvSpPr txBox="1"/>
      </xdr:nvSpPr>
      <xdr:spPr>
        <a:xfrm>
          <a:off x="4686300" y="1336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37885</xdr:rowOff>
    </xdr:from>
    <xdr:to>
      <xdr:col>20</xdr:col>
      <xdr:colOff>38100</xdr:colOff>
      <xdr:row>78</xdr:row>
      <xdr:rowOff>139485</xdr:rowOff>
    </xdr:to>
    <xdr:sp macro="" textlink="">
      <xdr:nvSpPr>
        <xdr:cNvPr id="197" name="楕円 196"/>
        <xdr:cNvSpPr/>
      </xdr:nvSpPr>
      <xdr:spPr>
        <a:xfrm>
          <a:off x="37465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130612</xdr:rowOff>
    </xdr:from>
    <xdr:ext cx="469744" cy="259045"/>
    <xdr:sp macro="" textlink="">
      <xdr:nvSpPr>
        <xdr:cNvPr id="198" name="テキスト ボックス 197"/>
        <xdr:cNvSpPr txBox="1"/>
      </xdr:nvSpPr>
      <xdr:spPr>
        <a:xfrm>
          <a:off x="3562428" y="135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55601</xdr:rowOff>
    </xdr:from>
    <xdr:to>
      <xdr:col>15</xdr:col>
      <xdr:colOff>101600</xdr:colOff>
      <xdr:row>78</xdr:row>
      <xdr:rowOff>157201</xdr:rowOff>
    </xdr:to>
    <xdr:sp macro="" textlink="">
      <xdr:nvSpPr>
        <xdr:cNvPr id="199" name="楕円 198"/>
        <xdr:cNvSpPr/>
      </xdr:nvSpPr>
      <xdr:spPr>
        <a:xfrm>
          <a:off x="2857500" y="134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148328</xdr:rowOff>
    </xdr:from>
    <xdr:ext cx="469744" cy="259045"/>
    <xdr:sp macro="" textlink="">
      <xdr:nvSpPr>
        <xdr:cNvPr id="200" name="テキスト ボックス 199"/>
        <xdr:cNvSpPr txBox="1"/>
      </xdr:nvSpPr>
      <xdr:spPr>
        <a:xfrm>
          <a:off x="2673428" y="1352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60210</xdr:rowOff>
    </xdr:from>
    <xdr:to>
      <xdr:col>10</xdr:col>
      <xdr:colOff>165100</xdr:colOff>
      <xdr:row>78</xdr:row>
      <xdr:rowOff>161810</xdr:rowOff>
    </xdr:to>
    <xdr:sp macro="" textlink="">
      <xdr:nvSpPr>
        <xdr:cNvPr id="201" name="楕円 200"/>
        <xdr:cNvSpPr/>
      </xdr:nvSpPr>
      <xdr:spPr>
        <a:xfrm>
          <a:off x="1968500" y="134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152937</xdr:rowOff>
    </xdr:from>
    <xdr:ext cx="469744" cy="259045"/>
    <xdr:sp macro="" textlink="">
      <xdr:nvSpPr>
        <xdr:cNvPr id="202" name="テキスト ボックス 201"/>
        <xdr:cNvSpPr txBox="1"/>
      </xdr:nvSpPr>
      <xdr:spPr>
        <a:xfrm>
          <a:off x="1784428" y="1352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70783</xdr:rowOff>
    </xdr:from>
    <xdr:to>
      <xdr:col>6</xdr:col>
      <xdr:colOff>38100</xdr:colOff>
      <xdr:row>79</xdr:row>
      <xdr:rowOff>933</xdr:rowOff>
    </xdr:to>
    <xdr:sp macro="" textlink="">
      <xdr:nvSpPr>
        <xdr:cNvPr id="203" name="楕円 202"/>
        <xdr:cNvSpPr/>
      </xdr:nvSpPr>
      <xdr:spPr>
        <a:xfrm>
          <a:off x="1079500" y="134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163510</xdr:rowOff>
    </xdr:from>
    <xdr:ext cx="469744" cy="259045"/>
    <xdr:sp macro="" textlink="">
      <xdr:nvSpPr>
        <xdr:cNvPr id="204" name="テキスト ボックス 203"/>
        <xdr:cNvSpPr txBox="1"/>
      </xdr:nvSpPr>
      <xdr:spPr>
        <a:xfrm>
          <a:off x="895428" y="1353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103670</xdr:rowOff>
    </xdr:from>
    <xdr:to>
      <xdr:col>24</xdr:col>
      <xdr:colOff>63500</xdr:colOff>
      <xdr:row>97</xdr:row>
      <xdr:rowOff>132817</xdr:rowOff>
    </xdr:to>
    <xdr:cxnSp macro="">
      <xdr:nvCxnSpPr>
        <xdr:cNvPr id="234" name="直線コネクタ 233"/>
        <xdr:cNvCxnSpPr/>
      </xdr:nvCxnSpPr>
      <xdr:spPr>
        <a:xfrm flipV="1">
          <a:off x="3797300" y="16734320"/>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132817</xdr:rowOff>
    </xdr:from>
    <xdr:to>
      <xdr:col>19</xdr:col>
      <xdr:colOff>177800</xdr:colOff>
      <xdr:row>98</xdr:row>
      <xdr:rowOff>37021</xdr:rowOff>
    </xdr:to>
    <xdr:cxnSp macro="">
      <xdr:nvCxnSpPr>
        <xdr:cNvPr id="237" name="直線コネクタ 236"/>
        <xdr:cNvCxnSpPr/>
      </xdr:nvCxnSpPr>
      <xdr:spPr>
        <a:xfrm flipV="1">
          <a:off x="2908300" y="16763467"/>
          <a:ext cx="889000" cy="7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37021</xdr:rowOff>
    </xdr:from>
    <xdr:to>
      <xdr:col>15</xdr:col>
      <xdr:colOff>50800</xdr:colOff>
      <xdr:row>98</xdr:row>
      <xdr:rowOff>46279</xdr:rowOff>
    </xdr:to>
    <xdr:cxnSp macro="">
      <xdr:nvCxnSpPr>
        <xdr:cNvPr id="240" name="直線コネクタ 239"/>
        <xdr:cNvCxnSpPr/>
      </xdr:nvCxnSpPr>
      <xdr:spPr>
        <a:xfrm flipV="1">
          <a:off x="2019300" y="1683912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46279</xdr:rowOff>
    </xdr:from>
    <xdr:to>
      <xdr:col>10</xdr:col>
      <xdr:colOff>114300</xdr:colOff>
      <xdr:row>98</xdr:row>
      <xdr:rowOff>135395</xdr:rowOff>
    </xdr:to>
    <xdr:cxnSp macro="">
      <xdr:nvCxnSpPr>
        <xdr:cNvPr id="243" name="直線コネクタ 242"/>
        <xdr:cNvCxnSpPr/>
      </xdr:nvCxnSpPr>
      <xdr:spPr>
        <a:xfrm flipV="1">
          <a:off x="1130300" y="16848379"/>
          <a:ext cx="889000" cy="8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52870</xdr:rowOff>
    </xdr:from>
    <xdr:to>
      <xdr:col>24</xdr:col>
      <xdr:colOff>114300</xdr:colOff>
      <xdr:row>97</xdr:row>
      <xdr:rowOff>154470</xdr:rowOff>
    </xdr:to>
    <xdr:sp macro="" textlink="">
      <xdr:nvSpPr>
        <xdr:cNvPr id="253" name="楕円 252"/>
        <xdr:cNvSpPr/>
      </xdr:nvSpPr>
      <xdr:spPr>
        <a:xfrm>
          <a:off x="4584700" y="166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31297</xdr:rowOff>
    </xdr:from>
    <xdr:ext cx="534377" cy="259045"/>
    <xdr:sp macro="" textlink="">
      <xdr:nvSpPr>
        <xdr:cNvPr id="254" name="扶助費該当値テキスト"/>
        <xdr:cNvSpPr txBox="1"/>
      </xdr:nvSpPr>
      <xdr:spPr>
        <a:xfrm>
          <a:off x="4686300" y="1666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82017</xdr:rowOff>
    </xdr:from>
    <xdr:to>
      <xdr:col>20</xdr:col>
      <xdr:colOff>38100</xdr:colOff>
      <xdr:row>98</xdr:row>
      <xdr:rowOff>12167</xdr:rowOff>
    </xdr:to>
    <xdr:sp macro="" textlink="">
      <xdr:nvSpPr>
        <xdr:cNvPr id="255" name="楕円 254"/>
        <xdr:cNvSpPr/>
      </xdr:nvSpPr>
      <xdr:spPr>
        <a:xfrm>
          <a:off x="3746500" y="167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3294</xdr:rowOff>
    </xdr:from>
    <xdr:ext cx="534377" cy="259045"/>
    <xdr:sp macro="" textlink="">
      <xdr:nvSpPr>
        <xdr:cNvPr id="256" name="テキスト ボックス 255"/>
        <xdr:cNvSpPr txBox="1"/>
      </xdr:nvSpPr>
      <xdr:spPr>
        <a:xfrm>
          <a:off x="3530111" y="168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157671</xdr:rowOff>
    </xdr:from>
    <xdr:to>
      <xdr:col>15</xdr:col>
      <xdr:colOff>101600</xdr:colOff>
      <xdr:row>98</xdr:row>
      <xdr:rowOff>87821</xdr:rowOff>
    </xdr:to>
    <xdr:sp macro="" textlink="">
      <xdr:nvSpPr>
        <xdr:cNvPr id="257" name="楕円 256"/>
        <xdr:cNvSpPr/>
      </xdr:nvSpPr>
      <xdr:spPr>
        <a:xfrm>
          <a:off x="2857500" y="167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78948</xdr:rowOff>
    </xdr:from>
    <xdr:ext cx="534377" cy="259045"/>
    <xdr:sp macro="" textlink="">
      <xdr:nvSpPr>
        <xdr:cNvPr id="258" name="テキスト ボックス 257"/>
        <xdr:cNvSpPr txBox="1"/>
      </xdr:nvSpPr>
      <xdr:spPr>
        <a:xfrm>
          <a:off x="2641111" y="168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166929</xdr:rowOff>
    </xdr:from>
    <xdr:to>
      <xdr:col>10</xdr:col>
      <xdr:colOff>165100</xdr:colOff>
      <xdr:row>98</xdr:row>
      <xdr:rowOff>97079</xdr:rowOff>
    </xdr:to>
    <xdr:sp macro="" textlink="">
      <xdr:nvSpPr>
        <xdr:cNvPr id="259" name="楕円 258"/>
        <xdr:cNvSpPr/>
      </xdr:nvSpPr>
      <xdr:spPr>
        <a:xfrm>
          <a:off x="1968500" y="167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88206</xdr:rowOff>
    </xdr:from>
    <xdr:ext cx="534377" cy="259045"/>
    <xdr:sp macro="" textlink="">
      <xdr:nvSpPr>
        <xdr:cNvPr id="260" name="テキスト ボックス 259"/>
        <xdr:cNvSpPr txBox="1"/>
      </xdr:nvSpPr>
      <xdr:spPr>
        <a:xfrm>
          <a:off x="1752111" y="168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84595</xdr:rowOff>
    </xdr:from>
    <xdr:to>
      <xdr:col>6</xdr:col>
      <xdr:colOff>38100</xdr:colOff>
      <xdr:row>99</xdr:row>
      <xdr:rowOff>14745</xdr:rowOff>
    </xdr:to>
    <xdr:sp macro="" textlink="">
      <xdr:nvSpPr>
        <xdr:cNvPr id="261" name="楕円 260"/>
        <xdr:cNvSpPr/>
      </xdr:nvSpPr>
      <xdr:spPr>
        <a:xfrm>
          <a:off x="1079500" y="168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5872</xdr:rowOff>
    </xdr:from>
    <xdr:ext cx="534377" cy="259045"/>
    <xdr:sp macro="" textlink="">
      <xdr:nvSpPr>
        <xdr:cNvPr id="262" name="テキスト ボックス 261"/>
        <xdr:cNvSpPr txBox="1"/>
      </xdr:nvSpPr>
      <xdr:spPr>
        <a:xfrm>
          <a:off x="863111" y="169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95512</xdr:rowOff>
    </xdr:from>
    <xdr:to>
      <xdr:col>55</xdr:col>
      <xdr:colOff>0</xdr:colOff>
      <xdr:row>37</xdr:row>
      <xdr:rowOff>146192</xdr:rowOff>
    </xdr:to>
    <xdr:cxnSp macro="">
      <xdr:nvCxnSpPr>
        <xdr:cNvPr id="291" name="直線コネクタ 290"/>
        <xdr:cNvCxnSpPr/>
      </xdr:nvCxnSpPr>
      <xdr:spPr>
        <a:xfrm flipV="1">
          <a:off x="9639300" y="6439162"/>
          <a:ext cx="838200" cy="5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146192</xdr:rowOff>
    </xdr:from>
    <xdr:to>
      <xdr:col>50</xdr:col>
      <xdr:colOff>114300</xdr:colOff>
      <xdr:row>37</xdr:row>
      <xdr:rowOff>160830</xdr:rowOff>
    </xdr:to>
    <xdr:cxnSp macro="">
      <xdr:nvCxnSpPr>
        <xdr:cNvPr id="294" name="直線コネクタ 293"/>
        <xdr:cNvCxnSpPr/>
      </xdr:nvCxnSpPr>
      <xdr:spPr>
        <a:xfrm flipV="1">
          <a:off x="8750300" y="6489842"/>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160830</xdr:rowOff>
    </xdr:from>
    <xdr:to>
      <xdr:col>45</xdr:col>
      <xdr:colOff>177800</xdr:colOff>
      <xdr:row>38</xdr:row>
      <xdr:rowOff>37585</xdr:rowOff>
    </xdr:to>
    <xdr:cxnSp macro="">
      <xdr:nvCxnSpPr>
        <xdr:cNvPr id="297" name="直線コネクタ 296"/>
        <xdr:cNvCxnSpPr/>
      </xdr:nvCxnSpPr>
      <xdr:spPr>
        <a:xfrm flipV="1">
          <a:off x="7861300" y="6504480"/>
          <a:ext cx="889000" cy="4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37585</xdr:rowOff>
    </xdr:from>
    <xdr:to>
      <xdr:col>41</xdr:col>
      <xdr:colOff>50800</xdr:colOff>
      <xdr:row>38</xdr:row>
      <xdr:rowOff>38971</xdr:rowOff>
    </xdr:to>
    <xdr:cxnSp macro="">
      <xdr:nvCxnSpPr>
        <xdr:cNvPr id="300" name="直線コネクタ 299"/>
        <xdr:cNvCxnSpPr/>
      </xdr:nvCxnSpPr>
      <xdr:spPr>
        <a:xfrm flipV="1">
          <a:off x="6972300" y="6552685"/>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44712</xdr:rowOff>
    </xdr:from>
    <xdr:to>
      <xdr:col>55</xdr:col>
      <xdr:colOff>50800</xdr:colOff>
      <xdr:row>37</xdr:row>
      <xdr:rowOff>146312</xdr:rowOff>
    </xdr:to>
    <xdr:sp macro="" textlink="">
      <xdr:nvSpPr>
        <xdr:cNvPr id="310" name="楕円 309"/>
        <xdr:cNvSpPr/>
      </xdr:nvSpPr>
      <xdr:spPr>
        <a:xfrm>
          <a:off x="10426700" y="63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23139</xdr:rowOff>
    </xdr:from>
    <xdr:ext cx="534377" cy="259045"/>
    <xdr:sp macro="" textlink="">
      <xdr:nvSpPr>
        <xdr:cNvPr id="311" name="補助費等該当値テキスト"/>
        <xdr:cNvSpPr txBox="1"/>
      </xdr:nvSpPr>
      <xdr:spPr>
        <a:xfrm>
          <a:off x="10528300" y="63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95392</xdr:rowOff>
    </xdr:from>
    <xdr:to>
      <xdr:col>50</xdr:col>
      <xdr:colOff>165100</xdr:colOff>
      <xdr:row>38</xdr:row>
      <xdr:rowOff>25543</xdr:rowOff>
    </xdr:to>
    <xdr:sp macro="" textlink="">
      <xdr:nvSpPr>
        <xdr:cNvPr id="312" name="楕円 311"/>
        <xdr:cNvSpPr/>
      </xdr:nvSpPr>
      <xdr:spPr>
        <a:xfrm>
          <a:off x="9588500" y="6439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16670</xdr:rowOff>
    </xdr:from>
    <xdr:ext cx="534377" cy="259045"/>
    <xdr:sp macro="" textlink="">
      <xdr:nvSpPr>
        <xdr:cNvPr id="313" name="テキスト ボックス 312"/>
        <xdr:cNvSpPr txBox="1"/>
      </xdr:nvSpPr>
      <xdr:spPr>
        <a:xfrm>
          <a:off x="9372111" y="653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110030</xdr:rowOff>
    </xdr:from>
    <xdr:to>
      <xdr:col>46</xdr:col>
      <xdr:colOff>38100</xdr:colOff>
      <xdr:row>38</xdr:row>
      <xdr:rowOff>40180</xdr:rowOff>
    </xdr:to>
    <xdr:sp macro="" textlink="">
      <xdr:nvSpPr>
        <xdr:cNvPr id="314" name="楕円 313"/>
        <xdr:cNvSpPr/>
      </xdr:nvSpPr>
      <xdr:spPr>
        <a:xfrm>
          <a:off x="8699500" y="64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31307</xdr:rowOff>
    </xdr:from>
    <xdr:ext cx="534377" cy="259045"/>
    <xdr:sp macro="" textlink="">
      <xdr:nvSpPr>
        <xdr:cNvPr id="315" name="テキスト ボックス 314"/>
        <xdr:cNvSpPr txBox="1"/>
      </xdr:nvSpPr>
      <xdr:spPr>
        <a:xfrm>
          <a:off x="8483111" y="65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158235</xdr:rowOff>
    </xdr:from>
    <xdr:to>
      <xdr:col>41</xdr:col>
      <xdr:colOff>101600</xdr:colOff>
      <xdr:row>38</xdr:row>
      <xdr:rowOff>88385</xdr:rowOff>
    </xdr:to>
    <xdr:sp macro="" textlink="">
      <xdr:nvSpPr>
        <xdr:cNvPr id="316" name="楕円 315"/>
        <xdr:cNvSpPr/>
      </xdr:nvSpPr>
      <xdr:spPr>
        <a:xfrm>
          <a:off x="7810500" y="65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79512</xdr:rowOff>
    </xdr:from>
    <xdr:ext cx="534377" cy="259045"/>
    <xdr:sp macro="" textlink="">
      <xdr:nvSpPr>
        <xdr:cNvPr id="317" name="テキスト ボックス 316"/>
        <xdr:cNvSpPr txBox="1"/>
      </xdr:nvSpPr>
      <xdr:spPr>
        <a:xfrm>
          <a:off x="7594111" y="65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159621</xdr:rowOff>
    </xdr:from>
    <xdr:to>
      <xdr:col>36</xdr:col>
      <xdr:colOff>165100</xdr:colOff>
      <xdr:row>38</xdr:row>
      <xdr:rowOff>89771</xdr:rowOff>
    </xdr:to>
    <xdr:sp macro="" textlink="">
      <xdr:nvSpPr>
        <xdr:cNvPr id="318" name="楕円 317"/>
        <xdr:cNvSpPr/>
      </xdr:nvSpPr>
      <xdr:spPr>
        <a:xfrm>
          <a:off x="6921500" y="65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80898</xdr:rowOff>
    </xdr:from>
    <xdr:ext cx="534377" cy="259045"/>
    <xdr:sp macro="" textlink="">
      <xdr:nvSpPr>
        <xdr:cNvPr id="319" name="テキスト ボックス 318"/>
        <xdr:cNvSpPr txBox="1"/>
      </xdr:nvSpPr>
      <xdr:spPr>
        <a:xfrm>
          <a:off x="6705111" y="65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73593</xdr:rowOff>
    </xdr:from>
    <xdr:to>
      <xdr:col>55</xdr:col>
      <xdr:colOff>0</xdr:colOff>
      <xdr:row>57</xdr:row>
      <xdr:rowOff>123881</xdr:rowOff>
    </xdr:to>
    <xdr:cxnSp macro="">
      <xdr:nvCxnSpPr>
        <xdr:cNvPr id="346" name="直線コネクタ 345"/>
        <xdr:cNvCxnSpPr/>
      </xdr:nvCxnSpPr>
      <xdr:spPr>
        <a:xfrm>
          <a:off x="9639300" y="9846243"/>
          <a:ext cx="838200" cy="5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33451</xdr:rowOff>
    </xdr:from>
    <xdr:to>
      <xdr:col>50</xdr:col>
      <xdr:colOff>114300</xdr:colOff>
      <xdr:row>57</xdr:row>
      <xdr:rowOff>73593</xdr:rowOff>
    </xdr:to>
    <xdr:cxnSp macro="">
      <xdr:nvCxnSpPr>
        <xdr:cNvPr id="349" name="直線コネクタ 348"/>
        <xdr:cNvCxnSpPr/>
      </xdr:nvCxnSpPr>
      <xdr:spPr>
        <a:xfrm>
          <a:off x="8750300" y="9806101"/>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133752</xdr:rowOff>
    </xdr:from>
    <xdr:to>
      <xdr:col>45</xdr:col>
      <xdr:colOff>177800</xdr:colOff>
      <xdr:row>57</xdr:row>
      <xdr:rowOff>33451</xdr:rowOff>
    </xdr:to>
    <xdr:cxnSp macro="">
      <xdr:nvCxnSpPr>
        <xdr:cNvPr id="352" name="直線コネクタ 351"/>
        <xdr:cNvCxnSpPr/>
      </xdr:nvCxnSpPr>
      <xdr:spPr>
        <a:xfrm>
          <a:off x="7861300" y="9734952"/>
          <a:ext cx="889000" cy="7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133752</xdr:rowOff>
    </xdr:from>
    <xdr:to>
      <xdr:col>41</xdr:col>
      <xdr:colOff>50800</xdr:colOff>
      <xdr:row>57</xdr:row>
      <xdr:rowOff>20169</xdr:rowOff>
    </xdr:to>
    <xdr:cxnSp macro="">
      <xdr:nvCxnSpPr>
        <xdr:cNvPr id="355" name="直線コネクタ 354"/>
        <xdr:cNvCxnSpPr/>
      </xdr:nvCxnSpPr>
      <xdr:spPr>
        <a:xfrm flipV="1">
          <a:off x="6972300" y="9734952"/>
          <a:ext cx="889000" cy="5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73081</xdr:rowOff>
    </xdr:from>
    <xdr:to>
      <xdr:col>55</xdr:col>
      <xdr:colOff>50800</xdr:colOff>
      <xdr:row>58</xdr:row>
      <xdr:rowOff>3231</xdr:rowOff>
    </xdr:to>
    <xdr:sp macro="" textlink="">
      <xdr:nvSpPr>
        <xdr:cNvPr id="365" name="楕円 364"/>
        <xdr:cNvSpPr/>
      </xdr:nvSpPr>
      <xdr:spPr>
        <a:xfrm>
          <a:off x="10426700" y="98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159458</xdr:rowOff>
    </xdr:from>
    <xdr:ext cx="534377" cy="259045"/>
    <xdr:sp macro="" textlink="">
      <xdr:nvSpPr>
        <xdr:cNvPr id="366" name="普通建設事業費該当値テキスト"/>
        <xdr:cNvSpPr txBox="1"/>
      </xdr:nvSpPr>
      <xdr:spPr>
        <a:xfrm>
          <a:off x="10528300" y="97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22793</xdr:rowOff>
    </xdr:from>
    <xdr:to>
      <xdr:col>50</xdr:col>
      <xdr:colOff>165100</xdr:colOff>
      <xdr:row>57</xdr:row>
      <xdr:rowOff>124393</xdr:rowOff>
    </xdr:to>
    <xdr:sp macro="" textlink="">
      <xdr:nvSpPr>
        <xdr:cNvPr id="367" name="楕円 366"/>
        <xdr:cNvSpPr/>
      </xdr:nvSpPr>
      <xdr:spPr>
        <a:xfrm>
          <a:off x="9588500" y="97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115520</xdr:rowOff>
    </xdr:from>
    <xdr:ext cx="534377" cy="259045"/>
    <xdr:sp macro="" textlink="">
      <xdr:nvSpPr>
        <xdr:cNvPr id="368" name="テキスト ボックス 367"/>
        <xdr:cNvSpPr txBox="1"/>
      </xdr:nvSpPr>
      <xdr:spPr>
        <a:xfrm>
          <a:off x="9372111" y="98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154101</xdr:rowOff>
    </xdr:from>
    <xdr:to>
      <xdr:col>46</xdr:col>
      <xdr:colOff>38100</xdr:colOff>
      <xdr:row>57</xdr:row>
      <xdr:rowOff>84251</xdr:rowOff>
    </xdr:to>
    <xdr:sp macro="" textlink="">
      <xdr:nvSpPr>
        <xdr:cNvPr id="369" name="楕円 368"/>
        <xdr:cNvSpPr/>
      </xdr:nvSpPr>
      <xdr:spPr>
        <a:xfrm>
          <a:off x="8699500" y="97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75378</xdr:rowOff>
    </xdr:from>
    <xdr:ext cx="534377" cy="259045"/>
    <xdr:sp macro="" textlink="">
      <xdr:nvSpPr>
        <xdr:cNvPr id="370" name="テキスト ボックス 369"/>
        <xdr:cNvSpPr txBox="1"/>
      </xdr:nvSpPr>
      <xdr:spPr>
        <a:xfrm>
          <a:off x="8483111" y="98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82952</xdr:rowOff>
    </xdr:from>
    <xdr:to>
      <xdr:col>41</xdr:col>
      <xdr:colOff>101600</xdr:colOff>
      <xdr:row>57</xdr:row>
      <xdr:rowOff>13102</xdr:rowOff>
    </xdr:to>
    <xdr:sp macro="" textlink="">
      <xdr:nvSpPr>
        <xdr:cNvPr id="371" name="楕円 370"/>
        <xdr:cNvSpPr/>
      </xdr:nvSpPr>
      <xdr:spPr>
        <a:xfrm>
          <a:off x="7810500" y="96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4229</xdr:rowOff>
    </xdr:from>
    <xdr:ext cx="534377" cy="259045"/>
    <xdr:sp macro="" textlink="">
      <xdr:nvSpPr>
        <xdr:cNvPr id="372" name="テキスト ボックス 371"/>
        <xdr:cNvSpPr txBox="1"/>
      </xdr:nvSpPr>
      <xdr:spPr>
        <a:xfrm>
          <a:off x="7594111" y="97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140819</xdr:rowOff>
    </xdr:from>
    <xdr:to>
      <xdr:col>36</xdr:col>
      <xdr:colOff>165100</xdr:colOff>
      <xdr:row>57</xdr:row>
      <xdr:rowOff>70969</xdr:rowOff>
    </xdr:to>
    <xdr:sp macro="" textlink="">
      <xdr:nvSpPr>
        <xdr:cNvPr id="373" name="楕円 372"/>
        <xdr:cNvSpPr/>
      </xdr:nvSpPr>
      <xdr:spPr>
        <a:xfrm>
          <a:off x="6921500" y="974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62096</xdr:rowOff>
    </xdr:from>
    <xdr:ext cx="534377" cy="259045"/>
    <xdr:sp macro="" textlink="">
      <xdr:nvSpPr>
        <xdr:cNvPr id="374" name="テキスト ボックス 373"/>
        <xdr:cNvSpPr txBox="1"/>
      </xdr:nvSpPr>
      <xdr:spPr>
        <a:xfrm>
          <a:off x="6705111" y="98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34054</xdr:rowOff>
    </xdr:from>
    <xdr:to>
      <xdr:col>55</xdr:col>
      <xdr:colOff>0</xdr:colOff>
      <xdr:row>79</xdr:row>
      <xdr:rowOff>58514</xdr:rowOff>
    </xdr:to>
    <xdr:cxnSp macro="">
      <xdr:nvCxnSpPr>
        <xdr:cNvPr id="405" name="直線コネクタ 404"/>
        <xdr:cNvCxnSpPr/>
      </xdr:nvCxnSpPr>
      <xdr:spPr>
        <a:xfrm flipV="1">
          <a:off x="9639300" y="13578604"/>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27294</xdr:rowOff>
    </xdr:from>
    <xdr:to>
      <xdr:col>50</xdr:col>
      <xdr:colOff>114300</xdr:colOff>
      <xdr:row>79</xdr:row>
      <xdr:rowOff>58514</xdr:rowOff>
    </xdr:to>
    <xdr:cxnSp macro="">
      <xdr:nvCxnSpPr>
        <xdr:cNvPr id="408" name="直線コネクタ 407"/>
        <xdr:cNvCxnSpPr/>
      </xdr:nvCxnSpPr>
      <xdr:spPr>
        <a:xfrm>
          <a:off x="8750300" y="13400394"/>
          <a:ext cx="889000" cy="20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100893</xdr:rowOff>
    </xdr:from>
    <xdr:to>
      <xdr:col>45</xdr:col>
      <xdr:colOff>177800</xdr:colOff>
      <xdr:row>78</xdr:row>
      <xdr:rowOff>27294</xdr:rowOff>
    </xdr:to>
    <xdr:cxnSp macro="">
      <xdr:nvCxnSpPr>
        <xdr:cNvPr id="411" name="直線コネクタ 410"/>
        <xdr:cNvCxnSpPr/>
      </xdr:nvCxnSpPr>
      <xdr:spPr>
        <a:xfrm>
          <a:off x="7861300" y="13131093"/>
          <a:ext cx="889000" cy="2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154704</xdr:rowOff>
    </xdr:from>
    <xdr:to>
      <xdr:col>55</xdr:col>
      <xdr:colOff>50800</xdr:colOff>
      <xdr:row>79</xdr:row>
      <xdr:rowOff>84854</xdr:rowOff>
    </xdr:to>
    <xdr:sp macro="" textlink="">
      <xdr:nvSpPr>
        <xdr:cNvPr id="421" name="楕円 420"/>
        <xdr:cNvSpPr/>
      </xdr:nvSpPr>
      <xdr:spPr>
        <a:xfrm>
          <a:off x="10426700" y="135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69631</xdr:rowOff>
    </xdr:from>
    <xdr:ext cx="469744" cy="259045"/>
    <xdr:sp macro="" textlink="">
      <xdr:nvSpPr>
        <xdr:cNvPr id="422" name="普通建設事業費 （ うち新規整備　）該当値テキスト"/>
        <xdr:cNvSpPr txBox="1"/>
      </xdr:nvSpPr>
      <xdr:spPr>
        <a:xfrm>
          <a:off x="10528300" y="1344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7714</xdr:rowOff>
    </xdr:from>
    <xdr:to>
      <xdr:col>50</xdr:col>
      <xdr:colOff>165100</xdr:colOff>
      <xdr:row>79</xdr:row>
      <xdr:rowOff>109314</xdr:rowOff>
    </xdr:to>
    <xdr:sp macro="" textlink="">
      <xdr:nvSpPr>
        <xdr:cNvPr id="423" name="楕円 422"/>
        <xdr:cNvSpPr/>
      </xdr:nvSpPr>
      <xdr:spPr>
        <a:xfrm>
          <a:off x="9588500" y="135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100441</xdr:rowOff>
    </xdr:from>
    <xdr:ext cx="469744" cy="259045"/>
    <xdr:sp macro="" textlink="">
      <xdr:nvSpPr>
        <xdr:cNvPr id="424" name="テキスト ボックス 423"/>
        <xdr:cNvSpPr txBox="1"/>
      </xdr:nvSpPr>
      <xdr:spPr>
        <a:xfrm>
          <a:off x="9404428" y="1364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147944</xdr:rowOff>
    </xdr:from>
    <xdr:to>
      <xdr:col>46</xdr:col>
      <xdr:colOff>38100</xdr:colOff>
      <xdr:row>78</xdr:row>
      <xdr:rowOff>78094</xdr:rowOff>
    </xdr:to>
    <xdr:sp macro="" textlink="">
      <xdr:nvSpPr>
        <xdr:cNvPr id="425" name="楕円 424"/>
        <xdr:cNvSpPr/>
      </xdr:nvSpPr>
      <xdr:spPr>
        <a:xfrm>
          <a:off x="8699500" y="133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69221</xdr:rowOff>
    </xdr:from>
    <xdr:ext cx="534377" cy="259045"/>
    <xdr:sp macro="" textlink="">
      <xdr:nvSpPr>
        <xdr:cNvPr id="426" name="テキスト ボックス 425"/>
        <xdr:cNvSpPr txBox="1"/>
      </xdr:nvSpPr>
      <xdr:spPr>
        <a:xfrm>
          <a:off x="8483111" y="134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50093</xdr:rowOff>
    </xdr:from>
    <xdr:to>
      <xdr:col>41</xdr:col>
      <xdr:colOff>101600</xdr:colOff>
      <xdr:row>76</xdr:row>
      <xdr:rowOff>151693</xdr:rowOff>
    </xdr:to>
    <xdr:sp macro="" textlink="">
      <xdr:nvSpPr>
        <xdr:cNvPr id="427" name="楕円 426"/>
        <xdr:cNvSpPr/>
      </xdr:nvSpPr>
      <xdr:spPr>
        <a:xfrm>
          <a:off x="7810500" y="130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142820</xdr:rowOff>
    </xdr:from>
    <xdr:ext cx="534377" cy="259045"/>
    <xdr:sp macro="" textlink="">
      <xdr:nvSpPr>
        <xdr:cNvPr id="428" name="テキスト ボックス 427"/>
        <xdr:cNvSpPr txBox="1"/>
      </xdr:nvSpPr>
      <xdr:spPr>
        <a:xfrm>
          <a:off x="7594111" y="1317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151512</xdr:rowOff>
    </xdr:from>
    <xdr:to>
      <xdr:col>55</xdr:col>
      <xdr:colOff>0</xdr:colOff>
      <xdr:row>97</xdr:row>
      <xdr:rowOff>160875</xdr:rowOff>
    </xdr:to>
    <xdr:cxnSp macro="">
      <xdr:nvCxnSpPr>
        <xdr:cNvPr id="457" name="直線コネクタ 456"/>
        <xdr:cNvCxnSpPr/>
      </xdr:nvCxnSpPr>
      <xdr:spPr>
        <a:xfrm>
          <a:off x="9639300" y="16782162"/>
          <a:ext cx="8382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151512</xdr:rowOff>
    </xdr:from>
    <xdr:to>
      <xdr:col>50</xdr:col>
      <xdr:colOff>114300</xdr:colOff>
      <xdr:row>98</xdr:row>
      <xdr:rowOff>42087</xdr:rowOff>
    </xdr:to>
    <xdr:cxnSp macro="">
      <xdr:nvCxnSpPr>
        <xdr:cNvPr id="460" name="直線コネクタ 459"/>
        <xdr:cNvCxnSpPr/>
      </xdr:nvCxnSpPr>
      <xdr:spPr>
        <a:xfrm flipV="1">
          <a:off x="8750300" y="16782162"/>
          <a:ext cx="889000" cy="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42087</xdr:rowOff>
    </xdr:from>
    <xdr:to>
      <xdr:col>45</xdr:col>
      <xdr:colOff>177800</xdr:colOff>
      <xdr:row>98</xdr:row>
      <xdr:rowOff>90567</xdr:rowOff>
    </xdr:to>
    <xdr:cxnSp macro="">
      <xdr:nvCxnSpPr>
        <xdr:cNvPr id="463" name="直線コネクタ 462"/>
        <xdr:cNvCxnSpPr/>
      </xdr:nvCxnSpPr>
      <xdr:spPr>
        <a:xfrm flipV="1">
          <a:off x="7861300" y="16844187"/>
          <a:ext cx="889000" cy="4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110075</xdr:rowOff>
    </xdr:from>
    <xdr:to>
      <xdr:col>55</xdr:col>
      <xdr:colOff>50800</xdr:colOff>
      <xdr:row>98</xdr:row>
      <xdr:rowOff>40225</xdr:rowOff>
    </xdr:to>
    <xdr:sp macro="" textlink="">
      <xdr:nvSpPr>
        <xdr:cNvPr id="473" name="楕円 472"/>
        <xdr:cNvSpPr/>
      </xdr:nvSpPr>
      <xdr:spPr>
        <a:xfrm>
          <a:off x="10426700" y="167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88502</xdr:rowOff>
    </xdr:from>
    <xdr:ext cx="534377" cy="259045"/>
    <xdr:sp macro="" textlink="">
      <xdr:nvSpPr>
        <xdr:cNvPr id="474" name="普通建設事業費 （ うち更新整備　）該当値テキスト"/>
        <xdr:cNvSpPr txBox="1"/>
      </xdr:nvSpPr>
      <xdr:spPr>
        <a:xfrm>
          <a:off x="10528300" y="1671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100712</xdr:rowOff>
    </xdr:from>
    <xdr:to>
      <xdr:col>50</xdr:col>
      <xdr:colOff>165100</xdr:colOff>
      <xdr:row>98</xdr:row>
      <xdr:rowOff>30862</xdr:rowOff>
    </xdr:to>
    <xdr:sp macro="" textlink="">
      <xdr:nvSpPr>
        <xdr:cNvPr id="475" name="楕円 474"/>
        <xdr:cNvSpPr/>
      </xdr:nvSpPr>
      <xdr:spPr>
        <a:xfrm>
          <a:off x="9588500" y="167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21989</xdr:rowOff>
    </xdr:from>
    <xdr:ext cx="534377" cy="259045"/>
    <xdr:sp macro="" textlink="">
      <xdr:nvSpPr>
        <xdr:cNvPr id="476" name="テキスト ボックス 475"/>
        <xdr:cNvSpPr txBox="1"/>
      </xdr:nvSpPr>
      <xdr:spPr>
        <a:xfrm>
          <a:off x="9372111" y="168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162737</xdr:rowOff>
    </xdr:from>
    <xdr:to>
      <xdr:col>46</xdr:col>
      <xdr:colOff>38100</xdr:colOff>
      <xdr:row>98</xdr:row>
      <xdr:rowOff>92887</xdr:rowOff>
    </xdr:to>
    <xdr:sp macro="" textlink="">
      <xdr:nvSpPr>
        <xdr:cNvPr id="477" name="楕円 476"/>
        <xdr:cNvSpPr/>
      </xdr:nvSpPr>
      <xdr:spPr>
        <a:xfrm>
          <a:off x="8699500" y="167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84014</xdr:rowOff>
    </xdr:from>
    <xdr:ext cx="534377" cy="259045"/>
    <xdr:sp macro="" textlink="">
      <xdr:nvSpPr>
        <xdr:cNvPr id="478" name="テキスト ボックス 477"/>
        <xdr:cNvSpPr txBox="1"/>
      </xdr:nvSpPr>
      <xdr:spPr>
        <a:xfrm>
          <a:off x="8483111" y="168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39767</xdr:rowOff>
    </xdr:from>
    <xdr:to>
      <xdr:col>41</xdr:col>
      <xdr:colOff>101600</xdr:colOff>
      <xdr:row>98</xdr:row>
      <xdr:rowOff>141367</xdr:rowOff>
    </xdr:to>
    <xdr:sp macro="" textlink="">
      <xdr:nvSpPr>
        <xdr:cNvPr id="479" name="楕円 478"/>
        <xdr:cNvSpPr/>
      </xdr:nvSpPr>
      <xdr:spPr>
        <a:xfrm>
          <a:off x="7810500" y="168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132494</xdr:rowOff>
    </xdr:from>
    <xdr:ext cx="534377" cy="259045"/>
    <xdr:sp macro="" textlink="">
      <xdr:nvSpPr>
        <xdr:cNvPr id="480" name="テキスト ボックス 479"/>
        <xdr:cNvSpPr txBox="1"/>
      </xdr:nvSpPr>
      <xdr:spPr>
        <a:xfrm>
          <a:off x="7594111" y="16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163347</xdr:rowOff>
    </xdr:from>
    <xdr:to>
      <xdr:col>85</xdr:col>
      <xdr:colOff>127000</xdr:colOff>
      <xdr:row>39</xdr:row>
      <xdr:rowOff>36805</xdr:rowOff>
    </xdr:to>
    <xdr:cxnSp macro="">
      <xdr:nvCxnSpPr>
        <xdr:cNvPr id="509" name="直線コネクタ 508"/>
        <xdr:cNvCxnSpPr/>
      </xdr:nvCxnSpPr>
      <xdr:spPr>
        <a:xfrm flipV="1">
          <a:off x="15481300" y="6678447"/>
          <a:ext cx="838200" cy="4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21692</xdr:rowOff>
    </xdr:from>
    <xdr:to>
      <xdr:col>81</xdr:col>
      <xdr:colOff>50800</xdr:colOff>
      <xdr:row>39</xdr:row>
      <xdr:rowOff>36805</xdr:rowOff>
    </xdr:to>
    <xdr:cxnSp macro="">
      <xdr:nvCxnSpPr>
        <xdr:cNvPr id="512" name="直線コネクタ 511"/>
        <xdr:cNvCxnSpPr/>
      </xdr:nvCxnSpPr>
      <xdr:spPr>
        <a:xfrm>
          <a:off x="14592300" y="6708242"/>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21692</xdr:rowOff>
    </xdr:from>
    <xdr:to>
      <xdr:col>76</xdr:col>
      <xdr:colOff>114300</xdr:colOff>
      <xdr:row>39</xdr:row>
      <xdr:rowOff>29946</xdr:rowOff>
    </xdr:to>
    <xdr:cxnSp macro="">
      <xdr:nvCxnSpPr>
        <xdr:cNvPr id="515" name="直線コネクタ 514"/>
        <xdr:cNvCxnSpPr/>
      </xdr:nvCxnSpPr>
      <xdr:spPr>
        <a:xfrm flipV="1">
          <a:off x="13703300" y="6708242"/>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29946</xdr:rowOff>
    </xdr:from>
    <xdr:to>
      <xdr:col>71</xdr:col>
      <xdr:colOff>177800</xdr:colOff>
      <xdr:row>39</xdr:row>
      <xdr:rowOff>30175</xdr:rowOff>
    </xdr:to>
    <xdr:cxnSp macro="">
      <xdr:nvCxnSpPr>
        <xdr:cNvPr id="518" name="直線コネクタ 517"/>
        <xdr:cNvCxnSpPr/>
      </xdr:nvCxnSpPr>
      <xdr:spPr>
        <a:xfrm flipV="1">
          <a:off x="12814300" y="671649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112547</xdr:rowOff>
    </xdr:from>
    <xdr:to>
      <xdr:col>85</xdr:col>
      <xdr:colOff>177800</xdr:colOff>
      <xdr:row>39</xdr:row>
      <xdr:rowOff>42697</xdr:rowOff>
    </xdr:to>
    <xdr:sp macro="" textlink="">
      <xdr:nvSpPr>
        <xdr:cNvPr id="528" name="楕円 527"/>
        <xdr:cNvSpPr/>
      </xdr:nvSpPr>
      <xdr:spPr>
        <a:xfrm>
          <a:off x="16268700" y="66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157455</xdr:rowOff>
    </xdr:from>
    <xdr:to>
      <xdr:col>81</xdr:col>
      <xdr:colOff>101600</xdr:colOff>
      <xdr:row>39</xdr:row>
      <xdr:rowOff>87605</xdr:rowOff>
    </xdr:to>
    <xdr:sp macro="" textlink="">
      <xdr:nvSpPr>
        <xdr:cNvPr id="530" name="楕円 529"/>
        <xdr:cNvSpPr/>
      </xdr:nvSpPr>
      <xdr:spPr>
        <a:xfrm>
          <a:off x="15430500" y="6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78732</xdr:rowOff>
    </xdr:from>
    <xdr:ext cx="378565" cy="259045"/>
    <xdr:sp macro="" textlink="">
      <xdr:nvSpPr>
        <xdr:cNvPr id="531" name="テキスト ボックス 530"/>
        <xdr:cNvSpPr txBox="1"/>
      </xdr:nvSpPr>
      <xdr:spPr>
        <a:xfrm>
          <a:off x="15292017" y="676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142342</xdr:rowOff>
    </xdr:from>
    <xdr:to>
      <xdr:col>76</xdr:col>
      <xdr:colOff>165100</xdr:colOff>
      <xdr:row>39</xdr:row>
      <xdr:rowOff>72492</xdr:rowOff>
    </xdr:to>
    <xdr:sp macro="" textlink="">
      <xdr:nvSpPr>
        <xdr:cNvPr id="532" name="楕円 531"/>
        <xdr:cNvSpPr/>
      </xdr:nvSpPr>
      <xdr:spPr>
        <a:xfrm>
          <a:off x="14541500" y="66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63619</xdr:rowOff>
    </xdr:from>
    <xdr:ext cx="469744" cy="259045"/>
    <xdr:sp macro="" textlink="">
      <xdr:nvSpPr>
        <xdr:cNvPr id="533" name="テキスト ボックス 532"/>
        <xdr:cNvSpPr txBox="1"/>
      </xdr:nvSpPr>
      <xdr:spPr>
        <a:xfrm>
          <a:off x="14357428" y="67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150596</xdr:rowOff>
    </xdr:from>
    <xdr:to>
      <xdr:col>72</xdr:col>
      <xdr:colOff>38100</xdr:colOff>
      <xdr:row>39</xdr:row>
      <xdr:rowOff>80746</xdr:rowOff>
    </xdr:to>
    <xdr:sp macro="" textlink="">
      <xdr:nvSpPr>
        <xdr:cNvPr id="534" name="楕円 533"/>
        <xdr:cNvSpPr/>
      </xdr:nvSpPr>
      <xdr:spPr>
        <a:xfrm>
          <a:off x="13652500" y="6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71873</xdr:rowOff>
    </xdr:from>
    <xdr:ext cx="469744" cy="259045"/>
    <xdr:sp macro="" textlink="">
      <xdr:nvSpPr>
        <xdr:cNvPr id="535" name="テキスト ボックス 534"/>
        <xdr:cNvSpPr txBox="1"/>
      </xdr:nvSpPr>
      <xdr:spPr>
        <a:xfrm>
          <a:off x="13468428" y="67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150825</xdr:rowOff>
    </xdr:from>
    <xdr:to>
      <xdr:col>67</xdr:col>
      <xdr:colOff>101600</xdr:colOff>
      <xdr:row>39</xdr:row>
      <xdr:rowOff>80975</xdr:rowOff>
    </xdr:to>
    <xdr:sp macro="" textlink="">
      <xdr:nvSpPr>
        <xdr:cNvPr id="536" name="楕円 535"/>
        <xdr:cNvSpPr/>
      </xdr:nvSpPr>
      <xdr:spPr>
        <a:xfrm>
          <a:off x="12763500" y="66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72102</xdr:rowOff>
    </xdr:from>
    <xdr:ext cx="469744" cy="259045"/>
    <xdr:sp macro="" textlink="">
      <xdr:nvSpPr>
        <xdr:cNvPr id="537" name="テキスト ボックス 536"/>
        <xdr:cNvSpPr txBox="1"/>
      </xdr:nvSpPr>
      <xdr:spPr>
        <a:xfrm>
          <a:off x="12579428" y="675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24140</xdr:rowOff>
    </xdr:from>
    <xdr:to>
      <xdr:col>85</xdr:col>
      <xdr:colOff>127000</xdr:colOff>
      <xdr:row>78</xdr:row>
      <xdr:rowOff>27904</xdr:rowOff>
    </xdr:to>
    <xdr:cxnSp macro="">
      <xdr:nvCxnSpPr>
        <xdr:cNvPr id="623" name="直線コネクタ 622"/>
        <xdr:cNvCxnSpPr/>
      </xdr:nvCxnSpPr>
      <xdr:spPr>
        <a:xfrm flipV="1">
          <a:off x="15481300" y="13397240"/>
          <a:ext cx="8382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27904</xdr:rowOff>
    </xdr:from>
    <xdr:to>
      <xdr:col>81</xdr:col>
      <xdr:colOff>50800</xdr:colOff>
      <xdr:row>78</xdr:row>
      <xdr:rowOff>51202</xdr:rowOff>
    </xdr:to>
    <xdr:cxnSp macro="">
      <xdr:nvCxnSpPr>
        <xdr:cNvPr id="626" name="直線コネクタ 625"/>
        <xdr:cNvCxnSpPr/>
      </xdr:nvCxnSpPr>
      <xdr:spPr>
        <a:xfrm flipV="1">
          <a:off x="14592300" y="13401004"/>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45205</xdr:rowOff>
    </xdr:from>
    <xdr:to>
      <xdr:col>76</xdr:col>
      <xdr:colOff>114300</xdr:colOff>
      <xdr:row>78</xdr:row>
      <xdr:rowOff>51202</xdr:rowOff>
    </xdr:to>
    <xdr:cxnSp macro="">
      <xdr:nvCxnSpPr>
        <xdr:cNvPr id="629" name="直線コネクタ 628"/>
        <xdr:cNvCxnSpPr/>
      </xdr:nvCxnSpPr>
      <xdr:spPr>
        <a:xfrm>
          <a:off x="13703300" y="13418305"/>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42335</xdr:rowOff>
    </xdr:from>
    <xdr:to>
      <xdr:col>71</xdr:col>
      <xdr:colOff>177800</xdr:colOff>
      <xdr:row>78</xdr:row>
      <xdr:rowOff>45205</xdr:rowOff>
    </xdr:to>
    <xdr:cxnSp macro="">
      <xdr:nvCxnSpPr>
        <xdr:cNvPr id="632" name="直線コネクタ 631"/>
        <xdr:cNvCxnSpPr/>
      </xdr:nvCxnSpPr>
      <xdr:spPr>
        <a:xfrm>
          <a:off x="12814300" y="13415435"/>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144790</xdr:rowOff>
    </xdr:from>
    <xdr:to>
      <xdr:col>85</xdr:col>
      <xdr:colOff>177800</xdr:colOff>
      <xdr:row>78</xdr:row>
      <xdr:rowOff>74940</xdr:rowOff>
    </xdr:to>
    <xdr:sp macro="" textlink="">
      <xdr:nvSpPr>
        <xdr:cNvPr id="642" name="楕円 641"/>
        <xdr:cNvSpPr/>
      </xdr:nvSpPr>
      <xdr:spPr>
        <a:xfrm>
          <a:off x="16268700" y="1334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59717</xdr:rowOff>
    </xdr:from>
    <xdr:ext cx="534377" cy="259045"/>
    <xdr:sp macro="" textlink="">
      <xdr:nvSpPr>
        <xdr:cNvPr id="643" name="公債費該当値テキスト"/>
        <xdr:cNvSpPr txBox="1"/>
      </xdr:nvSpPr>
      <xdr:spPr>
        <a:xfrm>
          <a:off x="16370300" y="132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148554</xdr:rowOff>
    </xdr:from>
    <xdr:to>
      <xdr:col>81</xdr:col>
      <xdr:colOff>101600</xdr:colOff>
      <xdr:row>78</xdr:row>
      <xdr:rowOff>78704</xdr:rowOff>
    </xdr:to>
    <xdr:sp macro="" textlink="">
      <xdr:nvSpPr>
        <xdr:cNvPr id="644" name="楕円 643"/>
        <xdr:cNvSpPr/>
      </xdr:nvSpPr>
      <xdr:spPr>
        <a:xfrm>
          <a:off x="15430500" y="133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69831</xdr:rowOff>
    </xdr:from>
    <xdr:ext cx="534377" cy="259045"/>
    <xdr:sp macro="" textlink="">
      <xdr:nvSpPr>
        <xdr:cNvPr id="645" name="テキスト ボックス 644"/>
        <xdr:cNvSpPr txBox="1"/>
      </xdr:nvSpPr>
      <xdr:spPr>
        <a:xfrm>
          <a:off x="15214111" y="134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402</xdr:rowOff>
    </xdr:from>
    <xdr:to>
      <xdr:col>76</xdr:col>
      <xdr:colOff>165100</xdr:colOff>
      <xdr:row>78</xdr:row>
      <xdr:rowOff>102002</xdr:rowOff>
    </xdr:to>
    <xdr:sp macro="" textlink="">
      <xdr:nvSpPr>
        <xdr:cNvPr id="646" name="楕円 645"/>
        <xdr:cNvSpPr/>
      </xdr:nvSpPr>
      <xdr:spPr>
        <a:xfrm>
          <a:off x="14541500" y="133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93129</xdr:rowOff>
    </xdr:from>
    <xdr:ext cx="534377" cy="259045"/>
    <xdr:sp macro="" textlink="">
      <xdr:nvSpPr>
        <xdr:cNvPr id="647" name="テキスト ボックス 646"/>
        <xdr:cNvSpPr txBox="1"/>
      </xdr:nvSpPr>
      <xdr:spPr>
        <a:xfrm>
          <a:off x="14325111" y="134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165855</xdr:rowOff>
    </xdr:from>
    <xdr:to>
      <xdr:col>72</xdr:col>
      <xdr:colOff>38100</xdr:colOff>
      <xdr:row>78</xdr:row>
      <xdr:rowOff>96005</xdr:rowOff>
    </xdr:to>
    <xdr:sp macro="" textlink="">
      <xdr:nvSpPr>
        <xdr:cNvPr id="648" name="楕円 647"/>
        <xdr:cNvSpPr/>
      </xdr:nvSpPr>
      <xdr:spPr>
        <a:xfrm>
          <a:off x="13652500" y="133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87132</xdr:rowOff>
    </xdr:from>
    <xdr:ext cx="534377" cy="259045"/>
    <xdr:sp macro="" textlink="">
      <xdr:nvSpPr>
        <xdr:cNvPr id="649" name="テキスト ボックス 648"/>
        <xdr:cNvSpPr txBox="1"/>
      </xdr:nvSpPr>
      <xdr:spPr>
        <a:xfrm>
          <a:off x="13436111" y="1346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162985</xdr:rowOff>
    </xdr:from>
    <xdr:to>
      <xdr:col>67</xdr:col>
      <xdr:colOff>101600</xdr:colOff>
      <xdr:row>78</xdr:row>
      <xdr:rowOff>93135</xdr:rowOff>
    </xdr:to>
    <xdr:sp macro="" textlink="">
      <xdr:nvSpPr>
        <xdr:cNvPr id="650" name="楕円 649"/>
        <xdr:cNvSpPr/>
      </xdr:nvSpPr>
      <xdr:spPr>
        <a:xfrm>
          <a:off x="12763500" y="133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84262</xdr:rowOff>
    </xdr:from>
    <xdr:ext cx="534377" cy="259045"/>
    <xdr:sp macro="" textlink="">
      <xdr:nvSpPr>
        <xdr:cNvPr id="651" name="テキスト ボックス 650"/>
        <xdr:cNvSpPr txBox="1"/>
      </xdr:nvSpPr>
      <xdr:spPr>
        <a:xfrm>
          <a:off x="12547111" y="1345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143365</xdr:rowOff>
    </xdr:from>
    <xdr:to>
      <xdr:col>85</xdr:col>
      <xdr:colOff>127000</xdr:colOff>
      <xdr:row>98</xdr:row>
      <xdr:rowOff>168191</xdr:rowOff>
    </xdr:to>
    <xdr:cxnSp macro="">
      <xdr:nvCxnSpPr>
        <xdr:cNvPr id="680" name="直線コネクタ 679"/>
        <xdr:cNvCxnSpPr/>
      </xdr:nvCxnSpPr>
      <xdr:spPr>
        <a:xfrm>
          <a:off x="15481300" y="16945465"/>
          <a:ext cx="8382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73543</xdr:rowOff>
    </xdr:from>
    <xdr:to>
      <xdr:col>81</xdr:col>
      <xdr:colOff>50800</xdr:colOff>
      <xdr:row>98</xdr:row>
      <xdr:rowOff>143365</xdr:rowOff>
    </xdr:to>
    <xdr:cxnSp macro="">
      <xdr:nvCxnSpPr>
        <xdr:cNvPr id="683" name="直線コネクタ 682"/>
        <xdr:cNvCxnSpPr/>
      </xdr:nvCxnSpPr>
      <xdr:spPr>
        <a:xfrm>
          <a:off x="14592300" y="16532743"/>
          <a:ext cx="889000" cy="4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73543</xdr:rowOff>
    </xdr:from>
    <xdr:to>
      <xdr:col>76</xdr:col>
      <xdr:colOff>114300</xdr:colOff>
      <xdr:row>98</xdr:row>
      <xdr:rowOff>54448</xdr:rowOff>
    </xdr:to>
    <xdr:cxnSp macro="">
      <xdr:nvCxnSpPr>
        <xdr:cNvPr id="686" name="直線コネクタ 685"/>
        <xdr:cNvCxnSpPr/>
      </xdr:nvCxnSpPr>
      <xdr:spPr>
        <a:xfrm flipV="1">
          <a:off x="13703300" y="16532743"/>
          <a:ext cx="889000" cy="3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2784</xdr:rowOff>
    </xdr:from>
    <xdr:to>
      <xdr:col>71</xdr:col>
      <xdr:colOff>177800</xdr:colOff>
      <xdr:row>98</xdr:row>
      <xdr:rowOff>54448</xdr:rowOff>
    </xdr:to>
    <xdr:cxnSp macro="">
      <xdr:nvCxnSpPr>
        <xdr:cNvPr id="689" name="直線コネクタ 688"/>
        <xdr:cNvCxnSpPr/>
      </xdr:nvCxnSpPr>
      <xdr:spPr>
        <a:xfrm>
          <a:off x="12814300" y="16804884"/>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117391</xdr:rowOff>
    </xdr:from>
    <xdr:to>
      <xdr:col>85</xdr:col>
      <xdr:colOff>177800</xdr:colOff>
      <xdr:row>99</xdr:row>
      <xdr:rowOff>47541</xdr:rowOff>
    </xdr:to>
    <xdr:sp macro="" textlink="">
      <xdr:nvSpPr>
        <xdr:cNvPr id="699" name="楕円 698"/>
        <xdr:cNvSpPr/>
      </xdr:nvSpPr>
      <xdr:spPr>
        <a:xfrm>
          <a:off x="16268700" y="169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32318</xdr:rowOff>
    </xdr:from>
    <xdr:ext cx="469744" cy="259045"/>
    <xdr:sp macro="" textlink="">
      <xdr:nvSpPr>
        <xdr:cNvPr id="700" name="積立金該当値テキスト"/>
        <xdr:cNvSpPr txBox="1"/>
      </xdr:nvSpPr>
      <xdr:spPr>
        <a:xfrm>
          <a:off x="16370300" y="1683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92565</xdr:rowOff>
    </xdr:from>
    <xdr:to>
      <xdr:col>81</xdr:col>
      <xdr:colOff>101600</xdr:colOff>
      <xdr:row>99</xdr:row>
      <xdr:rowOff>22715</xdr:rowOff>
    </xdr:to>
    <xdr:sp macro="" textlink="">
      <xdr:nvSpPr>
        <xdr:cNvPr id="701" name="楕円 700"/>
        <xdr:cNvSpPr/>
      </xdr:nvSpPr>
      <xdr:spPr>
        <a:xfrm>
          <a:off x="15430500" y="168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13842</xdr:rowOff>
    </xdr:from>
    <xdr:ext cx="469744" cy="259045"/>
    <xdr:sp macro="" textlink="">
      <xdr:nvSpPr>
        <xdr:cNvPr id="702" name="テキスト ボックス 701"/>
        <xdr:cNvSpPr txBox="1"/>
      </xdr:nvSpPr>
      <xdr:spPr>
        <a:xfrm>
          <a:off x="15246428" y="1698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22743</xdr:rowOff>
    </xdr:from>
    <xdr:to>
      <xdr:col>76</xdr:col>
      <xdr:colOff>165100</xdr:colOff>
      <xdr:row>96</xdr:row>
      <xdr:rowOff>124343</xdr:rowOff>
    </xdr:to>
    <xdr:sp macro="" textlink="">
      <xdr:nvSpPr>
        <xdr:cNvPr id="703" name="楕円 702"/>
        <xdr:cNvSpPr/>
      </xdr:nvSpPr>
      <xdr:spPr>
        <a:xfrm>
          <a:off x="14541500" y="164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140870</xdr:rowOff>
    </xdr:from>
    <xdr:ext cx="534377" cy="259045"/>
    <xdr:sp macro="" textlink="">
      <xdr:nvSpPr>
        <xdr:cNvPr id="704" name="テキスト ボックス 703"/>
        <xdr:cNvSpPr txBox="1"/>
      </xdr:nvSpPr>
      <xdr:spPr>
        <a:xfrm>
          <a:off x="14325111" y="1625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3648</xdr:rowOff>
    </xdr:from>
    <xdr:to>
      <xdr:col>72</xdr:col>
      <xdr:colOff>38100</xdr:colOff>
      <xdr:row>98</xdr:row>
      <xdr:rowOff>105248</xdr:rowOff>
    </xdr:to>
    <xdr:sp macro="" textlink="">
      <xdr:nvSpPr>
        <xdr:cNvPr id="705" name="楕円 704"/>
        <xdr:cNvSpPr/>
      </xdr:nvSpPr>
      <xdr:spPr>
        <a:xfrm>
          <a:off x="13652500" y="168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96375</xdr:rowOff>
    </xdr:from>
    <xdr:ext cx="534377" cy="259045"/>
    <xdr:sp macro="" textlink="">
      <xdr:nvSpPr>
        <xdr:cNvPr id="706" name="テキスト ボックス 705"/>
        <xdr:cNvSpPr txBox="1"/>
      </xdr:nvSpPr>
      <xdr:spPr>
        <a:xfrm>
          <a:off x="13436111" y="168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123434</xdr:rowOff>
    </xdr:from>
    <xdr:to>
      <xdr:col>67</xdr:col>
      <xdr:colOff>101600</xdr:colOff>
      <xdr:row>98</xdr:row>
      <xdr:rowOff>53584</xdr:rowOff>
    </xdr:to>
    <xdr:sp macro="" textlink="">
      <xdr:nvSpPr>
        <xdr:cNvPr id="707" name="楕円 706"/>
        <xdr:cNvSpPr/>
      </xdr:nvSpPr>
      <xdr:spPr>
        <a:xfrm>
          <a:off x="12763500" y="167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44711</xdr:rowOff>
    </xdr:from>
    <xdr:ext cx="534377" cy="259045"/>
    <xdr:sp macro="" textlink="">
      <xdr:nvSpPr>
        <xdr:cNvPr id="708" name="テキスト ボックス 707"/>
        <xdr:cNvSpPr txBox="1"/>
      </xdr:nvSpPr>
      <xdr:spPr>
        <a:xfrm>
          <a:off x="12547111" y="168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119583</xdr:rowOff>
    </xdr:from>
    <xdr:to>
      <xdr:col>116</xdr:col>
      <xdr:colOff>63500</xdr:colOff>
      <xdr:row>37</xdr:row>
      <xdr:rowOff>132766</xdr:rowOff>
    </xdr:to>
    <xdr:cxnSp macro="">
      <xdr:nvCxnSpPr>
        <xdr:cNvPr id="737" name="直線コネクタ 736"/>
        <xdr:cNvCxnSpPr/>
      </xdr:nvCxnSpPr>
      <xdr:spPr>
        <a:xfrm flipV="1">
          <a:off x="21323300" y="6463233"/>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132766</xdr:rowOff>
    </xdr:from>
    <xdr:to>
      <xdr:col>111</xdr:col>
      <xdr:colOff>177800</xdr:colOff>
      <xdr:row>37</xdr:row>
      <xdr:rowOff>152006</xdr:rowOff>
    </xdr:to>
    <xdr:cxnSp macro="">
      <xdr:nvCxnSpPr>
        <xdr:cNvPr id="740" name="直線コネクタ 739"/>
        <xdr:cNvCxnSpPr/>
      </xdr:nvCxnSpPr>
      <xdr:spPr>
        <a:xfrm flipV="1">
          <a:off x="20434300" y="6476416"/>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152006</xdr:rowOff>
    </xdr:from>
    <xdr:to>
      <xdr:col>107</xdr:col>
      <xdr:colOff>50800</xdr:colOff>
      <xdr:row>38</xdr:row>
      <xdr:rowOff>9360</xdr:rowOff>
    </xdr:to>
    <xdr:cxnSp macro="">
      <xdr:nvCxnSpPr>
        <xdr:cNvPr id="743" name="直線コネクタ 742"/>
        <xdr:cNvCxnSpPr/>
      </xdr:nvCxnSpPr>
      <xdr:spPr>
        <a:xfrm flipV="1">
          <a:off x="19545300" y="649565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9360</xdr:rowOff>
    </xdr:from>
    <xdr:to>
      <xdr:col>102</xdr:col>
      <xdr:colOff>114300</xdr:colOff>
      <xdr:row>38</xdr:row>
      <xdr:rowOff>31306</xdr:rowOff>
    </xdr:to>
    <xdr:cxnSp macro="">
      <xdr:nvCxnSpPr>
        <xdr:cNvPr id="746" name="直線コネクタ 745"/>
        <xdr:cNvCxnSpPr/>
      </xdr:nvCxnSpPr>
      <xdr:spPr>
        <a:xfrm flipV="1">
          <a:off x="18656300" y="652446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68783</xdr:rowOff>
    </xdr:from>
    <xdr:to>
      <xdr:col>116</xdr:col>
      <xdr:colOff>114300</xdr:colOff>
      <xdr:row>37</xdr:row>
      <xdr:rowOff>170383</xdr:rowOff>
    </xdr:to>
    <xdr:sp macro="" textlink="">
      <xdr:nvSpPr>
        <xdr:cNvPr id="756" name="楕円 755"/>
        <xdr:cNvSpPr/>
      </xdr:nvSpPr>
      <xdr:spPr>
        <a:xfrm>
          <a:off x="221107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91660</xdr:rowOff>
    </xdr:from>
    <xdr:ext cx="469744" cy="259045"/>
    <xdr:sp macro="" textlink="">
      <xdr:nvSpPr>
        <xdr:cNvPr id="757" name="投資及び出資金該当値テキスト"/>
        <xdr:cNvSpPr txBox="1"/>
      </xdr:nvSpPr>
      <xdr:spPr>
        <a:xfrm>
          <a:off x="22212300" y="62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81966</xdr:rowOff>
    </xdr:from>
    <xdr:to>
      <xdr:col>112</xdr:col>
      <xdr:colOff>38100</xdr:colOff>
      <xdr:row>38</xdr:row>
      <xdr:rowOff>12116</xdr:rowOff>
    </xdr:to>
    <xdr:sp macro="" textlink="">
      <xdr:nvSpPr>
        <xdr:cNvPr id="758" name="楕円 757"/>
        <xdr:cNvSpPr/>
      </xdr:nvSpPr>
      <xdr:spPr>
        <a:xfrm>
          <a:off x="21272500" y="64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28643</xdr:rowOff>
    </xdr:from>
    <xdr:ext cx="469744" cy="259045"/>
    <xdr:sp macro="" textlink="">
      <xdr:nvSpPr>
        <xdr:cNvPr id="759" name="テキスト ボックス 758"/>
        <xdr:cNvSpPr txBox="1"/>
      </xdr:nvSpPr>
      <xdr:spPr>
        <a:xfrm>
          <a:off x="21088428" y="62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101206</xdr:rowOff>
    </xdr:from>
    <xdr:to>
      <xdr:col>107</xdr:col>
      <xdr:colOff>101600</xdr:colOff>
      <xdr:row>38</xdr:row>
      <xdr:rowOff>31356</xdr:rowOff>
    </xdr:to>
    <xdr:sp macro="" textlink="">
      <xdr:nvSpPr>
        <xdr:cNvPr id="760" name="楕円 759"/>
        <xdr:cNvSpPr/>
      </xdr:nvSpPr>
      <xdr:spPr>
        <a:xfrm>
          <a:off x="20383500" y="64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47883</xdr:rowOff>
    </xdr:from>
    <xdr:ext cx="469744" cy="259045"/>
    <xdr:sp macro="" textlink="">
      <xdr:nvSpPr>
        <xdr:cNvPr id="761" name="テキスト ボックス 760"/>
        <xdr:cNvSpPr txBox="1"/>
      </xdr:nvSpPr>
      <xdr:spPr>
        <a:xfrm>
          <a:off x="20199428" y="622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130010</xdr:rowOff>
    </xdr:from>
    <xdr:to>
      <xdr:col>102</xdr:col>
      <xdr:colOff>165100</xdr:colOff>
      <xdr:row>38</xdr:row>
      <xdr:rowOff>60160</xdr:rowOff>
    </xdr:to>
    <xdr:sp macro="" textlink="">
      <xdr:nvSpPr>
        <xdr:cNvPr id="762" name="楕円 761"/>
        <xdr:cNvSpPr/>
      </xdr:nvSpPr>
      <xdr:spPr>
        <a:xfrm>
          <a:off x="19494500" y="64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76687</xdr:rowOff>
    </xdr:from>
    <xdr:ext cx="469744" cy="259045"/>
    <xdr:sp macro="" textlink="">
      <xdr:nvSpPr>
        <xdr:cNvPr id="763" name="テキスト ボックス 762"/>
        <xdr:cNvSpPr txBox="1"/>
      </xdr:nvSpPr>
      <xdr:spPr>
        <a:xfrm>
          <a:off x="19310428" y="624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151955</xdr:rowOff>
    </xdr:from>
    <xdr:to>
      <xdr:col>98</xdr:col>
      <xdr:colOff>38100</xdr:colOff>
      <xdr:row>38</xdr:row>
      <xdr:rowOff>82105</xdr:rowOff>
    </xdr:to>
    <xdr:sp macro="" textlink="">
      <xdr:nvSpPr>
        <xdr:cNvPr id="764" name="楕円 763"/>
        <xdr:cNvSpPr/>
      </xdr:nvSpPr>
      <xdr:spPr>
        <a:xfrm>
          <a:off x="18605500" y="64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98632</xdr:rowOff>
    </xdr:from>
    <xdr:ext cx="469744" cy="259045"/>
    <xdr:sp macro="" textlink="">
      <xdr:nvSpPr>
        <xdr:cNvPr id="765" name="テキスト ボックス 764"/>
        <xdr:cNvSpPr txBox="1"/>
      </xdr:nvSpPr>
      <xdr:spPr>
        <a:xfrm>
          <a:off x="18421428" y="627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98666</xdr:rowOff>
    </xdr:from>
    <xdr:to>
      <xdr:col>116</xdr:col>
      <xdr:colOff>63500</xdr:colOff>
      <xdr:row>58</xdr:row>
      <xdr:rowOff>99261</xdr:rowOff>
    </xdr:to>
    <xdr:cxnSp macro="">
      <xdr:nvCxnSpPr>
        <xdr:cNvPr id="792" name="直線コネクタ 791"/>
        <xdr:cNvCxnSpPr/>
      </xdr:nvCxnSpPr>
      <xdr:spPr>
        <a:xfrm flipV="1">
          <a:off x="21323300" y="10042766"/>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99261</xdr:rowOff>
    </xdr:from>
    <xdr:to>
      <xdr:col>111</xdr:col>
      <xdr:colOff>177800</xdr:colOff>
      <xdr:row>58</xdr:row>
      <xdr:rowOff>99489</xdr:rowOff>
    </xdr:to>
    <xdr:cxnSp macro="">
      <xdr:nvCxnSpPr>
        <xdr:cNvPr id="795" name="直線コネクタ 794"/>
        <xdr:cNvCxnSpPr/>
      </xdr:nvCxnSpPr>
      <xdr:spPr>
        <a:xfrm flipV="1">
          <a:off x="20434300" y="1004336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99489</xdr:rowOff>
    </xdr:from>
    <xdr:to>
      <xdr:col>107</xdr:col>
      <xdr:colOff>50800</xdr:colOff>
      <xdr:row>58</xdr:row>
      <xdr:rowOff>99947</xdr:rowOff>
    </xdr:to>
    <xdr:cxnSp macro="">
      <xdr:nvCxnSpPr>
        <xdr:cNvPr id="798" name="直線コネクタ 797"/>
        <xdr:cNvCxnSpPr/>
      </xdr:nvCxnSpPr>
      <xdr:spPr>
        <a:xfrm flipV="1">
          <a:off x="19545300" y="1004358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99855</xdr:rowOff>
    </xdr:from>
    <xdr:to>
      <xdr:col>102</xdr:col>
      <xdr:colOff>114300</xdr:colOff>
      <xdr:row>58</xdr:row>
      <xdr:rowOff>99947</xdr:rowOff>
    </xdr:to>
    <xdr:cxnSp macro="">
      <xdr:nvCxnSpPr>
        <xdr:cNvPr id="801" name="直線コネクタ 800"/>
        <xdr:cNvCxnSpPr/>
      </xdr:nvCxnSpPr>
      <xdr:spPr>
        <a:xfrm>
          <a:off x="18656300" y="1004395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47866</xdr:rowOff>
    </xdr:from>
    <xdr:to>
      <xdr:col>116</xdr:col>
      <xdr:colOff>114300</xdr:colOff>
      <xdr:row>58</xdr:row>
      <xdr:rowOff>149466</xdr:rowOff>
    </xdr:to>
    <xdr:sp macro="" textlink="">
      <xdr:nvSpPr>
        <xdr:cNvPr id="811" name="楕円 810"/>
        <xdr:cNvSpPr/>
      </xdr:nvSpPr>
      <xdr:spPr>
        <a:xfrm>
          <a:off x="22110700" y="99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134243</xdr:rowOff>
    </xdr:from>
    <xdr:ext cx="469744" cy="259045"/>
    <xdr:sp macro="" textlink="">
      <xdr:nvSpPr>
        <xdr:cNvPr id="812" name="貸付金該当値テキスト"/>
        <xdr:cNvSpPr txBox="1"/>
      </xdr:nvSpPr>
      <xdr:spPr>
        <a:xfrm>
          <a:off x="22212300" y="990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48461</xdr:rowOff>
    </xdr:from>
    <xdr:to>
      <xdr:col>112</xdr:col>
      <xdr:colOff>38100</xdr:colOff>
      <xdr:row>58</xdr:row>
      <xdr:rowOff>150061</xdr:rowOff>
    </xdr:to>
    <xdr:sp macro="" textlink="">
      <xdr:nvSpPr>
        <xdr:cNvPr id="813" name="楕円 812"/>
        <xdr:cNvSpPr/>
      </xdr:nvSpPr>
      <xdr:spPr>
        <a:xfrm>
          <a:off x="21272500" y="99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141188</xdr:rowOff>
    </xdr:from>
    <xdr:ext cx="469744" cy="259045"/>
    <xdr:sp macro="" textlink="">
      <xdr:nvSpPr>
        <xdr:cNvPr id="814" name="テキスト ボックス 813"/>
        <xdr:cNvSpPr txBox="1"/>
      </xdr:nvSpPr>
      <xdr:spPr>
        <a:xfrm>
          <a:off x="21088428" y="1008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48689</xdr:rowOff>
    </xdr:from>
    <xdr:to>
      <xdr:col>107</xdr:col>
      <xdr:colOff>101600</xdr:colOff>
      <xdr:row>58</xdr:row>
      <xdr:rowOff>150289</xdr:rowOff>
    </xdr:to>
    <xdr:sp macro="" textlink="">
      <xdr:nvSpPr>
        <xdr:cNvPr id="815" name="楕円 814"/>
        <xdr:cNvSpPr/>
      </xdr:nvSpPr>
      <xdr:spPr>
        <a:xfrm>
          <a:off x="20383500" y="999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141416</xdr:rowOff>
    </xdr:from>
    <xdr:ext cx="469744" cy="259045"/>
    <xdr:sp macro="" textlink="">
      <xdr:nvSpPr>
        <xdr:cNvPr id="816" name="テキスト ボックス 815"/>
        <xdr:cNvSpPr txBox="1"/>
      </xdr:nvSpPr>
      <xdr:spPr>
        <a:xfrm>
          <a:off x="20199428" y="1008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49147</xdr:rowOff>
    </xdr:from>
    <xdr:to>
      <xdr:col>102</xdr:col>
      <xdr:colOff>165100</xdr:colOff>
      <xdr:row>58</xdr:row>
      <xdr:rowOff>150747</xdr:rowOff>
    </xdr:to>
    <xdr:sp macro="" textlink="">
      <xdr:nvSpPr>
        <xdr:cNvPr id="817" name="楕円 816"/>
        <xdr:cNvSpPr/>
      </xdr:nvSpPr>
      <xdr:spPr>
        <a:xfrm>
          <a:off x="19494500" y="99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141874</xdr:rowOff>
    </xdr:from>
    <xdr:ext cx="469744" cy="259045"/>
    <xdr:sp macro="" textlink="">
      <xdr:nvSpPr>
        <xdr:cNvPr id="818" name="テキスト ボックス 817"/>
        <xdr:cNvSpPr txBox="1"/>
      </xdr:nvSpPr>
      <xdr:spPr>
        <a:xfrm>
          <a:off x="19310428" y="1008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49055</xdr:rowOff>
    </xdr:from>
    <xdr:to>
      <xdr:col>98</xdr:col>
      <xdr:colOff>38100</xdr:colOff>
      <xdr:row>58</xdr:row>
      <xdr:rowOff>150655</xdr:rowOff>
    </xdr:to>
    <xdr:sp macro="" textlink="">
      <xdr:nvSpPr>
        <xdr:cNvPr id="819" name="楕円 818"/>
        <xdr:cNvSpPr/>
      </xdr:nvSpPr>
      <xdr:spPr>
        <a:xfrm>
          <a:off x="18605500" y="99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141782</xdr:rowOff>
    </xdr:from>
    <xdr:ext cx="469744" cy="259045"/>
    <xdr:sp macro="" textlink="">
      <xdr:nvSpPr>
        <xdr:cNvPr id="820" name="テキスト ボックス 819"/>
        <xdr:cNvSpPr txBox="1"/>
      </xdr:nvSpPr>
      <xdr:spPr>
        <a:xfrm>
          <a:off x="18421428" y="100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3274</xdr:rowOff>
    </xdr:from>
    <xdr:to>
      <xdr:col>116</xdr:col>
      <xdr:colOff>63500</xdr:colOff>
      <xdr:row>76</xdr:row>
      <xdr:rowOff>40667</xdr:rowOff>
    </xdr:to>
    <xdr:cxnSp macro="">
      <xdr:nvCxnSpPr>
        <xdr:cNvPr id="852" name="直線コネクタ 851"/>
        <xdr:cNvCxnSpPr/>
      </xdr:nvCxnSpPr>
      <xdr:spPr>
        <a:xfrm flipV="1">
          <a:off x="21323300" y="13033474"/>
          <a:ext cx="8382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40667</xdr:rowOff>
    </xdr:from>
    <xdr:to>
      <xdr:col>111</xdr:col>
      <xdr:colOff>177800</xdr:colOff>
      <xdr:row>76</xdr:row>
      <xdr:rowOff>57045</xdr:rowOff>
    </xdr:to>
    <xdr:cxnSp macro="">
      <xdr:nvCxnSpPr>
        <xdr:cNvPr id="855" name="直線コネクタ 854"/>
        <xdr:cNvCxnSpPr/>
      </xdr:nvCxnSpPr>
      <xdr:spPr>
        <a:xfrm flipV="1">
          <a:off x="20434300" y="13070867"/>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57045</xdr:rowOff>
    </xdr:from>
    <xdr:to>
      <xdr:col>107</xdr:col>
      <xdr:colOff>50800</xdr:colOff>
      <xdr:row>76</xdr:row>
      <xdr:rowOff>113557</xdr:rowOff>
    </xdr:to>
    <xdr:cxnSp macro="">
      <xdr:nvCxnSpPr>
        <xdr:cNvPr id="858" name="直線コネクタ 857"/>
        <xdr:cNvCxnSpPr/>
      </xdr:nvCxnSpPr>
      <xdr:spPr>
        <a:xfrm flipV="1">
          <a:off x="19545300" y="13087245"/>
          <a:ext cx="889000" cy="5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113557</xdr:rowOff>
    </xdr:from>
    <xdr:to>
      <xdr:col>102</xdr:col>
      <xdr:colOff>114300</xdr:colOff>
      <xdr:row>76</xdr:row>
      <xdr:rowOff>138247</xdr:rowOff>
    </xdr:to>
    <xdr:cxnSp macro="">
      <xdr:nvCxnSpPr>
        <xdr:cNvPr id="861" name="直線コネクタ 860"/>
        <xdr:cNvCxnSpPr/>
      </xdr:nvCxnSpPr>
      <xdr:spPr>
        <a:xfrm flipV="1">
          <a:off x="18656300" y="13143757"/>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123925</xdr:rowOff>
    </xdr:from>
    <xdr:to>
      <xdr:col>116</xdr:col>
      <xdr:colOff>114300</xdr:colOff>
      <xdr:row>76</xdr:row>
      <xdr:rowOff>54074</xdr:rowOff>
    </xdr:to>
    <xdr:sp macro="" textlink="">
      <xdr:nvSpPr>
        <xdr:cNvPr id="871" name="楕円 870"/>
        <xdr:cNvSpPr/>
      </xdr:nvSpPr>
      <xdr:spPr>
        <a:xfrm>
          <a:off x="22110700" y="129826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102352</xdr:rowOff>
    </xdr:from>
    <xdr:ext cx="534377" cy="259045"/>
    <xdr:sp macro="" textlink="">
      <xdr:nvSpPr>
        <xdr:cNvPr id="872" name="繰出金該当値テキスト"/>
        <xdr:cNvSpPr txBox="1"/>
      </xdr:nvSpPr>
      <xdr:spPr>
        <a:xfrm>
          <a:off x="22212300" y="1296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161317</xdr:rowOff>
    </xdr:from>
    <xdr:to>
      <xdr:col>112</xdr:col>
      <xdr:colOff>38100</xdr:colOff>
      <xdr:row>76</xdr:row>
      <xdr:rowOff>91467</xdr:rowOff>
    </xdr:to>
    <xdr:sp macro="" textlink="">
      <xdr:nvSpPr>
        <xdr:cNvPr id="873" name="楕円 872"/>
        <xdr:cNvSpPr/>
      </xdr:nvSpPr>
      <xdr:spPr>
        <a:xfrm>
          <a:off x="21272500" y="130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82594</xdr:rowOff>
    </xdr:from>
    <xdr:ext cx="534377" cy="259045"/>
    <xdr:sp macro="" textlink="">
      <xdr:nvSpPr>
        <xdr:cNvPr id="874" name="テキスト ボックス 873"/>
        <xdr:cNvSpPr txBox="1"/>
      </xdr:nvSpPr>
      <xdr:spPr>
        <a:xfrm>
          <a:off x="21056111" y="131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6245</xdr:rowOff>
    </xdr:from>
    <xdr:to>
      <xdr:col>107</xdr:col>
      <xdr:colOff>101600</xdr:colOff>
      <xdr:row>76</xdr:row>
      <xdr:rowOff>107845</xdr:rowOff>
    </xdr:to>
    <xdr:sp macro="" textlink="">
      <xdr:nvSpPr>
        <xdr:cNvPr id="875" name="楕円 874"/>
        <xdr:cNvSpPr/>
      </xdr:nvSpPr>
      <xdr:spPr>
        <a:xfrm>
          <a:off x="20383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98972</xdr:rowOff>
    </xdr:from>
    <xdr:ext cx="534377" cy="259045"/>
    <xdr:sp macro="" textlink="">
      <xdr:nvSpPr>
        <xdr:cNvPr id="876" name="テキスト ボックス 875"/>
        <xdr:cNvSpPr txBox="1"/>
      </xdr:nvSpPr>
      <xdr:spPr>
        <a:xfrm>
          <a:off x="20167111" y="131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62757</xdr:rowOff>
    </xdr:from>
    <xdr:to>
      <xdr:col>102</xdr:col>
      <xdr:colOff>165100</xdr:colOff>
      <xdr:row>76</xdr:row>
      <xdr:rowOff>164357</xdr:rowOff>
    </xdr:to>
    <xdr:sp macro="" textlink="">
      <xdr:nvSpPr>
        <xdr:cNvPr id="877" name="楕円 876"/>
        <xdr:cNvSpPr/>
      </xdr:nvSpPr>
      <xdr:spPr>
        <a:xfrm>
          <a:off x="19494500" y="130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155484</xdr:rowOff>
    </xdr:from>
    <xdr:ext cx="534377" cy="259045"/>
    <xdr:sp macro="" textlink="">
      <xdr:nvSpPr>
        <xdr:cNvPr id="878" name="テキスト ボックス 877"/>
        <xdr:cNvSpPr txBox="1"/>
      </xdr:nvSpPr>
      <xdr:spPr>
        <a:xfrm>
          <a:off x="19278111" y="131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87447</xdr:rowOff>
    </xdr:from>
    <xdr:to>
      <xdr:col>98</xdr:col>
      <xdr:colOff>38100</xdr:colOff>
      <xdr:row>77</xdr:row>
      <xdr:rowOff>17597</xdr:rowOff>
    </xdr:to>
    <xdr:sp macro="" textlink="">
      <xdr:nvSpPr>
        <xdr:cNvPr id="879" name="楕円 878"/>
        <xdr:cNvSpPr/>
      </xdr:nvSpPr>
      <xdr:spPr>
        <a:xfrm>
          <a:off x="18605500" y="131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8724</xdr:rowOff>
    </xdr:from>
    <xdr:ext cx="534377" cy="259045"/>
    <xdr:sp macro="" textlink="">
      <xdr:nvSpPr>
        <xdr:cNvPr id="880" name="テキスト ボックス 879"/>
        <xdr:cNvSpPr txBox="1"/>
      </xdr:nvSpPr>
      <xdr:spPr>
        <a:xfrm>
          <a:off x="18389111" y="132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432,600</a:t>
          </a:r>
          <a:r>
            <a:rPr kumimoji="1" lang="ja-JP" altLang="en-US" sz="1300">
              <a:latin typeface="ＭＳ Ｐゴシック" panose="020B0600070205080204" pitchFamily="50" charset="-128"/>
              <a:ea typeface="ＭＳ Ｐゴシック" panose="020B0600070205080204" pitchFamily="50" charset="-128"/>
            </a:rPr>
            <a:t>円であり、対前年度比で増加した主な項目は、補助費等、災害復旧費及び扶助費となっている。補助費等は、えひめ国体の開催に伴う実行委員会への負担金などの増加などにより、対前年度比</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38,299</a:t>
          </a:r>
          <a:r>
            <a:rPr kumimoji="1" lang="ja-JP" altLang="en-US" sz="1300">
              <a:latin typeface="ＭＳ Ｐゴシック" panose="020B0600070205080204" pitchFamily="50" charset="-128"/>
              <a:ea typeface="ＭＳ Ｐゴシック" panose="020B0600070205080204" pitchFamily="50" charset="-128"/>
            </a:rPr>
            <a:t>円、災害復旧費は台風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号の影響により前年度比</a:t>
          </a:r>
          <a:r>
            <a:rPr kumimoji="1" lang="en-US" altLang="ja-JP" sz="1300">
              <a:latin typeface="ＭＳ Ｐゴシック" panose="020B0600070205080204" pitchFamily="50" charset="-128"/>
              <a:ea typeface="ＭＳ Ｐゴシック" panose="020B0600070205080204" pitchFamily="50" charset="-128"/>
            </a:rPr>
            <a:t>587.4</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4,138</a:t>
          </a:r>
          <a:r>
            <a:rPr kumimoji="1" lang="ja-JP" altLang="en-US" sz="1300">
              <a:latin typeface="ＭＳ Ｐゴシック" panose="020B0600070205080204" pitchFamily="50" charset="-128"/>
              <a:ea typeface="ＭＳ Ｐゴシック" panose="020B0600070205080204" pitchFamily="50" charset="-128"/>
            </a:rPr>
            <a:t>円、扶助費は自立支援給付費等の障害者福祉費や臨時福祉給付金などの増加により、対前年度比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82,337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減少した主な項目としては、普通建設事業や積立金となっており、普通建設事業は道路改良事業や小学校施設大規模改修事業の実施による増加もあったが、中学校体育館大規模改修事業や区画整理関係事業の減少などにより対前年度比</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40,960</a:t>
          </a:r>
          <a:r>
            <a:rPr kumimoji="1" lang="ja-JP" altLang="en-US" sz="1300">
              <a:latin typeface="ＭＳ Ｐゴシック" panose="020B0600070205080204" pitchFamily="50" charset="-128"/>
              <a:ea typeface="ＭＳ Ｐゴシック" panose="020B0600070205080204" pitchFamily="50" charset="-128"/>
            </a:rPr>
            <a:t>円、積立金は財政調整基金や奨学金基金の積立金の減により、対前年度比</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6,261</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33,555
33,365
211.30
15,390,639
14,515,881
777,492
9,178,144
14,222,974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149987</xdr:rowOff>
    </xdr:from>
    <xdr:to>
      <xdr:col>24</xdr:col>
      <xdr:colOff>63500</xdr:colOff>
      <xdr:row>37</xdr:row>
      <xdr:rowOff>19114</xdr:rowOff>
    </xdr:to>
    <xdr:cxnSp macro="">
      <xdr:nvCxnSpPr>
        <xdr:cNvPr id="61" name="直線コネクタ 60"/>
        <xdr:cNvCxnSpPr/>
      </xdr:nvCxnSpPr>
      <xdr:spPr>
        <a:xfrm flipV="1">
          <a:off x="3797300" y="6322187"/>
          <a:ext cx="8382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89217</xdr:rowOff>
    </xdr:from>
    <xdr:to>
      <xdr:col>19</xdr:col>
      <xdr:colOff>177800</xdr:colOff>
      <xdr:row>37</xdr:row>
      <xdr:rowOff>19114</xdr:rowOff>
    </xdr:to>
    <xdr:cxnSp macro="">
      <xdr:nvCxnSpPr>
        <xdr:cNvPr id="64" name="直線コネクタ 63"/>
        <xdr:cNvCxnSpPr/>
      </xdr:nvCxnSpPr>
      <xdr:spPr>
        <a:xfrm>
          <a:off x="2908300" y="6261417"/>
          <a:ext cx="889000" cy="10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126936</xdr:rowOff>
    </xdr:from>
    <xdr:to>
      <xdr:col>15</xdr:col>
      <xdr:colOff>50800</xdr:colOff>
      <xdr:row>36</xdr:row>
      <xdr:rowOff>89217</xdr:rowOff>
    </xdr:to>
    <xdr:cxnSp macro="">
      <xdr:nvCxnSpPr>
        <xdr:cNvPr id="67" name="直線コネクタ 66"/>
        <xdr:cNvCxnSpPr/>
      </xdr:nvCxnSpPr>
      <xdr:spPr>
        <a:xfrm>
          <a:off x="2019300" y="6127686"/>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126936</xdr:rowOff>
    </xdr:from>
    <xdr:to>
      <xdr:col>10</xdr:col>
      <xdr:colOff>114300</xdr:colOff>
      <xdr:row>36</xdr:row>
      <xdr:rowOff>78549</xdr:rowOff>
    </xdr:to>
    <xdr:cxnSp macro="">
      <xdr:nvCxnSpPr>
        <xdr:cNvPr id="70" name="直線コネクタ 69"/>
        <xdr:cNvCxnSpPr/>
      </xdr:nvCxnSpPr>
      <xdr:spPr>
        <a:xfrm flipV="1">
          <a:off x="1130300" y="6127686"/>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99187</xdr:rowOff>
    </xdr:from>
    <xdr:to>
      <xdr:col>24</xdr:col>
      <xdr:colOff>114300</xdr:colOff>
      <xdr:row>37</xdr:row>
      <xdr:rowOff>29337</xdr:rowOff>
    </xdr:to>
    <xdr:sp macro="" textlink="">
      <xdr:nvSpPr>
        <xdr:cNvPr id="80" name="楕円 79"/>
        <xdr:cNvSpPr/>
      </xdr:nvSpPr>
      <xdr:spPr>
        <a:xfrm>
          <a:off x="45847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77614</xdr:rowOff>
    </xdr:from>
    <xdr:ext cx="469744" cy="259045"/>
    <xdr:sp macro="" textlink="">
      <xdr:nvSpPr>
        <xdr:cNvPr id="81" name="議会費該当値テキスト"/>
        <xdr:cNvSpPr txBox="1"/>
      </xdr:nvSpPr>
      <xdr:spPr>
        <a:xfrm>
          <a:off x="4686300" y="624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139764</xdr:rowOff>
    </xdr:from>
    <xdr:to>
      <xdr:col>20</xdr:col>
      <xdr:colOff>38100</xdr:colOff>
      <xdr:row>37</xdr:row>
      <xdr:rowOff>69914</xdr:rowOff>
    </xdr:to>
    <xdr:sp macro="" textlink="">
      <xdr:nvSpPr>
        <xdr:cNvPr id="82" name="楕円 81"/>
        <xdr:cNvSpPr/>
      </xdr:nvSpPr>
      <xdr:spPr>
        <a:xfrm>
          <a:off x="3746500" y="63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61041</xdr:rowOff>
    </xdr:from>
    <xdr:ext cx="469744" cy="259045"/>
    <xdr:sp macro="" textlink="">
      <xdr:nvSpPr>
        <xdr:cNvPr id="83" name="テキスト ボックス 82"/>
        <xdr:cNvSpPr txBox="1"/>
      </xdr:nvSpPr>
      <xdr:spPr>
        <a:xfrm>
          <a:off x="3562428" y="640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38417</xdr:rowOff>
    </xdr:from>
    <xdr:to>
      <xdr:col>15</xdr:col>
      <xdr:colOff>101600</xdr:colOff>
      <xdr:row>36</xdr:row>
      <xdr:rowOff>140017</xdr:rowOff>
    </xdr:to>
    <xdr:sp macro="" textlink="">
      <xdr:nvSpPr>
        <xdr:cNvPr id="84" name="楕円 83"/>
        <xdr:cNvSpPr/>
      </xdr:nvSpPr>
      <xdr:spPr>
        <a:xfrm>
          <a:off x="2857500" y="62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131144</xdr:rowOff>
    </xdr:from>
    <xdr:ext cx="469744" cy="259045"/>
    <xdr:sp macro="" textlink="">
      <xdr:nvSpPr>
        <xdr:cNvPr id="85" name="テキスト ボックス 84"/>
        <xdr:cNvSpPr txBox="1"/>
      </xdr:nvSpPr>
      <xdr:spPr>
        <a:xfrm>
          <a:off x="2673428" y="63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76136</xdr:rowOff>
    </xdr:from>
    <xdr:to>
      <xdr:col>10</xdr:col>
      <xdr:colOff>165100</xdr:colOff>
      <xdr:row>36</xdr:row>
      <xdr:rowOff>6286</xdr:rowOff>
    </xdr:to>
    <xdr:sp macro="" textlink="">
      <xdr:nvSpPr>
        <xdr:cNvPr id="86" name="楕円 85"/>
        <xdr:cNvSpPr/>
      </xdr:nvSpPr>
      <xdr:spPr>
        <a:xfrm>
          <a:off x="1968500" y="60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168863</xdr:rowOff>
    </xdr:from>
    <xdr:ext cx="469744" cy="259045"/>
    <xdr:sp macro="" textlink="">
      <xdr:nvSpPr>
        <xdr:cNvPr id="87" name="テキスト ボックス 86"/>
        <xdr:cNvSpPr txBox="1"/>
      </xdr:nvSpPr>
      <xdr:spPr>
        <a:xfrm>
          <a:off x="1784428" y="616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27749</xdr:rowOff>
    </xdr:from>
    <xdr:to>
      <xdr:col>6</xdr:col>
      <xdr:colOff>38100</xdr:colOff>
      <xdr:row>36</xdr:row>
      <xdr:rowOff>129349</xdr:rowOff>
    </xdr:to>
    <xdr:sp macro="" textlink="">
      <xdr:nvSpPr>
        <xdr:cNvPr id="88" name="楕円 87"/>
        <xdr:cNvSpPr/>
      </xdr:nvSpPr>
      <xdr:spPr>
        <a:xfrm>
          <a:off x="10795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120476</xdr:rowOff>
    </xdr:from>
    <xdr:ext cx="469744" cy="259045"/>
    <xdr:sp macro="" textlink="">
      <xdr:nvSpPr>
        <xdr:cNvPr id="89" name="テキスト ボックス 88"/>
        <xdr:cNvSpPr txBox="1"/>
      </xdr:nvSpPr>
      <xdr:spPr>
        <a:xfrm>
          <a:off x="895428" y="62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58583</xdr:rowOff>
    </xdr:from>
    <xdr:to>
      <xdr:col>24</xdr:col>
      <xdr:colOff>63500</xdr:colOff>
      <xdr:row>57</xdr:row>
      <xdr:rowOff>78193</xdr:rowOff>
    </xdr:to>
    <xdr:cxnSp macro="">
      <xdr:nvCxnSpPr>
        <xdr:cNvPr id="116" name="直線コネクタ 115"/>
        <xdr:cNvCxnSpPr/>
      </xdr:nvCxnSpPr>
      <xdr:spPr>
        <a:xfrm>
          <a:off x="3797300" y="9831233"/>
          <a:ext cx="838200" cy="1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6751</xdr:rowOff>
    </xdr:from>
    <xdr:to>
      <xdr:col>19</xdr:col>
      <xdr:colOff>177800</xdr:colOff>
      <xdr:row>57</xdr:row>
      <xdr:rowOff>58583</xdr:rowOff>
    </xdr:to>
    <xdr:cxnSp macro="">
      <xdr:nvCxnSpPr>
        <xdr:cNvPr id="119" name="直線コネクタ 118"/>
        <xdr:cNvCxnSpPr/>
      </xdr:nvCxnSpPr>
      <xdr:spPr>
        <a:xfrm>
          <a:off x="2908300" y="9607951"/>
          <a:ext cx="889000" cy="22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6751</xdr:rowOff>
    </xdr:from>
    <xdr:to>
      <xdr:col>15</xdr:col>
      <xdr:colOff>50800</xdr:colOff>
      <xdr:row>57</xdr:row>
      <xdr:rowOff>37132</xdr:rowOff>
    </xdr:to>
    <xdr:cxnSp macro="">
      <xdr:nvCxnSpPr>
        <xdr:cNvPr id="122" name="直線コネクタ 121"/>
        <xdr:cNvCxnSpPr/>
      </xdr:nvCxnSpPr>
      <xdr:spPr>
        <a:xfrm flipV="1">
          <a:off x="2019300" y="9607951"/>
          <a:ext cx="889000" cy="20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30612</xdr:rowOff>
    </xdr:from>
    <xdr:to>
      <xdr:col>10</xdr:col>
      <xdr:colOff>114300</xdr:colOff>
      <xdr:row>57</xdr:row>
      <xdr:rowOff>37132</xdr:rowOff>
    </xdr:to>
    <xdr:cxnSp macro="">
      <xdr:nvCxnSpPr>
        <xdr:cNvPr id="125" name="直線コネクタ 124"/>
        <xdr:cNvCxnSpPr/>
      </xdr:nvCxnSpPr>
      <xdr:spPr>
        <a:xfrm>
          <a:off x="1130300" y="9803262"/>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27393</xdr:rowOff>
    </xdr:from>
    <xdr:to>
      <xdr:col>24</xdr:col>
      <xdr:colOff>114300</xdr:colOff>
      <xdr:row>57</xdr:row>
      <xdr:rowOff>128993</xdr:rowOff>
    </xdr:to>
    <xdr:sp macro="" textlink="">
      <xdr:nvSpPr>
        <xdr:cNvPr id="135" name="楕円 134"/>
        <xdr:cNvSpPr/>
      </xdr:nvSpPr>
      <xdr:spPr>
        <a:xfrm>
          <a:off x="4584700" y="98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113770</xdr:rowOff>
    </xdr:from>
    <xdr:ext cx="534377" cy="259045"/>
    <xdr:sp macro="" textlink="">
      <xdr:nvSpPr>
        <xdr:cNvPr id="136" name="総務費該当値テキスト"/>
        <xdr:cNvSpPr txBox="1"/>
      </xdr:nvSpPr>
      <xdr:spPr>
        <a:xfrm>
          <a:off x="4686300" y="97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7783</xdr:rowOff>
    </xdr:from>
    <xdr:to>
      <xdr:col>20</xdr:col>
      <xdr:colOff>38100</xdr:colOff>
      <xdr:row>57</xdr:row>
      <xdr:rowOff>109383</xdr:rowOff>
    </xdr:to>
    <xdr:sp macro="" textlink="">
      <xdr:nvSpPr>
        <xdr:cNvPr id="137" name="楕円 136"/>
        <xdr:cNvSpPr/>
      </xdr:nvSpPr>
      <xdr:spPr>
        <a:xfrm>
          <a:off x="3746500" y="97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100510</xdr:rowOff>
    </xdr:from>
    <xdr:ext cx="534377" cy="259045"/>
    <xdr:sp macro="" textlink="">
      <xdr:nvSpPr>
        <xdr:cNvPr id="138" name="テキスト ボックス 137"/>
        <xdr:cNvSpPr txBox="1"/>
      </xdr:nvSpPr>
      <xdr:spPr>
        <a:xfrm>
          <a:off x="3530111" y="987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127401</xdr:rowOff>
    </xdr:from>
    <xdr:to>
      <xdr:col>15</xdr:col>
      <xdr:colOff>101600</xdr:colOff>
      <xdr:row>56</xdr:row>
      <xdr:rowOff>57551</xdr:rowOff>
    </xdr:to>
    <xdr:sp macro="" textlink="">
      <xdr:nvSpPr>
        <xdr:cNvPr id="139" name="楕円 138"/>
        <xdr:cNvSpPr/>
      </xdr:nvSpPr>
      <xdr:spPr>
        <a:xfrm>
          <a:off x="2857500" y="95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74078</xdr:rowOff>
    </xdr:from>
    <xdr:ext cx="599010" cy="259045"/>
    <xdr:sp macro="" textlink="">
      <xdr:nvSpPr>
        <xdr:cNvPr id="140" name="テキスト ボックス 139"/>
        <xdr:cNvSpPr txBox="1"/>
      </xdr:nvSpPr>
      <xdr:spPr>
        <a:xfrm>
          <a:off x="2608795" y="933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157782</xdr:rowOff>
    </xdr:from>
    <xdr:to>
      <xdr:col>10</xdr:col>
      <xdr:colOff>165100</xdr:colOff>
      <xdr:row>57</xdr:row>
      <xdr:rowOff>87932</xdr:rowOff>
    </xdr:to>
    <xdr:sp macro="" textlink="">
      <xdr:nvSpPr>
        <xdr:cNvPr id="141" name="楕円 140"/>
        <xdr:cNvSpPr/>
      </xdr:nvSpPr>
      <xdr:spPr>
        <a:xfrm>
          <a:off x="1968500" y="97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79059</xdr:rowOff>
    </xdr:from>
    <xdr:ext cx="534377" cy="259045"/>
    <xdr:sp macro="" textlink="">
      <xdr:nvSpPr>
        <xdr:cNvPr id="142" name="テキスト ボックス 141"/>
        <xdr:cNvSpPr txBox="1"/>
      </xdr:nvSpPr>
      <xdr:spPr>
        <a:xfrm>
          <a:off x="1752111" y="98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151262</xdr:rowOff>
    </xdr:from>
    <xdr:to>
      <xdr:col>6</xdr:col>
      <xdr:colOff>38100</xdr:colOff>
      <xdr:row>57</xdr:row>
      <xdr:rowOff>81412</xdr:rowOff>
    </xdr:to>
    <xdr:sp macro="" textlink="">
      <xdr:nvSpPr>
        <xdr:cNvPr id="143" name="楕円 142"/>
        <xdr:cNvSpPr/>
      </xdr:nvSpPr>
      <xdr:spPr>
        <a:xfrm>
          <a:off x="1079500" y="97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72539</xdr:rowOff>
    </xdr:from>
    <xdr:ext cx="534377" cy="259045"/>
    <xdr:sp macro="" textlink="">
      <xdr:nvSpPr>
        <xdr:cNvPr id="144" name="テキスト ボックス 143"/>
        <xdr:cNvSpPr txBox="1"/>
      </xdr:nvSpPr>
      <xdr:spPr>
        <a:xfrm>
          <a:off x="863111" y="98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116063</xdr:rowOff>
    </xdr:from>
    <xdr:to>
      <xdr:col>24</xdr:col>
      <xdr:colOff>63500</xdr:colOff>
      <xdr:row>76</xdr:row>
      <xdr:rowOff>157973</xdr:rowOff>
    </xdr:to>
    <xdr:cxnSp macro="">
      <xdr:nvCxnSpPr>
        <xdr:cNvPr id="174" name="直線コネクタ 173"/>
        <xdr:cNvCxnSpPr/>
      </xdr:nvCxnSpPr>
      <xdr:spPr>
        <a:xfrm flipV="1">
          <a:off x="3797300" y="13146263"/>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157973</xdr:rowOff>
    </xdr:from>
    <xdr:to>
      <xdr:col>19</xdr:col>
      <xdr:colOff>177800</xdr:colOff>
      <xdr:row>76</xdr:row>
      <xdr:rowOff>168131</xdr:rowOff>
    </xdr:to>
    <xdr:cxnSp macro="">
      <xdr:nvCxnSpPr>
        <xdr:cNvPr id="177" name="直線コネクタ 176"/>
        <xdr:cNvCxnSpPr/>
      </xdr:nvCxnSpPr>
      <xdr:spPr>
        <a:xfrm flipV="1">
          <a:off x="2908300" y="13188173"/>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168131</xdr:rowOff>
    </xdr:from>
    <xdr:to>
      <xdr:col>15</xdr:col>
      <xdr:colOff>50800</xdr:colOff>
      <xdr:row>77</xdr:row>
      <xdr:rowOff>71828</xdr:rowOff>
    </xdr:to>
    <xdr:cxnSp macro="">
      <xdr:nvCxnSpPr>
        <xdr:cNvPr id="180" name="直線コネクタ 179"/>
        <xdr:cNvCxnSpPr/>
      </xdr:nvCxnSpPr>
      <xdr:spPr>
        <a:xfrm flipV="1">
          <a:off x="2019300" y="13198331"/>
          <a:ext cx="889000" cy="7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71828</xdr:rowOff>
    </xdr:from>
    <xdr:to>
      <xdr:col>10</xdr:col>
      <xdr:colOff>114300</xdr:colOff>
      <xdr:row>78</xdr:row>
      <xdr:rowOff>4742</xdr:rowOff>
    </xdr:to>
    <xdr:cxnSp macro="">
      <xdr:nvCxnSpPr>
        <xdr:cNvPr id="183" name="直線コネクタ 182"/>
        <xdr:cNvCxnSpPr/>
      </xdr:nvCxnSpPr>
      <xdr:spPr>
        <a:xfrm flipV="1">
          <a:off x="1130300" y="13273478"/>
          <a:ext cx="889000" cy="10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65263</xdr:rowOff>
    </xdr:from>
    <xdr:to>
      <xdr:col>24</xdr:col>
      <xdr:colOff>114300</xdr:colOff>
      <xdr:row>76</xdr:row>
      <xdr:rowOff>166863</xdr:rowOff>
    </xdr:to>
    <xdr:sp macro="" textlink="">
      <xdr:nvSpPr>
        <xdr:cNvPr id="193" name="楕円 192"/>
        <xdr:cNvSpPr/>
      </xdr:nvSpPr>
      <xdr:spPr>
        <a:xfrm>
          <a:off x="4584700" y="130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43690</xdr:rowOff>
    </xdr:from>
    <xdr:ext cx="599010" cy="259045"/>
    <xdr:sp macro="" textlink="">
      <xdr:nvSpPr>
        <xdr:cNvPr id="194" name="民生費該当値テキスト"/>
        <xdr:cNvSpPr txBox="1"/>
      </xdr:nvSpPr>
      <xdr:spPr>
        <a:xfrm>
          <a:off x="4686300" y="1307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107173</xdr:rowOff>
    </xdr:from>
    <xdr:to>
      <xdr:col>20</xdr:col>
      <xdr:colOff>38100</xdr:colOff>
      <xdr:row>77</xdr:row>
      <xdr:rowOff>37323</xdr:rowOff>
    </xdr:to>
    <xdr:sp macro="" textlink="">
      <xdr:nvSpPr>
        <xdr:cNvPr id="195" name="楕円 194"/>
        <xdr:cNvSpPr/>
      </xdr:nvSpPr>
      <xdr:spPr>
        <a:xfrm>
          <a:off x="3746500" y="131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28450</xdr:rowOff>
    </xdr:from>
    <xdr:ext cx="599010" cy="259045"/>
    <xdr:sp macro="" textlink="">
      <xdr:nvSpPr>
        <xdr:cNvPr id="196" name="テキスト ボックス 195"/>
        <xdr:cNvSpPr txBox="1"/>
      </xdr:nvSpPr>
      <xdr:spPr>
        <a:xfrm>
          <a:off x="3497795" y="1323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117331</xdr:rowOff>
    </xdr:from>
    <xdr:to>
      <xdr:col>15</xdr:col>
      <xdr:colOff>101600</xdr:colOff>
      <xdr:row>77</xdr:row>
      <xdr:rowOff>47481</xdr:rowOff>
    </xdr:to>
    <xdr:sp macro="" textlink="">
      <xdr:nvSpPr>
        <xdr:cNvPr id="197" name="楕円 196"/>
        <xdr:cNvSpPr/>
      </xdr:nvSpPr>
      <xdr:spPr>
        <a:xfrm>
          <a:off x="2857500" y="131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38608</xdr:rowOff>
    </xdr:from>
    <xdr:ext cx="599010" cy="259045"/>
    <xdr:sp macro="" textlink="">
      <xdr:nvSpPr>
        <xdr:cNvPr id="198" name="テキスト ボックス 197"/>
        <xdr:cNvSpPr txBox="1"/>
      </xdr:nvSpPr>
      <xdr:spPr>
        <a:xfrm>
          <a:off x="2608795" y="1324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21028</xdr:rowOff>
    </xdr:from>
    <xdr:to>
      <xdr:col>10</xdr:col>
      <xdr:colOff>165100</xdr:colOff>
      <xdr:row>77</xdr:row>
      <xdr:rowOff>122628</xdr:rowOff>
    </xdr:to>
    <xdr:sp macro="" textlink="">
      <xdr:nvSpPr>
        <xdr:cNvPr id="199" name="楕円 198"/>
        <xdr:cNvSpPr/>
      </xdr:nvSpPr>
      <xdr:spPr>
        <a:xfrm>
          <a:off x="1968500" y="1322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113755</xdr:rowOff>
    </xdr:from>
    <xdr:ext cx="599010" cy="259045"/>
    <xdr:sp macro="" textlink="">
      <xdr:nvSpPr>
        <xdr:cNvPr id="200" name="テキスト ボックス 199"/>
        <xdr:cNvSpPr txBox="1"/>
      </xdr:nvSpPr>
      <xdr:spPr>
        <a:xfrm>
          <a:off x="1719795" y="133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125392</xdr:rowOff>
    </xdr:from>
    <xdr:to>
      <xdr:col>6</xdr:col>
      <xdr:colOff>38100</xdr:colOff>
      <xdr:row>78</xdr:row>
      <xdr:rowOff>55542</xdr:rowOff>
    </xdr:to>
    <xdr:sp macro="" textlink="">
      <xdr:nvSpPr>
        <xdr:cNvPr id="201" name="楕円 200"/>
        <xdr:cNvSpPr/>
      </xdr:nvSpPr>
      <xdr:spPr>
        <a:xfrm>
          <a:off x="1079500" y="133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46669</xdr:rowOff>
    </xdr:from>
    <xdr:ext cx="599010" cy="259045"/>
    <xdr:sp macro="" textlink="">
      <xdr:nvSpPr>
        <xdr:cNvPr id="202" name="テキスト ボックス 201"/>
        <xdr:cNvSpPr txBox="1"/>
      </xdr:nvSpPr>
      <xdr:spPr>
        <a:xfrm>
          <a:off x="830795" y="1341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105425</xdr:rowOff>
    </xdr:from>
    <xdr:to>
      <xdr:col>24</xdr:col>
      <xdr:colOff>63500</xdr:colOff>
      <xdr:row>97</xdr:row>
      <xdr:rowOff>120086</xdr:rowOff>
    </xdr:to>
    <xdr:cxnSp macro="">
      <xdr:nvCxnSpPr>
        <xdr:cNvPr id="231" name="直線コネクタ 230"/>
        <xdr:cNvCxnSpPr/>
      </xdr:nvCxnSpPr>
      <xdr:spPr>
        <a:xfrm>
          <a:off x="3797300" y="16736075"/>
          <a:ext cx="8382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105425</xdr:rowOff>
    </xdr:from>
    <xdr:to>
      <xdr:col>19</xdr:col>
      <xdr:colOff>177800</xdr:colOff>
      <xdr:row>97</xdr:row>
      <xdr:rowOff>122396</xdr:rowOff>
    </xdr:to>
    <xdr:cxnSp macro="">
      <xdr:nvCxnSpPr>
        <xdr:cNvPr id="234" name="直線コネクタ 233"/>
        <xdr:cNvCxnSpPr/>
      </xdr:nvCxnSpPr>
      <xdr:spPr>
        <a:xfrm flipV="1">
          <a:off x="2908300" y="16736075"/>
          <a:ext cx="889000" cy="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122396</xdr:rowOff>
    </xdr:from>
    <xdr:to>
      <xdr:col>15</xdr:col>
      <xdr:colOff>50800</xdr:colOff>
      <xdr:row>97</xdr:row>
      <xdr:rowOff>137086</xdr:rowOff>
    </xdr:to>
    <xdr:cxnSp macro="">
      <xdr:nvCxnSpPr>
        <xdr:cNvPr id="237" name="直線コネクタ 236"/>
        <xdr:cNvCxnSpPr/>
      </xdr:nvCxnSpPr>
      <xdr:spPr>
        <a:xfrm flipV="1">
          <a:off x="2019300" y="16753046"/>
          <a:ext cx="889000" cy="1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137086</xdr:rowOff>
    </xdr:from>
    <xdr:to>
      <xdr:col>10</xdr:col>
      <xdr:colOff>114300</xdr:colOff>
      <xdr:row>97</xdr:row>
      <xdr:rowOff>149690</xdr:rowOff>
    </xdr:to>
    <xdr:cxnSp macro="">
      <xdr:nvCxnSpPr>
        <xdr:cNvPr id="240" name="直線コネクタ 239"/>
        <xdr:cNvCxnSpPr/>
      </xdr:nvCxnSpPr>
      <xdr:spPr>
        <a:xfrm flipV="1">
          <a:off x="1130300" y="16767736"/>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69286</xdr:rowOff>
    </xdr:from>
    <xdr:to>
      <xdr:col>24</xdr:col>
      <xdr:colOff>114300</xdr:colOff>
      <xdr:row>97</xdr:row>
      <xdr:rowOff>170886</xdr:rowOff>
    </xdr:to>
    <xdr:sp macro="" textlink="">
      <xdr:nvSpPr>
        <xdr:cNvPr id="250" name="楕円 249"/>
        <xdr:cNvSpPr/>
      </xdr:nvSpPr>
      <xdr:spPr>
        <a:xfrm>
          <a:off x="45847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155663</xdr:rowOff>
    </xdr:from>
    <xdr:ext cx="534377" cy="259045"/>
    <xdr:sp macro="" textlink="">
      <xdr:nvSpPr>
        <xdr:cNvPr id="251" name="衛生費該当値テキスト"/>
        <xdr:cNvSpPr txBox="1"/>
      </xdr:nvSpPr>
      <xdr:spPr>
        <a:xfrm>
          <a:off x="4686300" y="166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54625</xdr:rowOff>
    </xdr:from>
    <xdr:to>
      <xdr:col>20</xdr:col>
      <xdr:colOff>38100</xdr:colOff>
      <xdr:row>97</xdr:row>
      <xdr:rowOff>156225</xdr:rowOff>
    </xdr:to>
    <xdr:sp macro="" textlink="">
      <xdr:nvSpPr>
        <xdr:cNvPr id="252" name="楕円 251"/>
        <xdr:cNvSpPr/>
      </xdr:nvSpPr>
      <xdr:spPr>
        <a:xfrm>
          <a:off x="3746500" y="166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147352</xdr:rowOff>
    </xdr:from>
    <xdr:ext cx="534377" cy="259045"/>
    <xdr:sp macro="" textlink="">
      <xdr:nvSpPr>
        <xdr:cNvPr id="253" name="テキスト ボックス 252"/>
        <xdr:cNvSpPr txBox="1"/>
      </xdr:nvSpPr>
      <xdr:spPr>
        <a:xfrm>
          <a:off x="3530111" y="167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71596</xdr:rowOff>
    </xdr:from>
    <xdr:to>
      <xdr:col>15</xdr:col>
      <xdr:colOff>101600</xdr:colOff>
      <xdr:row>98</xdr:row>
      <xdr:rowOff>1746</xdr:rowOff>
    </xdr:to>
    <xdr:sp macro="" textlink="">
      <xdr:nvSpPr>
        <xdr:cNvPr id="254" name="楕円 253"/>
        <xdr:cNvSpPr/>
      </xdr:nvSpPr>
      <xdr:spPr>
        <a:xfrm>
          <a:off x="2857500" y="167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164323</xdr:rowOff>
    </xdr:from>
    <xdr:ext cx="534377" cy="259045"/>
    <xdr:sp macro="" textlink="">
      <xdr:nvSpPr>
        <xdr:cNvPr id="255" name="テキスト ボックス 254"/>
        <xdr:cNvSpPr txBox="1"/>
      </xdr:nvSpPr>
      <xdr:spPr>
        <a:xfrm>
          <a:off x="2641111" y="167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86286</xdr:rowOff>
    </xdr:from>
    <xdr:to>
      <xdr:col>10</xdr:col>
      <xdr:colOff>165100</xdr:colOff>
      <xdr:row>98</xdr:row>
      <xdr:rowOff>16436</xdr:rowOff>
    </xdr:to>
    <xdr:sp macro="" textlink="">
      <xdr:nvSpPr>
        <xdr:cNvPr id="256" name="楕円 255"/>
        <xdr:cNvSpPr/>
      </xdr:nvSpPr>
      <xdr:spPr>
        <a:xfrm>
          <a:off x="1968500" y="167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7563</xdr:rowOff>
    </xdr:from>
    <xdr:ext cx="534377" cy="259045"/>
    <xdr:sp macro="" textlink="">
      <xdr:nvSpPr>
        <xdr:cNvPr id="257" name="テキスト ボックス 256"/>
        <xdr:cNvSpPr txBox="1"/>
      </xdr:nvSpPr>
      <xdr:spPr>
        <a:xfrm>
          <a:off x="1752111" y="168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98890</xdr:rowOff>
    </xdr:from>
    <xdr:to>
      <xdr:col>6</xdr:col>
      <xdr:colOff>38100</xdr:colOff>
      <xdr:row>98</xdr:row>
      <xdr:rowOff>29040</xdr:rowOff>
    </xdr:to>
    <xdr:sp macro="" textlink="">
      <xdr:nvSpPr>
        <xdr:cNvPr id="258" name="楕円 257"/>
        <xdr:cNvSpPr/>
      </xdr:nvSpPr>
      <xdr:spPr>
        <a:xfrm>
          <a:off x="1079500" y="16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20167</xdr:rowOff>
    </xdr:from>
    <xdr:ext cx="534377" cy="259045"/>
    <xdr:sp macro="" textlink="">
      <xdr:nvSpPr>
        <xdr:cNvPr id="259" name="テキスト ボックス 258"/>
        <xdr:cNvSpPr txBox="1"/>
      </xdr:nvSpPr>
      <xdr:spPr>
        <a:xfrm>
          <a:off x="863111" y="168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46300</xdr:rowOff>
    </xdr:from>
    <xdr:to>
      <xdr:col>55</xdr:col>
      <xdr:colOff>0</xdr:colOff>
      <xdr:row>38</xdr:row>
      <xdr:rowOff>46627</xdr:rowOff>
    </xdr:to>
    <xdr:cxnSp macro="">
      <xdr:nvCxnSpPr>
        <xdr:cNvPr id="290" name="直線コネクタ 289"/>
        <xdr:cNvCxnSpPr/>
      </xdr:nvCxnSpPr>
      <xdr:spPr>
        <a:xfrm flipV="1">
          <a:off x="9639300" y="656140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20175</xdr:rowOff>
    </xdr:from>
    <xdr:to>
      <xdr:col>50</xdr:col>
      <xdr:colOff>114300</xdr:colOff>
      <xdr:row>38</xdr:row>
      <xdr:rowOff>46627</xdr:rowOff>
    </xdr:to>
    <xdr:cxnSp macro="">
      <xdr:nvCxnSpPr>
        <xdr:cNvPr id="293" name="直線コネクタ 292"/>
        <xdr:cNvCxnSpPr/>
      </xdr:nvCxnSpPr>
      <xdr:spPr>
        <a:xfrm>
          <a:off x="8750300" y="653527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16583</xdr:rowOff>
    </xdr:from>
    <xdr:to>
      <xdr:col>45</xdr:col>
      <xdr:colOff>177800</xdr:colOff>
      <xdr:row>38</xdr:row>
      <xdr:rowOff>20175</xdr:rowOff>
    </xdr:to>
    <xdr:cxnSp macro="">
      <xdr:nvCxnSpPr>
        <xdr:cNvPr id="296" name="直線コネクタ 295"/>
        <xdr:cNvCxnSpPr/>
      </xdr:nvCxnSpPr>
      <xdr:spPr>
        <a:xfrm>
          <a:off x="7861300" y="653168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51526</xdr:rowOff>
    </xdr:from>
    <xdr:to>
      <xdr:col>41</xdr:col>
      <xdr:colOff>50800</xdr:colOff>
      <xdr:row>38</xdr:row>
      <xdr:rowOff>16583</xdr:rowOff>
    </xdr:to>
    <xdr:cxnSp macro="">
      <xdr:nvCxnSpPr>
        <xdr:cNvPr id="299" name="直線コネクタ 298"/>
        <xdr:cNvCxnSpPr/>
      </xdr:nvCxnSpPr>
      <xdr:spPr>
        <a:xfrm>
          <a:off x="6972300" y="6052276"/>
          <a:ext cx="889000" cy="47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166950</xdr:rowOff>
    </xdr:from>
    <xdr:to>
      <xdr:col>55</xdr:col>
      <xdr:colOff>50800</xdr:colOff>
      <xdr:row>38</xdr:row>
      <xdr:rowOff>97100</xdr:rowOff>
    </xdr:to>
    <xdr:sp macro="" textlink="">
      <xdr:nvSpPr>
        <xdr:cNvPr id="309" name="楕円 308"/>
        <xdr:cNvSpPr/>
      </xdr:nvSpPr>
      <xdr:spPr>
        <a:xfrm>
          <a:off x="104267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145377</xdr:rowOff>
    </xdr:from>
    <xdr:ext cx="378565" cy="259045"/>
    <xdr:sp macro="" textlink="">
      <xdr:nvSpPr>
        <xdr:cNvPr id="310" name="労働費該当値テキスト"/>
        <xdr:cNvSpPr txBox="1"/>
      </xdr:nvSpPr>
      <xdr:spPr>
        <a:xfrm>
          <a:off x="10528300" y="648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167277</xdr:rowOff>
    </xdr:from>
    <xdr:to>
      <xdr:col>50</xdr:col>
      <xdr:colOff>165100</xdr:colOff>
      <xdr:row>38</xdr:row>
      <xdr:rowOff>97427</xdr:rowOff>
    </xdr:to>
    <xdr:sp macro="" textlink="">
      <xdr:nvSpPr>
        <xdr:cNvPr id="311" name="楕円 310"/>
        <xdr:cNvSpPr/>
      </xdr:nvSpPr>
      <xdr:spPr>
        <a:xfrm>
          <a:off x="9588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88554</xdr:rowOff>
    </xdr:from>
    <xdr:ext cx="378565" cy="259045"/>
    <xdr:sp macro="" textlink="">
      <xdr:nvSpPr>
        <xdr:cNvPr id="312" name="テキスト ボックス 311"/>
        <xdr:cNvSpPr txBox="1"/>
      </xdr:nvSpPr>
      <xdr:spPr>
        <a:xfrm>
          <a:off x="9450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140825</xdr:rowOff>
    </xdr:from>
    <xdr:to>
      <xdr:col>46</xdr:col>
      <xdr:colOff>38100</xdr:colOff>
      <xdr:row>38</xdr:row>
      <xdr:rowOff>70975</xdr:rowOff>
    </xdr:to>
    <xdr:sp macro="" textlink="">
      <xdr:nvSpPr>
        <xdr:cNvPr id="313" name="楕円 312"/>
        <xdr:cNvSpPr/>
      </xdr:nvSpPr>
      <xdr:spPr>
        <a:xfrm>
          <a:off x="8699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62102</xdr:rowOff>
    </xdr:from>
    <xdr:ext cx="378565" cy="259045"/>
    <xdr:sp macro="" textlink="">
      <xdr:nvSpPr>
        <xdr:cNvPr id="314" name="テキスト ボックス 313"/>
        <xdr:cNvSpPr txBox="1"/>
      </xdr:nvSpPr>
      <xdr:spPr>
        <a:xfrm>
          <a:off x="8561017" y="657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137233</xdr:rowOff>
    </xdr:from>
    <xdr:to>
      <xdr:col>41</xdr:col>
      <xdr:colOff>101600</xdr:colOff>
      <xdr:row>38</xdr:row>
      <xdr:rowOff>67383</xdr:rowOff>
    </xdr:to>
    <xdr:sp macro="" textlink="">
      <xdr:nvSpPr>
        <xdr:cNvPr id="315" name="楕円 314"/>
        <xdr:cNvSpPr/>
      </xdr:nvSpPr>
      <xdr:spPr>
        <a:xfrm>
          <a:off x="7810500" y="64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58510</xdr:rowOff>
    </xdr:from>
    <xdr:ext cx="378565" cy="259045"/>
    <xdr:sp macro="" textlink="">
      <xdr:nvSpPr>
        <xdr:cNvPr id="316" name="テキスト ボックス 315"/>
        <xdr:cNvSpPr txBox="1"/>
      </xdr:nvSpPr>
      <xdr:spPr>
        <a:xfrm>
          <a:off x="7672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726</xdr:rowOff>
    </xdr:from>
    <xdr:to>
      <xdr:col>36</xdr:col>
      <xdr:colOff>165100</xdr:colOff>
      <xdr:row>35</xdr:row>
      <xdr:rowOff>102326</xdr:rowOff>
    </xdr:to>
    <xdr:sp macro="" textlink="">
      <xdr:nvSpPr>
        <xdr:cNvPr id="317" name="楕円 316"/>
        <xdr:cNvSpPr/>
      </xdr:nvSpPr>
      <xdr:spPr>
        <a:xfrm>
          <a:off x="6921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93453</xdr:rowOff>
    </xdr:from>
    <xdr:ext cx="469744" cy="259045"/>
    <xdr:sp macro="" textlink="">
      <xdr:nvSpPr>
        <xdr:cNvPr id="318" name="テキスト ボックス 317"/>
        <xdr:cNvSpPr txBox="1"/>
      </xdr:nvSpPr>
      <xdr:spPr>
        <a:xfrm>
          <a:off x="6737428" y="609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19238</xdr:rowOff>
    </xdr:from>
    <xdr:to>
      <xdr:col>55</xdr:col>
      <xdr:colOff>0</xdr:colOff>
      <xdr:row>58</xdr:row>
      <xdr:rowOff>40705</xdr:rowOff>
    </xdr:to>
    <xdr:cxnSp macro="">
      <xdr:nvCxnSpPr>
        <xdr:cNvPr id="349" name="直線コネクタ 348"/>
        <xdr:cNvCxnSpPr/>
      </xdr:nvCxnSpPr>
      <xdr:spPr>
        <a:xfrm>
          <a:off x="9639300" y="9963338"/>
          <a:ext cx="8382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8636</xdr:rowOff>
    </xdr:from>
    <xdr:to>
      <xdr:col>50</xdr:col>
      <xdr:colOff>114300</xdr:colOff>
      <xdr:row>58</xdr:row>
      <xdr:rowOff>19238</xdr:rowOff>
    </xdr:to>
    <xdr:cxnSp macro="">
      <xdr:nvCxnSpPr>
        <xdr:cNvPr id="352" name="直線コネクタ 351"/>
        <xdr:cNvCxnSpPr/>
      </xdr:nvCxnSpPr>
      <xdr:spPr>
        <a:xfrm>
          <a:off x="8750300" y="9952736"/>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1712</xdr:rowOff>
    </xdr:from>
    <xdr:to>
      <xdr:col>45</xdr:col>
      <xdr:colOff>177800</xdr:colOff>
      <xdr:row>58</xdr:row>
      <xdr:rowOff>8636</xdr:rowOff>
    </xdr:to>
    <xdr:cxnSp macro="">
      <xdr:nvCxnSpPr>
        <xdr:cNvPr id="355" name="直線コネクタ 354"/>
        <xdr:cNvCxnSpPr/>
      </xdr:nvCxnSpPr>
      <xdr:spPr>
        <a:xfrm>
          <a:off x="7861300" y="9945812"/>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166011</xdr:rowOff>
    </xdr:from>
    <xdr:to>
      <xdr:col>41</xdr:col>
      <xdr:colOff>50800</xdr:colOff>
      <xdr:row>58</xdr:row>
      <xdr:rowOff>1712</xdr:rowOff>
    </xdr:to>
    <xdr:cxnSp macro="">
      <xdr:nvCxnSpPr>
        <xdr:cNvPr id="358" name="直線コネクタ 357"/>
        <xdr:cNvCxnSpPr/>
      </xdr:nvCxnSpPr>
      <xdr:spPr>
        <a:xfrm>
          <a:off x="6972300" y="9938661"/>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161355</xdr:rowOff>
    </xdr:from>
    <xdr:to>
      <xdr:col>55</xdr:col>
      <xdr:colOff>50800</xdr:colOff>
      <xdr:row>58</xdr:row>
      <xdr:rowOff>91505</xdr:rowOff>
    </xdr:to>
    <xdr:sp macro="" textlink="">
      <xdr:nvSpPr>
        <xdr:cNvPr id="368" name="楕円 367"/>
        <xdr:cNvSpPr/>
      </xdr:nvSpPr>
      <xdr:spPr>
        <a:xfrm>
          <a:off x="10426700" y="99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139782</xdr:rowOff>
    </xdr:from>
    <xdr:ext cx="534377" cy="259045"/>
    <xdr:sp macro="" textlink="">
      <xdr:nvSpPr>
        <xdr:cNvPr id="369" name="農林水産業費該当値テキスト"/>
        <xdr:cNvSpPr txBox="1"/>
      </xdr:nvSpPr>
      <xdr:spPr>
        <a:xfrm>
          <a:off x="10528300" y="99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139888</xdr:rowOff>
    </xdr:from>
    <xdr:to>
      <xdr:col>50</xdr:col>
      <xdr:colOff>165100</xdr:colOff>
      <xdr:row>58</xdr:row>
      <xdr:rowOff>70038</xdr:rowOff>
    </xdr:to>
    <xdr:sp macro="" textlink="">
      <xdr:nvSpPr>
        <xdr:cNvPr id="370" name="楕円 369"/>
        <xdr:cNvSpPr/>
      </xdr:nvSpPr>
      <xdr:spPr>
        <a:xfrm>
          <a:off x="9588500" y="99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61165</xdr:rowOff>
    </xdr:from>
    <xdr:ext cx="534377" cy="259045"/>
    <xdr:sp macro="" textlink="">
      <xdr:nvSpPr>
        <xdr:cNvPr id="371" name="テキスト ボックス 370"/>
        <xdr:cNvSpPr txBox="1"/>
      </xdr:nvSpPr>
      <xdr:spPr>
        <a:xfrm>
          <a:off x="9372111" y="1000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129286</xdr:rowOff>
    </xdr:from>
    <xdr:to>
      <xdr:col>46</xdr:col>
      <xdr:colOff>38100</xdr:colOff>
      <xdr:row>58</xdr:row>
      <xdr:rowOff>59436</xdr:rowOff>
    </xdr:to>
    <xdr:sp macro="" textlink="">
      <xdr:nvSpPr>
        <xdr:cNvPr id="372" name="楕円 371"/>
        <xdr:cNvSpPr/>
      </xdr:nvSpPr>
      <xdr:spPr>
        <a:xfrm>
          <a:off x="8699500" y="99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50563</xdr:rowOff>
    </xdr:from>
    <xdr:ext cx="534377" cy="259045"/>
    <xdr:sp macro="" textlink="">
      <xdr:nvSpPr>
        <xdr:cNvPr id="373" name="テキスト ボックス 372"/>
        <xdr:cNvSpPr txBox="1"/>
      </xdr:nvSpPr>
      <xdr:spPr>
        <a:xfrm>
          <a:off x="8483111" y="99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122362</xdr:rowOff>
    </xdr:from>
    <xdr:to>
      <xdr:col>41</xdr:col>
      <xdr:colOff>101600</xdr:colOff>
      <xdr:row>58</xdr:row>
      <xdr:rowOff>52512</xdr:rowOff>
    </xdr:to>
    <xdr:sp macro="" textlink="">
      <xdr:nvSpPr>
        <xdr:cNvPr id="374" name="楕円 373"/>
        <xdr:cNvSpPr/>
      </xdr:nvSpPr>
      <xdr:spPr>
        <a:xfrm>
          <a:off x="7810500" y="98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43639</xdr:rowOff>
    </xdr:from>
    <xdr:ext cx="534377" cy="259045"/>
    <xdr:sp macro="" textlink="">
      <xdr:nvSpPr>
        <xdr:cNvPr id="375" name="テキスト ボックス 374"/>
        <xdr:cNvSpPr txBox="1"/>
      </xdr:nvSpPr>
      <xdr:spPr>
        <a:xfrm>
          <a:off x="7594111" y="998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115211</xdr:rowOff>
    </xdr:from>
    <xdr:to>
      <xdr:col>36</xdr:col>
      <xdr:colOff>165100</xdr:colOff>
      <xdr:row>58</xdr:row>
      <xdr:rowOff>45361</xdr:rowOff>
    </xdr:to>
    <xdr:sp macro="" textlink="">
      <xdr:nvSpPr>
        <xdr:cNvPr id="376" name="楕円 375"/>
        <xdr:cNvSpPr/>
      </xdr:nvSpPr>
      <xdr:spPr>
        <a:xfrm>
          <a:off x="6921500" y="98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36488</xdr:rowOff>
    </xdr:from>
    <xdr:ext cx="534377" cy="259045"/>
    <xdr:sp macro="" textlink="">
      <xdr:nvSpPr>
        <xdr:cNvPr id="377" name="テキスト ボックス 376"/>
        <xdr:cNvSpPr txBox="1"/>
      </xdr:nvSpPr>
      <xdr:spPr>
        <a:xfrm>
          <a:off x="6705111" y="99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147602</xdr:rowOff>
    </xdr:from>
    <xdr:to>
      <xdr:col>55</xdr:col>
      <xdr:colOff>0</xdr:colOff>
      <xdr:row>79</xdr:row>
      <xdr:rowOff>10099</xdr:rowOff>
    </xdr:to>
    <xdr:cxnSp macro="">
      <xdr:nvCxnSpPr>
        <xdr:cNvPr id="406" name="直線コネクタ 405"/>
        <xdr:cNvCxnSpPr/>
      </xdr:nvCxnSpPr>
      <xdr:spPr>
        <a:xfrm flipV="1">
          <a:off x="9639300" y="13520702"/>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10099</xdr:rowOff>
    </xdr:from>
    <xdr:to>
      <xdr:col>50</xdr:col>
      <xdr:colOff>114300</xdr:colOff>
      <xdr:row>79</xdr:row>
      <xdr:rowOff>10213</xdr:rowOff>
    </xdr:to>
    <xdr:cxnSp macro="">
      <xdr:nvCxnSpPr>
        <xdr:cNvPr id="409" name="直線コネクタ 408"/>
        <xdr:cNvCxnSpPr/>
      </xdr:nvCxnSpPr>
      <xdr:spPr>
        <a:xfrm flipV="1">
          <a:off x="8750300" y="1355464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10213</xdr:rowOff>
    </xdr:from>
    <xdr:to>
      <xdr:col>45</xdr:col>
      <xdr:colOff>177800</xdr:colOff>
      <xdr:row>79</xdr:row>
      <xdr:rowOff>18351</xdr:rowOff>
    </xdr:to>
    <xdr:cxnSp macro="">
      <xdr:nvCxnSpPr>
        <xdr:cNvPr id="412" name="直線コネクタ 411"/>
        <xdr:cNvCxnSpPr/>
      </xdr:nvCxnSpPr>
      <xdr:spPr>
        <a:xfrm flipV="1">
          <a:off x="7861300" y="13554763"/>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18351</xdr:rowOff>
    </xdr:from>
    <xdr:to>
      <xdr:col>41</xdr:col>
      <xdr:colOff>50800</xdr:colOff>
      <xdr:row>79</xdr:row>
      <xdr:rowOff>21377</xdr:rowOff>
    </xdr:to>
    <xdr:cxnSp macro="">
      <xdr:nvCxnSpPr>
        <xdr:cNvPr id="415" name="直線コネクタ 414"/>
        <xdr:cNvCxnSpPr/>
      </xdr:nvCxnSpPr>
      <xdr:spPr>
        <a:xfrm flipV="1">
          <a:off x="6972300" y="13562901"/>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96802</xdr:rowOff>
    </xdr:from>
    <xdr:to>
      <xdr:col>55</xdr:col>
      <xdr:colOff>50800</xdr:colOff>
      <xdr:row>79</xdr:row>
      <xdr:rowOff>26952</xdr:rowOff>
    </xdr:to>
    <xdr:sp macro="" textlink="">
      <xdr:nvSpPr>
        <xdr:cNvPr id="425" name="楕円 424"/>
        <xdr:cNvSpPr/>
      </xdr:nvSpPr>
      <xdr:spPr>
        <a:xfrm>
          <a:off x="10426700" y="134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11729</xdr:rowOff>
    </xdr:from>
    <xdr:ext cx="469744" cy="259045"/>
    <xdr:sp macro="" textlink="">
      <xdr:nvSpPr>
        <xdr:cNvPr id="426" name="商工費該当値テキスト"/>
        <xdr:cNvSpPr txBox="1"/>
      </xdr:nvSpPr>
      <xdr:spPr>
        <a:xfrm>
          <a:off x="10528300" y="1338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130749</xdr:rowOff>
    </xdr:from>
    <xdr:to>
      <xdr:col>50</xdr:col>
      <xdr:colOff>165100</xdr:colOff>
      <xdr:row>79</xdr:row>
      <xdr:rowOff>60899</xdr:rowOff>
    </xdr:to>
    <xdr:sp macro="" textlink="">
      <xdr:nvSpPr>
        <xdr:cNvPr id="427" name="楕円 426"/>
        <xdr:cNvSpPr/>
      </xdr:nvSpPr>
      <xdr:spPr>
        <a:xfrm>
          <a:off x="9588500" y="135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52026</xdr:rowOff>
    </xdr:from>
    <xdr:ext cx="469744" cy="259045"/>
    <xdr:sp macro="" textlink="">
      <xdr:nvSpPr>
        <xdr:cNvPr id="428" name="テキスト ボックス 427"/>
        <xdr:cNvSpPr txBox="1"/>
      </xdr:nvSpPr>
      <xdr:spPr>
        <a:xfrm>
          <a:off x="9404428" y="1359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130863</xdr:rowOff>
    </xdr:from>
    <xdr:to>
      <xdr:col>46</xdr:col>
      <xdr:colOff>38100</xdr:colOff>
      <xdr:row>79</xdr:row>
      <xdr:rowOff>61013</xdr:rowOff>
    </xdr:to>
    <xdr:sp macro="" textlink="">
      <xdr:nvSpPr>
        <xdr:cNvPr id="429" name="楕円 428"/>
        <xdr:cNvSpPr/>
      </xdr:nvSpPr>
      <xdr:spPr>
        <a:xfrm>
          <a:off x="8699500" y="135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52140</xdr:rowOff>
    </xdr:from>
    <xdr:ext cx="469744" cy="259045"/>
    <xdr:sp macro="" textlink="">
      <xdr:nvSpPr>
        <xdr:cNvPr id="430" name="テキスト ボックス 429"/>
        <xdr:cNvSpPr txBox="1"/>
      </xdr:nvSpPr>
      <xdr:spPr>
        <a:xfrm>
          <a:off x="8515428" y="1359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139001</xdr:rowOff>
    </xdr:from>
    <xdr:to>
      <xdr:col>41</xdr:col>
      <xdr:colOff>101600</xdr:colOff>
      <xdr:row>79</xdr:row>
      <xdr:rowOff>69151</xdr:rowOff>
    </xdr:to>
    <xdr:sp macro="" textlink="">
      <xdr:nvSpPr>
        <xdr:cNvPr id="431" name="楕円 430"/>
        <xdr:cNvSpPr/>
      </xdr:nvSpPr>
      <xdr:spPr>
        <a:xfrm>
          <a:off x="78105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60278</xdr:rowOff>
    </xdr:from>
    <xdr:ext cx="469744" cy="259045"/>
    <xdr:sp macro="" textlink="">
      <xdr:nvSpPr>
        <xdr:cNvPr id="432" name="テキスト ボックス 431"/>
        <xdr:cNvSpPr txBox="1"/>
      </xdr:nvSpPr>
      <xdr:spPr>
        <a:xfrm>
          <a:off x="7626428" y="1360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142027</xdr:rowOff>
    </xdr:from>
    <xdr:to>
      <xdr:col>36</xdr:col>
      <xdr:colOff>165100</xdr:colOff>
      <xdr:row>79</xdr:row>
      <xdr:rowOff>72177</xdr:rowOff>
    </xdr:to>
    <xdr:sp macro="" textlink="">
      <xdr:nvSpPr>
        <xdr:cNvPr id="433" name="楕円 432"/>
        <xdr:cNvSpPr/>
      </xdr:nvSpPr>
      <xdr:spPr>
        <a:xfrm>
          <a:off x="6921500" y="135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63304</xdr:rowOff>
    </xdr:from>
    <xdr:ext cx="469744" cy="259045"/>
    <xdr:sp macro="" textlink="">
      <xdr:nvSpPr>
        <xdr:cNvPr id="434" name="テキスト ボックス 433"/>
        <xdr:cNvSpPr txBox="1"/>
      </xdr:nvSpPr>
      <xdr:spPr>
        <a:xfrm>
          <a:off x="6737428" y="1360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59621</xdr:rowOff>
    </xdr:from>
    <xdr:to>
      <xdr:col>55</xdr:col>
      <xdr:colOff>0</xdr:colOff>
      <xdr:row>97</xdr:row>
      <xdr:rowOff>134457</xdr:rowOff>
    </xdr:to>
    <xdr:cxnSp macro="">
      <xdr:nvCxnSpPr>
        <xdr:cNvPr id="463" name="直線コネクタ 462"/>
        <xdr:cNvCxnSpPr/>
      </xdr:nvCxnSpPr>
      <xdr:spPr>
        <a:xfrm>
          <a:off x="9639300" y="16690271"/>
          <a:ext cx="838200" cy="7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46630</xdr:rowOff>
    </xdr:from>
    <xdr:to>
      <xdr:col>50</xdr:col>
      <xdr:colOff>114300</xdr:colOff>
      <xdr:row>97</xdr:row>
      <xdr:rowOff>59621</xdr:rowOff>
    </xdr:to>
    <xdr:cxnSp macro="">
      <xdr:nvCxnSpPr>
        <xdr:cNvPr id="466" name="直線コネクタ 465"/>
        <xdr:cNvCxnSpPr/>
      </xdr:nvCxnSpPr>
      <xdr:spPr>
        <a:xfrm>
          <a:off x="8750300" y="16677280"/>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45540</xdr:rowOff>
    </xdr:from>
    <xdr:to>
      <xdr:col>45</xdr:col>
      <xdr:colOff>177800</xdr:colOff>
      <xdr:row>97</xdr:row>
      <xdr:rowOff>46630</xdr:rowOff>
    </xdr:to>
    <xdr:cxnSp macro="">
      <xdr:nvCxnSpPr>
        <xdr:cNvPr id="469" name="直線コネクタ 468"/>
        <xdr:cNvCxnSpPr/>
      </xdr:nvCxnSpPr>
      <xdr:spPr>
        <a:xfrm>
          <a:off x="7861300" y="16676190"/>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45540</xdr:rowOff>
    </xdr:from>
    <xdr:to>
      <xdr:col>41</xdr:col>
      <xdr:colOff>50800</xdr:colOff>
      <xdr:row>97</xdr:row>
      <xdr:rowOff>87252</xdr:rowOff>
    </xdr:to>
    <xdr:cxnSp macro="">
      <xdr:nvCxnSpPr>
        <xdr:cNvPr id="472" name="直線コネクタ 471"/>
        <xdr:cNvCxnSpPr/>
      </xdr:nvCxnSpPr>
      <xdr:spPr>
        <a:xfrm flipV="1">
          <a:off x="6972300" y="16676190"/>
          <a:ext cx="8890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83657</xdr:rowOff>
    </xdr:from>
    <xdr:to>
      <xdr:col>55</xdr:col>
      <xdr:colOff>50800</xdr:colOff>
      <xdr:row>98</xdr:row>
      <xdr:rowOff>13807</xdr:rowOff>
    </xdr:to>
    <xdr:sp macro="" textlink="">
      <xdr:nvSpPr>
        <xdr:cNvPr id="482" name="楕円 481"/>
        <xdr:cNvSpPr/>
      </xdr:nvSpPr>
      <xdr:spPr>
        <a:xfrm>
          <a:off x="10426700" y="167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62084</xdr:rowOff>
    </xdr:from>
    <xdr:ext cx="534377" cy="259045"/>
    <xdr:sp macro="" textlink="">
      <xdr:nvSpPr>
        <xdr:cNvPr id="483" name="土木費該当値テキスト"/>
        <xdr:cNvSpPr txBox="1"/>
      </xdr:nvSpPr>
      <xdr:spPr>
        <a:xfrm>
          <a:off x="10528300" y="166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8821</xdr:rowOff>
    </xdr:from>
    <xdr:to>
      <xdr:col>50</xdr:col>
      <xdr:colOff>165100</xdr:colOff>
      <xdr:row>97</xdr:row>
      <xdr:rowOff>110421</xdr:rowOff>
    </xdr:to>
    <xdr:sp macro="" textlink="">
      <xdr:nvSpPr>
        <xdr:cNvPr id="484" name="楕円 483"/>
        <xdr:cNvSpPr/>
      </xdr:nvSpPr>
      <xdr:spPr>
        <a:xfrm>
          <a:off x="9588500" y="166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101548</xdr:rowOff>
    </xdr:from>
    <xdr:ext cx="534377" cy="259045"/>
    <xdr:sp macro="" textlink="">
      <xdr:nvSpPr>
        <xdr:cNvPr id="485" name="テキスト ボックス 484"/>
        <xdr:cNvSpPr txBox="1"/>
      </xdr:nvSpPr>
      <xdr:spPr>
        <a:xfrm>
          <a:off x="9372111" y="167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167280</xdr:rowOff>
    </xdr:from>
    <xdr:to>
      <xdr:col>46</xdr:col>
      <xdr:colOff>38100</xdr:colOff>
      <xdr:row>97</xdr:row>
      <xdr:rowOff>97430</xdr:rowOff>
    </xdr:to>
    <xdr:sp macro="" textlink="">
      <xdr:nvSpPr>
        <xdr:cNvPr id="486" name="楕円 485"/>
        <xdr:cNvSpPr/>
      </xdr:nvSpPr>
      <xdr:spPr>
        <a:xfrm>
          <a:off x="8699500" y="166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88557</xdr:rowOff>
    </xdr:from>
    <xdr:ext cx="534377" cy="259045"/>
    <xdr:sp macro="" textlink="">
      <xdr:nvSpPr>
        <xdr:cNvPr id="487" name="テキスト ボックス 486"/>
        <xdr:cNvSpPr txBox="1"/>
      </xdr:nvSpPr>
      <xdr:spPr>
        <a:xfrm>
          <a:off x="8483111" y="167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166190</xdr:rowOff>
    </xdr:from>
    <xdr:to>
      <xdr:col>41</xdr:col>
      <xdr:colOff>101600</xdr:colOff>
      <xdr:row>97</xdr:row>
      <xdr:rowOff>96340</xdr:rowOff>
    </xdr:to>
    <xdr:sp macro="" textlink="">
      <xdr:nvSpPr>
        <xdr:cNvPr id="488" name="楕円 487"/>
        <xdr:cNvSpPr/>
      </xdr:nvSpPr>
      <xdr:spPr>
        <a:xfrm>
          <a:off x="7810500" y="166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87467</xdr:rowOff>
    </xdr:from>
    <xdr:ext cx="534377" cy="259045"/>
    <xdr:sp macro="" textlink="">
      <xdr:nvSpPr>
        <xdr:cNvPr id="489" name="テキスト ボックス 488"/>
        <xdr:cNvSpPr txBox="1"/>
      </xdr:nvSpPr>
      <xdr:spPr>
        <a:xfrm>
          <a:off x="7594111" y="1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36452</xdr:rowOff>
    </xdr:from>
    <xdr:to>
      <xdr:col>36</xdr:col>
      <xdr:colOff>165100</xdr:colOff>
      <xdr:row>97</xdr:row>
      <xdr:rowOff>138052</xdr:rowOff>
    </xdr:to>
    <xdr:sp macro="" textlink="">
      <xdr:nvSpPr>
        <xdr:cNvPr id="490" name="楕円 489"/>
        <xdr:cNvSpPr/>
      </xdr:nvSpPr>
      <xdr:spPr>
        <a:xfrm>
          <a:off x="6921500" y="166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129179</xdr:rowOff>
    </xdr:from>
    <xdr:ext cx="534377" cy="259045"/>
    <xdr:sp macro="" textlink="">
      <xdr:nvSpPr>
        <xdr:cNvPr id="491" name="テキスト ボックス 490"/>
        <xdr:cNvSpPr txBox="1"/>
      </xdr:nvSpPr>
      <xdr:spPr>
        <a:xfrm>
          <a:off x="6705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163181</xdr:rowOff>
    </xdr:from>
    <xdr:to>
      <xdr:col>85</xdr:col>
      <xdr:colOff>127000</xdr:colOff>
      <xdr:row>38</xdr:row>
      <xdr:rowOff>5104</xdr:rowOff>
    </xdr:to>
    <xdr:cxnSp macro="">
      <xdr:nvCxnSpPr>
        <xdr:cNvPr id="522" name="直線コネクタ 521"/>
        <xdr:cNvCxnSpPr/>
      </xdr:nvCxnSpPr>
      <xdr:spPr>
        <a:xfrm flipV="1">
          <a:off x="15481300" y="6506831"/>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135161</xdr:rowOff>
    </xdr:from>
    <xdr:to>
      <xdr:col>81</xdr:col>
      <xdr:colOff>50800</xdr:colOff>
      <xdr:row>38</xdr:row>
      <xdr:rowOff>5104</xdr:rowOff>
    </xdr:to>
    <xdr:cxnSp macro="">
      <xdr:nvCxnSpPr>
        <xdr:cNvPr id="525" name="直線コネクタ 524"/>
        <xdr:cNvCxnSpPr/>
      </xdr:nvCxnSpPr>
      <xdr:spPr>
        <a:xfrm>
          <a:off x="14592300" y="6478811"/>
          <a:ext cx="889000" cy="4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133430</xdr:rowOff>
    </xdr:from>
    <xdr:to>
      <xdr:col>76</xdr:col>
      <xdr:colOff>114300</xdr:colOff>
      <xdr:row>37</xdr:row>
      <xdr:rowOff>135161</xdr:rowOff>
    </xdr:to>
    <xdr:cxnSp macro="">
      <xdr:nvCxnSpPr>
        <xdr:cNvPr id="528" name="直線コネクタ 527"/>
        <xdr:cNvCxnSpPr/>
      </xdr:nvCxnSpPr>
      <xdr:spPr>
        <a:xfrm>
          <a:off x="13703300" y="6305630"/>
          <a:ext cx="889000" cy="17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133430</xdr:rowOff>
    </xdr:from>
    <xdr:to>
      <xdr:col>71</xdr:col>
      <xdr:colOff>177800</xdr:colOff>
      <xdr:row>36</xdr:row>
      <xdr:rowOff>168536</xdr:rowOff>
    </xdr:to>
    <xdr:cxnSp macro="">
      <xdr:nvCxnSpPr>
        <xdr:cNvPr id="531" name="直線コネクタ 530"/>
        <xdr:cNvCxnSpPr/>
      </xdr:nvCxnSpPr>
      <xdr:spPr>
        <a:xfrm flipV="1">
          <a:off x="12814300" y="6305630"/>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112380</xdr:rowOff>
    </xdr:from>
    <xdr:to>
      <xdr:col>85</xdr:col>
      <xdr:colOff>177800</xdr:colOff>
      <xdr:row>38</xdr:row>
      <xdr:rowOff>42531</xdr:rowOff>
    </xdr:to>
    <xdr:sp macro="" textlink="">
      <xdr:nvSpPr>
        <xdr:cNvPr id="541" name="楕円 540"/>
        <xdr:cNvSpPr/>
      </xdr:nvSpPr>
      <xdr:spPr>
        <a:xfrm>
          <a:off x="16268700" y="64560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90807</xdr:rowOff>
    </xdr:from>
    <xdr:ext cx="534377" cy="259045"/>
    <xdr:sp macro="" textlink="">
      <xdr:nvSpPr>
        <xdr:cNvPr id="542" name="消防費該当値テキスト"/>
        <xdr:cNvSpPr txBox="1"/>
      </xdr:nvSpPr>
      <xdr:spPr>
        <a:xfrm>
          <a:off x="16370300" y="64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125754</xdr:rowOff>
    </xdr:from>
    <xdr:to>
      <xdr:col>81</xdr:col>
      <xdr:colOff>101600</xdr:colOff>
      <xdr:row>38</xdr:row>
      <xdr:rowOff>55904</xdr:rowOff>
    </xdr:to>
    <xdr:sp macro="" textlink="">
      <xdr:nvSpPr>
        <xdr:cNvPr id="543" name="楕円 542"/>
        <xdr:cNvSpPr/>
      </xdr:nvSpPr>
      <xdr:spPr>
        <a:xfrm>
          <a:off x="15430500" y="64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47031</xdr:rowOff>
    </xdr:from>
    <xdr:ext cx="534377" cy="259045"/>
    <xdr:sp macro="" textlink="">
      <xdr:nvSpPr>
        <xdr:cNvPr id="544" name="テキスト ボックス 543"/>
        <xdr:cNvSpPr txBox="1"/>
      </xdr:nvSpPr>
      <xdr:spPr>
        <a:xfrm>
          <a:off x="15214111" y="65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84361</xdr:rowOff>
    </xdr:from>
    <xdr:to>
      <xdr:col>76</xdr:col>
      <xdr:colOff>165100</xdr:colOff>
      <xdr:row>38</xdr:row>
      <xdr:rowOff>14511</xdr:rowOff>
    </xdr:to>
    <xdr:sp macro="" textlink="">
      <xdr:nvSpPr>
        <xdr:cNvPr id="545" name="楕円 544"/>
        <xdr:cNvSpPr/>
      </xdr:nvSpPr>
      <xdr:spPr>
        <a:xfrm>
          <a:off x="14541500" y="64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5638</xdr:rowOff>
    </xdr:from>
    <xdr:ext cx="534377" cy="259045"/>
    <xdr:sp macro="" textlink="">
      <xdr:nvSpPr>
        <xdr:cNvPr id="546" name="テキスト ボックス 545"/>
        <xdr:cNvSpPr txBox="1"/>
      </xdr:nvSpPr>
      <xdr:spPr>
        <a:xfrm>
          <a:off x="14325111" y="65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82630</xdr:rowOff>
    </xdr:from>
    <xdr:to>
      <xdr:col>72</xdr:col>
      <xdr:colOff>38100</xdr:colOff>
      <xdr:row>37</xdr:row>
      <xdr:rowOff>12780</xdr:rowOff>
    </xdr:to>
    <xdr:sp macro="" textlink="">
      <xdr:nvSpPr>
        <xdr:cNvPr id="547" name="楕円 546"/>
        <xdr:cNvSpPr/>
      </xdr:nvSpPr>
      <xdr:spPr>
        <a:xfrm>
          <a:off x="13652500" y="62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29307</xdr:rowOff>
    </xdr:from>
    <xdr:ext cx="534377" cy="259045"/>
    <xdr:sp macro="" textlink="">
      <xdr:nvSpPr>
        <xdr:cNvPr id="548" name="テキスト ボックス 547"/>
        <xdr:cNvSpPr txBox="1"/>
      </xdr:nvSpPr>
      <xdr:spPr>
        <a:xfrm>
          <a:off x="13436111" y="60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117736</xdr:rowOff>
    </xdr:from>
    <xdr:to>
      <xdr:col>67</xdr:col>
      <xdr:colOff>101600</xdr:colOff>
      <xdr:row>37</xdr:row>
      <xdr:rowOff>47886</xdr:rowOff>
    </xdr:to>
    <xdr:sp macro="" textlink="">
      <xdr:nvSpPr>
        <xdr:cNvPr id="549" name="楕円 548"/>
        <xdr:cNvSpPr/>
      </xdr:nvSpPr>
      <xdr:spPr>
        <a:xfrm>
          <a:off x="12763500" y="62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64413</xdr:rowOff>
    </xdr:from>
    <xdr:ext cx="534377" cy="259045"/>
    <xdr:sp macro="" textlink="">
      <xdr:nvSpPr>
        <xdr:cNvPr id="550" name="テキスト ボックス 549"/>
        <xdr:cNvSpPr txBox="1"/>
      </xdr:nvSpPr>
      <xdr:spPr>
        <a:xfrm>
          <a:off x="12547111" y="60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15014</xdr:rowOff>
    </xdr:from>
    <xdr:to>
      <xdr:col>85</xdr:col>
      <xdr:colOff>127000</xdr:colOff>
      <xdr:row>57</xdr:row>
      <xdr:rowOff>54950</xdr:rowOff>
    </xdr:to>
    <xdr:cxnSp macro="">
      <xdr:nvCxnSpPr>
        <xdr:cNvPr id="579" name="直線コネクタ 578"/>
        <xdr:cNvCxnSpPr/>
      </xdr:nvCxnSpPr>
      <xdr:spPr>
        <a:xfrm flipV="1">
          <a:off x="15481300" y="9787664"/>
          <a:ext cx="8382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54950</xdr:rowOff>
    </xdr:from>
    <xdr:to>
      <xdr:col>81</xdr:col>
      <xdr:colOff>50800</xdr:colOff>
      <xdr:row>57</xdr:row>
      <xdr:rowOff>70214</xdr:rowOff>
    </xdr:to>
    <xdr:cxnSp macro="">
      <xdr:nvCxnSpPr>
        <xdr:cNvPr id="582" name="直線コネクタ 581"/>
        <xdr:cNvCxnSpPr/>
      </xdr:nvCxnSpPr>
      <xdr:spPr>
        <a:xfrm flipV="1">
          <a:off x="14592300" y="9827600"/>
          <a:ext cx="8890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45593</xdr:rowOff>
    </xdr:from>
    <xdr:to>
      <xdr:col>76</xdr:col>
      <xdr:colOff>114300</xdr:colOff>
      <xdr:row>57</xdr:row>
      <xdr:rowOff>70214</xdr:rowOff>
    </xdr:to>
    <xdr:cxnSp macro="">
      <xdr:nvCxnSpPr>
        <xdr:cNvPr id="585" name="直線コネクタ 584"/>
        <xdr:cNvCxnSpPr/>
      </xdr:nvCxnSpPr>
      <xdr:spPr>
        <a:xfrm>
          <a:off x="13703300" y="9818243"/>
          <a:ext cx="889000" cy="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45593</xdr:rowOff>
    </xdr:from>
    <xdr:to>
      <xdr:col>71</xdr:col>
      <xdr:colOff>177800</xdr:colOff>
      <xdr:row>57</xdr:row>
      <xdr:rowOff>47338</xdr:rowOff>
    </xdr:to>
    <xdr:cxnSp macro="">
      <xdr:nvCxnSpPr>
        <xdr:cNvPr id="588" name="直線コネクタ 587"/>
        <xdr:cNvCxnSpPr/>
      </xdr:nvCxnSpPr>
      <xdr:spPr>
        <a:xfrm flipV="1">
          <a:off x="12814300" y="9818243"/>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135664</xdr:rowOff>
    </xdr:from>
    <xdr:to>
      <xdr:col>85</xdr:col>
      <xdr:colOff>177800</xdr:colOff>
      <xdr:row>57</xdr:row>
      <xdr:rowOff>65814</xdr:rowOff>
    </xdr:to>
    <xdr:sp macro="" textlink="">
      <xdr:nvSpPr>
        <xdr:cNvPr id="598" name="楕円 597"/>
        <xdr:cNvSpPr/>
      </xdr:nvSpPr>
      <xdr:spPr>
        <a:xfrm>
          <a:off x="16268700" y="97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114091</xdr:rowOff>
    </xdr:from>
    <xdr:ext cx="534377" cy="259045"/>
    <xdr:sp macro="" textlink="">
      <xdr:nvSpPr>
        <xdr:cNvPr id="599" name="教育費該当値テキスト"/>
        <xdr:cNvSpPr txBox="1"/>
      </xdr:nvSpPr>
      <xdr:spPr>
        <a:xfrm>
          <a:off x="16370300" y="971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4150</xdr:rowOff>
    </xdr:from>
    <xdr:to>
      <xdr:col>81</xdr:col>
      <xdr:colOff>101600</xdr:colOff>
      <xdr:row>57</xdr:row>
      <xdr:rowOff>105750</xdr:rowOff>
    </xdr:to>
    <xdr:sp macro="" textlink="">
      <xdr:nvSpPr>
        <xdr:cNvPr id="600" name="楕円 599"/>
        <xdr:cNvSpPr/>
      </xdr:nvSpPr>
      <xdr:spPr>
        <a:xfrm>
          <a:off x="15430500" y="97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96877</xdr:rowOff>
    </xdr:from>
    <xdr:ext cx="534377" cy="259045"/>
    <xdr:sp macro="" textlink="">
      <xdr:nvSpPr>
        <xdr:cNvPr id="601" name="テキスト ボックス 600"/>
        <xdr:cNvSpPr txBox="1"/>
      </xdr:nvSpPr>
      <xdr:spPr>
        <a:xfrm>
          <a:off x="15214111" y="986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19414</xdr:rowOff>
    </xdr:from>
    <xdr:to>
      <xdr:col>76</xdr:col>
      <xdr:colOff>165100</xdr:colOff>
      <xdr:row>57</xdr:row>
      <xdr:rowOff>121014</xdr:rowOff>
    </xdr:to>
    <xdr:sp macro="" textlink="">
      <xdr:nvSpPr>
        <xdr:cNvPr id="602" name="楕円 601"/>
        <xdr:cNvSpPr/>
      </xdr:nvSpPr>
      <xdr:spPr>
        <a:xfrm>
          <a:off x="14541500" y="97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112141</xdr:rowOff>
    </xdr:from>
    <xdr:ext cx="534377" cy="259045"/>
    <xdr:sp macro="" textlink="">
      <xdr:nvSpPr>
        <xdr:cNvPr id="603" name="テキスト ボックス 602"/>
        <xdr:cNvSpPr txBox="1"/>
      </xdr:nvSpPr>
      <xdr:spPr>
        <a:xfrm>
          <a:off x="14325111" y="98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166243</xdr:rowOff>
    </xdr:from>
    <xdr:to>
      <xdr:col>72</xdr:col>
      <xdr:colOff>38100</xdr:colOff>
      <xdr:row>57</xdr:row>
      <xdr:rowOff>96393</xdr:rowOff>
    </xdr:to>
    <xdr:sp macro="" textlink="">
      <xdr:nvSpPr>
        <xdr:cNvPr id="604" name="楕円 603"/>
        <xdr:cNvSpPr/>
      </xdr:nvSpPr>
      <xdr:spPr>
        <a:xfrm>
          <a:off x="13652500" y="97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87520</xdr:rowOff>
    </xdr:from>
    <xdr:ext cx="534377" cy="259045"/>
    <xdr:sp macro="" textlink="">
      <xdr:nvSpPr>
        <xdr:cNvPr id="605" name="テキスト ボックス 604"/>
        <xdr:cNvSpPr txBox="1"/>
      </xdr:nvSpPr>
      <xdr:spPr>
        <a:xfrm>
          <a:off x="13436111" y="98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167988</xdr:rowOff>
    </xdr:from>
    <xdr:to>
      <xdr:col>67</xdr:col>
      <xdr:colOff>101600</xdr:colOff>
      <xdr:row>57</xdr:row>
      <xdr:rowOff>98138</xdr:rowOff>
    </xdr:to>
    <xdr:sp macro="" textlink="">
      <xdr:nvSpPr>
        <xdr:cNvPr id="606" name="楕円 605"/>
        <xdr:cNvSpPr/>
      </xdr:nvSpPr>
      <xdr:spPr>
        <a:xfrm>
          <a:off x="12763500" y="97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89265</xdr:rowOff>
    </xdr:from>
    <xdr:ext cx="534377" cy="259045"/>
    <xdr:sp macro="" textlink="">
      <xdr:nvSpPr>
        <xdr:cNvPr id="607" name="テキスト ボックス 606"/>
        <xdr:cNvSpPr txBox="1"/>
      </xdr:nvSpPr>
      <xdr:spPr>
        <a:xfrm>
          <a:off x="12547111" y="98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163348</xdr:rowOff>
    </xdr:from>
    <xdr:to>
      <xdr:col>85</xdr:col>
      <xdr:colOff>127000</xdr:colOff>
      <xdr:row>79</xdr:row>
      <xdr:rowOff>36804</xdr:rowOff>
    </xdr:to>
    <xdr:cxnSp macro="">
      <xdr:nvCxnSpPr>
        <xdr:cNvPr id="636" name="直線コネクタ 635"/>
        <xdr:cNvCxnSpPr/>
      </xdr:nvCxnSpPr>
      <xdr:spPr>
        <a:xfrm flipV="1">
          <a:off x="15481300" y="13536448"/>
          <a:ext cx="8382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21692</xdr:rowOff>
    </xdr:from>
    <xdr:to>
      <xdr:col>81</xdr:col>
      <xdr:colOff>50800</xdr:colOff>
      <xdr:row>79</xdr:row>
      <xdr:rowOff>36804</xdr:rowOff>
    </xdr:to>
    <xdr:cxnSp macro="">
      <xdr:nvCxnSpPr>
        <xdr:cNvPr id="639" name="直線コネクタ 638"/>
        <xdr:cNvCxnSpPr/>
      </xdr:nvCxnSpPr>
      <xdr:spPr>
        <a:xfrm>
          <a:off x="14592300" y="13566242"/>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21692</xdr:rowOff>
    </xdr:from>
    <xdr:to>
      <xdr:col>76</xdr:col>
      <xdr:colOff>114300</xdr:colOff>
      <xdr:row>79</xdr:row>
      <xdr:rowOff>29947</xdr:rowOff>
    </xdr:to>
    <xdr:cxnSp macro="">
      <xdr:nvCxnSpPr>
        <xdr:cNvPr id="642" name="直線コネクタ 641"/>
        <xdr:cNvCxnSpPr/>
      </xdr:nvCxnSpPr>
      <xdr:spPr>
        <a:xfrm flipV="1">
          <a:off x="13703300" y="13566242"/>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29947</xdr:rowOff>
    </xdr:from>
    <xdr:to>
      <xdr:col>71</xdr:col>
      <xdr:colOff>177800</xdr:colOff>
      <xdr:row>79</xdr:row>
      <xdr:rowOff>30175</xdr:rowOff>
    </xdr:to>
    <xdr:cxnSp macro="">
      <xdr:nvCxnSpPr>
        <xdr:cNvPr id="645" name="直線コネクタ 644"/>
        <xdr:cNvCxnSpPr/>
      </xdr:nvCxnSpPr>
      <xdr:spPr>
        <a:xfrm flipV="1">
          <a:off x="12814300" y="1357449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112548</xdr:rowOff>
    </xdr:from>
    <xdr:to>
      <xdr:col>85</xdr:col>
      <xdr:colOff>177800</xdr:colOff>
      <xdr:row>79</xdr:row>
      <xdr:rowOff>42698</xdr:rowOff>
    </xdr:to>
    <xdr:sp macro="" textlink="">
      <xdr:nvSpPr>
        <xdr:cNvPr id="655" name="楕円 654"/>
        <xdr:cNvSpPr/>
      </xdr:nvSpPr>
      <xdr:spPr>
        <a:xfrm>
          <a:off x="16268700" y="134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157454</xdr:rowOff>
    </xdr:from>
    <xdr:to>
      <xdr:col>81</xdr:col>
      <xdr:colOff>101600</xdr:colOff>
      <xdr:row>79</xdr:row>
      <xdr:rowOff>87604</xdr:rowOff>
    </xdr:to>
    <xdr:sp macro="" textlink="">
      <xdr:nvSpPr>
        <xdr:cNvPr id="657" name="楕円 656"/>
        <xdr:cNvSpPr/>
      </xdr:nvSpPr>
      <xdr:spPr>
        <a:xfrm>
          <a:off x="15430500" y="135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78731</xdr:rowOff>
    </xdr:from>
    <xdr:ext cx="378565" cy="259045"/>
    <xdr:sp macro="" textlink="">
      <xdr:nvSpPr>
        <xdr:cNvPr id="658" name="テキスト ボックス 657"/>
        <xdr:cNvSpPr txBox="1"/>
      </xdr:nvSpPr>
      <xdr:spPr>
        <a:xfrm>
          <a:off x="15292017" y="13623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142342</xdr:rowOff>
    </xdr:from>
    <xdr:to>
      <xdr:col>76</xdr:col>
      <xdr:colOff>165100</xdr:colOff>
      <xdr:row>79</xdr:row>
      <xdr:rowOff>72492</xdr:rowOff>
    </xdr:to>
    <xdr:sp macro="" textlink="">
      <xdr:nvSpPr>
        <xdr:cNvPr id="659" name="楕円 658"/>
        <xdr:cNvSpPr/>
      </xdr:nvSpPr>
      <xdr:spPr>
        <a:xfrm>
          <a:off x="14541500" y="135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63619</xdr:rowOff>
    </xdr:from>
    <xdr:ext cx="469744" cy="259045"/>
    <xdr:sp macro="" textlink="">
      <xdr:nvSpPr>
        <xdr:cNvPr id="660" name="テキスト ボックス 659"/>
        <xdr:cNvSpPr txBox="1"/>
      </xdr:nvSpPr>
      <xdr:spPr>
        <a:xfrm>
          <a:off x="14357428" y="1360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150597</xdr:rowOff>
    </xdr:from>
    <xdr:to>
      <xdr:col>72</xdr:col>
      <xdr:colOff>38100</xdr:colOff>
      <xdr:row>79</xdr:row>
      <xdr:rowOff>80747</xdr:rowOff>
    </xdr:to>
    <xdr:sp macro="" textlink="">
      <xdr:nvSpPr>
        <xdr:cNvPr id="661" name="楕円 660"/>
        <xdr:cNvSpPr/>
      </xdr:nvSpPr>
      <xdr:spPr>
        <a:xfrm>
          <a:off x="13652500" y="135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71874</xdr:rowOff>
    </xdr:from>
    <xdr:ext cx="469744" cy="259045"/>
    <xdr:sp macro="" textlink="">
      <xdr:nvSpPr>
        <xdr:cNvPr id="662" name="テキスト ボックス 661"/>
        <xdr:cNvSpPr txBox="1"/>
      </xdr:nvSpPr>
      <xdr:spPr>
        <a:xfrm>
          <a:off x="13468428" y="136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150825</xdr:rowOff>
    </xdr:from>
    <xdr:to>
      <xdr:col>67</xdr:col>
      <xdr:colOff>101600</xdr:colOff>
      <xdr:row>79</xdr:row>
      <xdr:rowOff>80975</xdr:rowOff>
    </xdr:to>
    <xdr:sp macro="" textlink="">
      <xdr:nvSpPr>
        <xdr:cNvPr id="663" name="楕円 662"/>
        <xdr:cNvSpPr/>
      </xdr:nvSpPr>
      <xdr:spPr>
        <a:xfrm>
          <a:off x="12763500" y="135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72102</xdr:rowOff>
    </xdr:from>
    <xdr:ext cx="469744" cy="259045"/>
    <xdr:sp macro="" textlink="">
      <xdr:nvSpPr>
        <xdr:cNvPr id="664" name="テキスト ボックス 663"/>
        <xdr:cNvSpPr txBox="1"/>
      </xdr:nvSpPr>
      <xdr:spPr>
        <a:xfrm>
          <a:off x="12579428" y="136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24140</xdr:rowOff>
    </xdr:from>
    <xdr:to>
      <xdr:col>85</xdr:col>
      <xdr:colOff>127000</xdr:colOff>
      <xdr:row>98</xdr:row>
      <xdr:rowOff>27904</xdr:rowOff>
    </xdr:to>
    <xdr:cxnSp macro="">
      <xdr:nvCxnSpPr>
        <xdr:cNvPr id="693" name="直線コネクタ 692"/>
        <xdr:cNvCxnSpPr/>
      </xdr:nvCxnSpPr>
      <xdr:spPr>
        <a:xfrm flipV="1">
          <a:off x="15481300" y="16826240"/>
          <a:ext cx="8382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27904</xdr:rowOff>
    </xdr:from>
    <xdr:to>
      <xdr:col>81</xdr:col>
      <xdr:colOff>50800</xdr:colOff>
      <xdr:row>98</xdr:row>
      <xdr:rowOff>51202</xdr:rowOff>
    </xdr:to>
    <xdr:cxnSp macro="">
      <xdr:nvCxnSpPr>
        <xdr:cNvPr id="696" name="直線コネクタ 695"/>
        <xdr:cNvCxnSpPr/>
      </xdr:nvCxnSpPr>
      <xdr:spPr>
        <a:xfrm flipV="1">
          <a:off x="14592300" y="16830004"/>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45205</xdr:rowOff>
    </xdr:from>
    <xdr:to>
      <xdr:col>76</xdr:col>
      <xdr:colOff>114300</xdr:colOff>
      <xdr:row>98</xdr:row>
      <xdr:rowOff>51202</xdr:rowOff>
    </xdr:to>
    <xdr:cxnSp macro="">
      <xdr:nvCxnSpPr>
        <xdr:cNvPr id="699" name="直線コネクタ 698"/>
        <xdr:cNvCxnSpPr/>
      </xdr:nvCxnSpPr>
      <xdr:spPr>
        <a:xfrm>
          <a:off x="13703300" y="16847305"/>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42335</xdr:rowOff>
    </xdr:from>
    <xdr:to>
      <xdr:col>71</xdr:col>
      <xdr:colOff>177800</xdr:colOff>
      <xdr:row>98</xdr:row>
      <xdr:rowOff>45205</xdr:rowOff>
    </xdr:to>
    <xdr:cxnSp macro="">
      <xdr:nvCxnSpPr>
        <xdr:cNvPr id="702" name="直線コネクタ 701"/>
        <xdr:cNvCxnSpPr/>
      </xdr:nvCxnSpPr>
      <xdr:spPr>
        <a:xfrm>
          <a:off x="12814300" y="16844435"/>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144790</xdr:rowOff>
    </xdr:from>
    <xdr:to>
      <xdr:col>85</xdr:col>
      <xdr:colOff>177800</xdr:colOff>
      <xdr:row>98</xdr:row>
      <xdr:rowOff>74940</xdr:rowOff>
    </xdr:to>
    <xdr:sp macro="" textlink="">
      <xdr:nvSpPr>
        <xdr:cNvPr id="712" name="楕円 711"/>
        <xdr:cNvSpPr/>
      </xdr:nvSpPr>
      <xdr:spPr>
        <a:xfrm>
          <a:off x="16268700" y="1677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59717</xdr:rowOff>
    </xdr:from>
    <xdr:ext cx="534377" cy="259045"/>
    <xdr:sp macro="" textlink="">
      <xdr:nvSpPr>
        <xdr:cNvPr id="713" name="公債費該当値テキスト"/>
        <xdr:cNvSpPr txBox="1"/>
      </xdr:nvSpPr>
      <xdr:spPr>
        <a:xfrm>
          <a:off x="16370300" y="166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148554</xdr:rowOff>
    </xdr:from>
    <xdr:to>
      <xdr:col>81</xdr:col>
      <xdr:colOff>101600</xdr:colOff>
      <xdr:row>98</xdr:row>
      <xdr:rowOff>78704</xdr:rowOff>
    </xdr:to>
    <xdr:sp macro="" textlink="">
      <xdr:nvSpPr>
        <xdr:cNvPr id="714" name="楕円 713"/>
        <xdr:cNvSpPr/>
      </xdr:nvSpPr>
      <xdr:spPr>
        <a:xfrm>
          <a:off x="15430500" y="167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69831</xdr:rowOff>
    </xdr:from>
    <xdr:ext cx="534377" cy="259045"/>
    <xdr:sp macro="" textlink="">
      <xdr:nvSpPr>
        <xdr:cNvPr id="715" name="テキスト ボックス 714"/>
        <xdr:cNvSpPr txBox="1"/>
      </xdr:nvSpPr>
      <xdr:spPr>
        <a:xfrm>
          <a:off x="15214111" y="1687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402</xdr:rowOff>
    </xdr:from>
    <xdr:to>
      <xdr:col>76</xdr:col>
      <xdr:colOff>165100</xdr:colOff>
      <xdr:row>98</xdr:row>
      <xdr:rowOff>102002</xdr:rowOff>
    </xdr:to>
    <xdr:sp macro="" textlink="">
      <xdr:nvSpPr>
        <xdr:cNvPr id="716" name="楕円 715"/>
        <xdr:cNvSpPr/>
      </xdr:nvSpPr>
      <xdr:spPr>
        <a:xfrm>
          <a:off x="14541500" y="168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93129</xdr:rowOff>
    </xdr:from>
    <xdr:ext cx="534377" cy="259045"/>
    <xdr:sp macro="" textlink="">
      <xdr:nvSpPr>
        <xdr:cNvPr id="717" name="テキスト ボックス 716"/>
        <xdr:cNvSpPr txBox="1"/>
      </xdr:nvSpPr>
      <xdr:spPr>
        <a:xfrm>
          <a:off x="14325111" y="168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165855</xdr:rowOff>
    </xdr:from>
    <xdr:to>
      <xdr:col>72</xdr:col>
      <xdr:colOff>38100</xdr:colOff>
      <xdr:row>98</xdr:row>
      <xdr:rowOff>96005</xdr:rowOff>
    </xdr:to>
    <xdr:sp macro="" textlink="">
      <xdr:nvSpPr>
        <xdr:cNvPr id="718" name="楕円 717"/>
        <xdr:cNvSpPr/>
      </xdr:nvSpPr>
      <xdr:spPr>
        <a:xfrm>
          <a:off x="13652500" y="167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87132</xdr:rowOff>
    </xdr:from>
    <xdr:ext cx="534377" cy="259045"/>
    <xdr:sp macro="" textlink="">
      <xdr:nvSpPr>
        <xdr:cNvPr id="719" name="テキスト ボックス 718"/>
        <xdr:cNvSpPr txBox="1"/>
      </xdr:nvSpPr>
      <xdr:spPr>
        <a:xfrm>
          <a:off x="13436111" y="1688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162985</xdr:rowOff>
    </xdr:from>
    <xdr:to>
      <xdr:col>67</xdr:col>
      <xdr:colOff>101600</xdr:colOff>
      <xdr:row>98</xdr:row>
      <xdr:rowOff>93135</xdr:rowOff>
    </xdr:to>
    <xdr:sp macro="" textlink="">
      <xdr:nvSpPr>
        <xdr:cNvPr id="720" name="楕円 719"/>
        <xdr:cNvSpPr/>
      </xdr:nvSpPr>
      <xdr:spPr>
        <a:xfrm>
          <a:off x="12763500" y="167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84262</xdr:rowOff>
    </xdr:from>
    <xdr:ext cx="534377" cy="259045"/>
    <xdr:sp macro="" textlink="">
      <xdr:nvSpPr>
        <xdr:cNvPr id="721" name="テキスト ボックス 720"/>
        <xdr:cNvSpPr txBox="1"/>
      </xdr:nvSpPr>
      <xdr:spPr>
        <a:xfrm>
          <a:off x="12547111" y="168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158,102</a:t>
          </a:r>
          <a:r>
            <a:rPr kumimoji="1" lang="ja-JP" altLang="en-US" sz="1300">
              <a:latin typeface="ＭＳ Ｐゴシック" panose="020B0600070205080204" pitchFamily="50" charset="-128"/>
              <a:ea typeface="ＭＳ Ｐゴシック" panose="020B0600070205080204" pitchFamily="50" charset="-128"/>
            </a:rPr>
            <a:t>円で類似団体平均と比べて低い金額で推移しているが、自立支援給付費等の障害者福祉費や子ども・子育て支援新制度の施行に伴う施設型・地域型保育給付費など児童福祉費の増加に伴い、対前年度比で</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％の増加となるなど増加傾向が続いている。商工費の住民一人当たりのコストは</a:t>
          </a:r>
          <a:r>
            <a:rPr kumimoji="1" lang="en-US" altLang="ja-JP" sz="1300">
              <a:latin typeface="ＭＳ Ｐゴシック" panose="020B0600070205080204" pitchFamily="50" charset="-128"/>
              <a:ea typeface="ＭＳ Ｐゴシック" panose="020B0600070205080204" pitchFamily="50" charset="-128"/>
            </a:rPr>
            <a:t>8,963</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の大幅な増加となっている。この主な原因は、さくらの湯観光物産センターの整備やふるさと交流館特別会計への繰出金、とうおん健康医療創生事業などの新規事業によるものである。教育費の住民一人当たりのコストは</a:t>
          </a:r>
          <a:r>
            <a:rPr kumimoji="1" lang="en-US" altLang="ja-JP" sz="1300">
              <a:latin typeface="ＭＳ Ｐゴシック" panose="020B0600070205080204" pitchFamily="50" charset="-128"/>
              <a:ea typeface="ＭＳ Ｐゴシック" panose="020B0600070205080204" pitchFamily="50" charset="-128"/>
            </a:rPr>
            <a:t>48,863</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％の増加となっている。これは、えひめ国体開催事業が影響している。また、災害復旧費の住民一人当たりのコストは、台風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号の影響で</a:t>
          </a:r>
          <a:r>
            <a:rPr kumimoji="1" lang="en-US" altLang="ja-JP" sz="1300">
              <a:latin typeface="ＭＳ Ｐゴシック" panose="020B0600070205080204" pitchFamily="50" charset="-128"/>
              <a:ea typeface="ＭＳ Ｐゴシック" panose="020B0600070205080204" pitchFamily="50" charset="-128"/>
            </a:rPr>
            <a:t>4,138</a:t>
          </a:r>
          <a:r>
            <a:rPr kumimoji="1" lang="ja-JP" altLang="en-US" sz="1300">
              <a:latin typeface="ＭＳ Ｐゴシック" panose="020B0600070205080204" pitchFamily="50" charset="-128"/>
              <a:ea typeface="ＭＳ Ｐゴシック" panose="020B0600070205080204" pitchFamily="50" charset="-128"/>
            </a:rPr>
            <a:t>円と対前年度比</a:t>
          </a:r>
          <a:r>
            <a:rPr kumimoji="1" lang="en-US" altLang="ja-JP" sz="1300">
              <a:latin typeface="ＭＳ Ｐゴシック" panose="020B0600070205080204" pitchFamily="50" charset="-128"/>
              <a:ea typeface="ＭＳ Ｐゴシック" panose="020B0600070205080204" pitchFamily="50" charset="-128"/>
            </a:rPr>
            <a:t>587.4</a:t>
          </a:r>
          <a:r>
            <a:rPr kumimoji="1" lang="ja-JP" altLang="en-US" sz="1300">
              <a:latin typeface="ＭＳ Ｐゴシック" panose="020B0600070205080204" pitchFamily="50" charset="-128"/>
              <a:ea typeface="ＭＳ Ｐゴシック" panose="020B0600070205080204" pitchFamily="50" charset="-128"/>
            </a:rPr>
            <a:t>％の増加となっている。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減少している項目としては、総務費と土木費が挙げられる。総務費の住民一人当たりのコストは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50,953</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の減少となっている。この主な原因は、コミュニティ施設耐震改修事業や財政調整基金積立金の減少によるものである。土木費の住民一人当たりのコストは、水道事業関連舗装補修工事や区画整理関係事業、公園整備事業の減少が影響し、</a:t>
          </a:r>
          <a:r>
            <a:rPr kumimoji="1" lang="en-US" altLang="ja-JP" sz="1300">
              <a:latin typeface="ＭＳ Ｐゴシック" panose="020B0600070205080204" pitchFamily="50" charset="-128"/>
              <a:ea typeface="ＭＳ Ｐゴシック" panose="020B0600070205080204" pitchFamily="50" charset="-128"/>
            </a:rPr>
            <a:t>33,188</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財政調整基金については、自立支援給付費等の障害者福祉費など経常経費の増加により</a:t>
          </a:r>
          <a:r>
            <a:rPr kumimoji="1" lang="en-US" altLang="ja-JP" sz="1300">
              <a:latin typeface="ＭＳ ゴシック" pitchFamily="49" charset="-128"/>
              <a:ea typeface="ＭＳ ゴシック" pitchFamily="49" charset="-128"/>
            </a:rPr>
            <a:t>H29</a:t>
          </a:r>
          <a:r>
            <a:rPr kumimoji="1" lang="ja-JP" altLang="en-US" sz="1300">
              <a:latin typeface="ＭＳ ゴシック" pitchFamily="49" charset="-128"/>
              <a:ea typeface="ＭＳ ゴシック" pitchFamily="49" charset="-128"/>
            </a:rPr>
            <a:t>年度末では基金残高が</a:t>
          </a:r>
          <a:r>
            <a:rPr kumimoji="1" lang="en-US" altLang="ja-JP" sz="1300">
              <a:latin typeface="ＭＳ ゴシック" pitchFamily="49" charset="-128"/>
              <a:ea typeface="ＭＳ ゴシック" pitchFamily="49" charset="-128"/>
            </a:rPr>
            <a:t>34.0</a:t>
          </a:r>
          <a:r>
            <a:rPr kumimoji="1" lang="ja-JP" altLang="en-US" sz="1300">
              <a:latin typeface="ＭＳ ゴシック" pitchFamily="49" charset="-128"/>
              <a:ea typeface="ＭＳ ゴシック" pitchFamily="49" charset="-128"/>
            </a:rPr>
            <a:t>億円、前年度に比べて</a:t>
          </a:r>
          <a:r>
            <a:rPr kumimoji="1" lang="en-US" altLang="ja-JP" sz="1300">
              <a:latin typeface="ＭＳ ゴシック" pitchFamily="49" charset="-128"/>
              <a:ea typeface="ＭＳ ゴシック" pitchFamily="49" charset="-128"/>
            </a:rPr>
            <a:t>4.8</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12.4</a:t>
          </a:r>
          <a:r>
            <a:rPr kumimoji="1" lang="ja-JP" altLang="en-US" sz="1300">
              <a:latin typeface="ＭＳ ゴシック" pitchFamily="49" charset="-128"/>
              <a:ea typeface="ＭＳ ゴシック" pitchFamily="49" charset="-128"/>
            </a:rPr>
            <a:t>％）の減少となった結果、標準財政規模比は</a:t>
          </a:r>
          <a:r>
            <a:rPr kumimoji="1" lang="en-US" altLang="ja-JP" sz="1300">
              <a:latin typeface="ＭＳ ゴシック" pitchFamily="49" charset="-128"/>
              <a:ea typeface="ＭＳ ゴシック" pitchFamily="49" charset="-128"/>
            </a:rPr>
            <a:t>37.07</a:t>
          </a:r>
          <a:r>
            <a:rPr kumimoji="1" lang="ja-JP" altLang="en-US" sz="1300">
              <a:latin typeface="ＭＳ ゴシック" pitchFamily="49" charset="-128"/>
              <a:ea typeface="ＭＳ ゴシック" pitchFamily="49" charset="-128"/>
            </a:rPr>
            <a:t>％へと低下し、実質単年度収支は△</a:t>
          </a:r>
          <a:r>
            <a:rPr kumimoji="1" lang="en-US" altLang="ja-JP" sz="1300">
              <a:latin typeface="ＭＳ ゴシック" pitchFamily="49" charset="-128"/>
              <a:ea typeface="ＭＳ ゴシック" pitchFamily="49" charset="-128"/>
            </a:rPr>
            <a:t>3.82</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普通交付税の段階的な縮減や公共施設の老朽化対策経費の増大、総合保健福祉センター等の大規模な建設事業など財源不足が恒常化してくることが懸念されるため、限りある基金の債券運用など効果的な活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各会計の実質収支額又は資金譲与額の比率を示した標準財政規模比については、水道事業会計、一般会計、その他６特別会計を含めたを含めた全会計において黒字比率となっており、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このうち水道事業会計においては、未払金などの流動負債に比べて、現金預金や未収金などの流動資産が</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億円多い状況となっており、標準財政規模比も</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23.55</a:t>
          </a:r>
          <a:r>
            <a:rPr kumimoji="1" lang="ja-JP" altLang="en-US" sz="1400">
              <a:latin typeface="ＭＳ ゴシック" pitchFamily="49" charset="-128"/>
              <a:ea typeface="ＭＳ ゴシック" pitchFamily="49" charset="-128"/>
            </a:rPr>
            <a:t>％と棒グラフにおいて最も大きな割合を占めている。次いで、一般会計の実質収支黒字が</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億円で標準財政規模比は</a:t>
          </a:r>
          <a:r>
            <a:rPr kumimoji="1" lang="en-US" altLang="ja-JP" sz="1400">
              <a:latin typeface="ＭＳ ゴシック" pitchFamily="49" charset="-128"/>
              <a:ea typeface="ＭＳ ゴシック" pitchFamily="49" charset="-128"/>
            </a:rPr>
            <a:t>8.47</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11&#12288;&#26481;&#28201;&#24066;/&#12304;&#36001;&#25919;&#29366;&#27841;&#36039;&#26009;&#38598;&#12305;_382159_&#26481;&#28201;&#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F51">
            <v>62.2</v>
          </cell>
          <cell r="CN51">
            <v>60</v>
          </cell>
        </row>
        <row r="53">
          <cell r="CF53">
            <v>45.2</v>
          </cell>
          <cell r="CN53">
            <v>45.2</v>
          </cell>
        </row>
        <row r="55">
          <cell r="AN55" t="str">
            <v>類似団体内平均値</v>
          </cell>
          <cell r="CF55">
            <v>58.5</v>
          </cell>
          <cell r="CN55">
            <v>54.6</v>
          </cell>
        </row>
        <row r="57">
          <cell r="CF57">
            <v>52.9</v>
          </cell>
          <cell r="CN57">
            <v>58.3</v>
          </cell>
        </row>
        <row r="72">
          <cell r="BP72" t="str">
            <v>H25</v>
          </cell>
          <cell r="BX72" t="str">
            <v>H26</v>
          </cell>
          <cell r="CF72" t="str">
            <v>H27</v>
          </cell>
          <cell r="CN72" t="str">
            <v>H28</v>
          </cell>
          <cell r="CV72" t="str">
            <v>H29</v>
          </cell>
        </row>
        <row r="73">
          <cell r="AN73" t="str">
            <v>当該団体値</v>
          </cell>
          <cell r="BP73">
            <v>77.3</v>
          </cell>
          <cell r="BX73">
            <v>72.599999999999994</v>
          </cell>
          <cell r="CF73">
            <v>62.2</v>
          </cell>
          <cell r="CN73">
            <v>60</v>
          </cell>
          <cell r="CV73">
            <v>72.599999999999994</v>
          </cell>
        </row>
        <row r="75">
          <cell r="BP75">
            <v>13.2</v>
          </cell>
          <cell r="BX75">
            <v>12.5</v>
          </cell>
          <cell r="CF75">
            <v>11.5</v>
          </cell>
          <cell r="CN75">
            <v>11.2</v>
          </cell>
          <cell r="CV75">
            <v>11.5</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15390639</v>
      </c>
      <c r="BO4" s="372"/>
      <c r="BP4" s="372"/>
      <c r="BQ4" s="372"/>
      <c r="BR4" s="372"/>
      <c r="BS4" s="372"/>
      <c r="BT4" s="372"/>
      <c r="BU4" s="373"/>
      <c r="BV4" s="371">
        <v>15156250</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8.5</v>
      </c>
      <c r="CU4" s="378"/>
      <c r="CV4" s="378"/>
      <c r="CW4" s="378"/>
      <c r="CX4" s="378"/>
      <c r="CY4" s="378"/>
      <c r="CZ4" s="378"/>
      <c r="DA4" s="379"/>
      <c r="DB4" s="377">
        <v>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14515881</v>
      </c>
      <c r="BO5" s="409"/>
      <c r="BP5" s="409"/>
      <c r="BQ5" s="409"/>
      <c r="BR5" s="409"/>
      <c r="BS5" s="409"/>
      <c r="BT5" s="409"/>
      <c r="BU5" s="410"/>
      <c r="BV5" s="408">
        <v>14437065</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93.4</v>
      </c>
      <c r="CU5" s="406"/>
      <c r="CV5" s="406"/>
      <c r="CW5" s="406"/>
      <c r="CX5" s="406"/>
      <c r="CY5" s="406"/>
      <c r="CZ5" s="406"/>
      <c r="DA5" s="407"/>
      <c r="DB5" s="405">
        <v>94.1</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874758</v>
      </c>
      <c r="BO6" s="409"/>
      <c r="BP6" s="409"/>
      <c r="BQ6" s="409"/>
      <c r="BR6" s="409"/>
      <c r="BS6" s="409"/>
      <c r="BT6" s="409"/>
      <c r="BU6" s="410"/>
      <c r="BV6" s="408">
        <v>719185</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98.8</v>
      </c>
      <c r="CU6" s="446"/>
      <c r="CV6" s="446"/>
      <c r="CW6" s="446"/>
      <c r="CX6" s="446"/>
      <c r="CY6" s="446"/>
      <c r="CZ6" s="446"/>
      <c r="DA6" s="447"/>
      <c r="DB6" s="445">
        <v>99.1</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97266</v>
      </c>
      <c r="BO7" s="409"/>
      <c r="BP7" s="409"/>
      <c r="BQ7" s="409"/>
      <c r="BR7" s="409"/>
      <c r="BS7" s="409"/>
      <c r="BT7" s="409"/>
      <c r="BU7" s="410"/>
      <c r="BV7" s="408">
        <v>72042</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9178144</v>
      </c>
      <c r="CU7" s="409"/>
      <c r="CV7" s="409"/>
      <c r="CW7" s="409"/>
      <c r="CX7" s="409"/>
      <c r="CY7" s="409"/>
      <c r="CZ7" s="409"/>
      <c r="DA7" s="410"/>
      <c r="DB7" s="408">
        <v>9293788</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777492</v>
      </c>
      <c r="BO8" s="409"/>
      <c r="BP8" s="409"/>
      <c r="BQ8" s="409"/>
      <c r="BR8" s="409"/>
      <c r="BS8" s="409"/>
      <c r="BT8" s="409"/>
      <c r="BU8" s="410"/>
      <c r="BV8" s="408">
        <v>647143</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0.51</v>
      </c>
      <c r="CU8" s="449"/>
      <c r="CV8" s="449"/>
      <c r="CW8" s="449"/>
      <c r="CX8" s="449"/>
      <c r="CY8" s="449"/>
      <c r="CZ8" s="449"/>
      <c r="DA8" s="450"/>
      <c r="DB8" s="448">
        <v>0.51</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34613</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130349</v>
      </c>
      <c r="BO9" s="409"/>
      <c r="BP9" s="409"/>
      <c r="BQ9" s="409"/>
      <c r="BR9" s="409"/>
      <c r="BS9" s="409"/>
      <c r="BT9" s="409"/>
      <c r="BU9" s="410"/>
      <c r="BV9" s="408">
        <v>-86145</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14.6</v>
      </c>
      <c r="CU9" s="406"/>
      <c r="CV9" s="406"/>
      <c r="CW9" s="406"/>
      <c r="CX9" s="406"/>
      <c r="CY9" s="406"/>
      <c r="CZ9" s="406"/>
      <c r="DA9" s="407"/>
      <c r="DB9" s="405">
        <v>14.7</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35253</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87</v>
      </c>
      <c r="AV10" s="441"/>
      <c r="AW10" s="441"/>
      <c r="AX10" s="441"/>
      <c r="AY10" s="442" t="s">
        <v>113</v>
      </c>
      <c r="AZ10" s="443"/>
      <c r="BA10" s="443"/>
      <c r="BB10" s="443"/>
      <c r="BC10" s="443"/>
      <c r="BD10" s="443"/>
      <c r="BE10" s="443"/>
      <c r="BF10" s="443"/>
      <c r="BG10" s="443"/>
      <c r="BH10" s="443"/>
      <c r="BI10" s="443"/>
      <c r="BJ10" s="443"/>
      <c r="BK10" s="443"/>
      <c r="BL10" s="443"/>
      <c r="BM10" s="444"/>
      <c r="BN10" s="408">
        <v>208605</v>
      </c>
      <c r="BO10" s="409"/>
      <c r="BP10" s="409"/>
      <c r="BQ10" s="409"/>
      <c r="BR10" s="409"/>
      <c r="BS10" s="409"/>
      <c r="BT10" s="409"/>
      <c r="BU10" s="410"/>
      <c r="BV10" s="408">
        <v>313451</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33555</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690000</v>
      </c>
      <c r="BO12" s="409"/>
      <c r="BP12" s="409"/>
      <c r="BQ12" s="409"/>
      <c r="BR12" s="409"/>
      <c r="BS12" s="409"/>
      <c r="BT12" s="409"/>
      <c r="BU12" s="410"/>
      <c r="BV12" s="408">
        <v>735000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33365</v>
      </c>
      <c r="S13" s="490"/>
      <c r="T13" s="490"/>
      <c r="U13" s="490"/>
      <c r="V13" s="491"/>
      <c r="W13" s="424" t="s">
        <v>133</v>
      </c>
      <c r="X13" s="425"/>
      <c r="Y13" s="425"/>
      <c r="Z13" s="425"/>
      <c r="AA13" s="425"/>
      <c r="AB13" s="415"/>
      <c r="AC13" s="459">
        <v>1349</v>
      </c>
      <c r="AD13" s="460"/>
      <c r="AE13" s="460"/>
      <c r="AF13" s="460"/>
      <c r="AG13" s="499"/>
      <c r="AH13" s="459">
        <v>1408</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-351046</v>
      </c>
      <c r="BO13" s="409"/>
      <c r="BP13" s="409"/>
      <c r="BQ13" s="409"/>
      <c r="BR13" s="409"/>
      <c r="BS13" s="409"/>
      <c r="BT13" s="409"/>
      <c r="BU13" s="410"/>
      <c r="BV13" s="408">
        <v>-507694</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11.5</v>
      </c>
      <c r="CU13" s="406"/>
      <c r="CV13" s="406"/>
      <c r="CW13" s="406"/>
      <c r="CX13" s="406"/>
      <c r="CY13" s="406"/>
      <c r="CZ13" s="406"/>
      <c r="DA13" s="407"/>
      <c r="DB13" s="405">
        <v>11.2</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33586</v>
      </c>
      <c r="S14" s="490"/>
      <c r="T14" s="490"/>
      <c r="U14" s="490"/>
      <c r="V14" s="491"/>
      <c r="W14" s="398"/>
      <c r="X14" s="399"/>
      <c r="Y14" s="399"/>
      <c r="Z14" s="399"/>
      <c r="AA14" s="399"/>
      <c r="AB14" s="388"/>
      <c r="AC14" s="492">
        <v>8.5</v>
      </c>
      <c r="AD14" s="493"/>
      <c r="AE14" s="493"/>
      <c r="AF14" s="493"/>
      <c r="AG14" s="494"/>
      <c r="AH14" s="492">
        <v>9.1999999999999993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72.599999999999994</v>
      </c>
      <c r="CU14" s="504"/>
      <c r="CV14" s="504"/>
      <c r="CW14" s="504"/>
      <c r="CX14" s="504"/>
      <c r="CY14" s="504"/>
      <c r="CZ14" s="504"/>
      <c r="DA14" s="505"/>
      <c r="DB14" s="503">
        <v>60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33418</v>
      </c>
      <c r="S15" s="490"/>
      <c r="T15" s="490"/>
      <c r="U15" s="490"/>
      <c r="V15" s="491"/>
      <c r="W15" s="424" t="s">
        <v>141</v>
      </c>
      <c r="X15" s="425"/>
      <c r="Y15" s="425"/>
      <c r="Z15" s="425"/>
      <c r="AA15" s="425"/>
      <c r="AB15" s="415"/>
      <c r="AC15" s="459">
        <v>2882</v>
      </c>
      <c r="AD15" s="460"/>
      <c r="AE15" s="460"/>
      <c r="AF15" s="460"/>
      <c r="AG15" s="499"/>
      <c r="AH15" s="459">
        <v>2820</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3749087</v>
      </c>
      <c r="BO15" s="372"/>
      <c r="BP15" s="372"/>
      <c r="BQ15" s="372"/>
      <c r="BR15" s="372"/>
      <c r="BS15" s="372"/>
      <c r="BT15" s="372"/>
      <c r="BU15" s="373"/>
      <c r="BV15" s="371">
        <v>3928720</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18.2</v>
      </c>
      <c r="AD16" s="493"/>
      <c r="AE16" s="493"/>
      <c r="AF16" s="493"/>
      <c r="AG16" s="494"/>
      <c r="AH16" s="492">
        <v>18.399999999999999</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7422414</v>
      </c>
      <c r="BO16" s="409"/>
      <c r="BP16" s="409"/>
      <c r="BQ16" s="409"/>
      <c r="BR16" s="409"/>
      <c r="BS16" s="409"/>
      <c r="BT16" s="409"/>
      <c r="BU16" s="410"/>
      <c r="BV16" s="408">
        <v>7461936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11561</v>
      </c>
      <c r="AD17" s="460"/>
      <c r="AE17" s="460"/>
      <c r="AF17" s="460"/>
      <c r="AG17" s="499"/>
      <c r="AH17" s="459">
        <v>11098</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4787872</v>
      </c>
      <c r="BO17" s="409"/>
      <c r="BP17" s="409"/>
      <c r="BQ17" s="409"/>
      <c r="BR17" s="409"/>
      <c r="BS17" s="409"/>
      <c r="BT17" s="409"/>
      <c r="BU17" s="410"/>
      <c r="BV17" s="408">
        <v>5036212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211.3</v>
      </c>
      <c r="M18" s="521"/>
      <c r="N18" s="521"/>
      <c r="O18" s="521"/>
      <c r="P18" s="521"/>
      <c r="Q18" s="521"/>
      <c r="R18" s="522"/>
      <c r="S18" s="522"/>
      <c r="T18" s="522"/>
      <c r="U18" s="522"/>
      <c r="V18" s="523"/>
      <c r="W18" s="426"/>
      <c r="X18" s="427"/>
      <c r="Y18" s="427"/>
      <c r="Z18" s="427"/>
      <c r="AA18" s="427"/>
      <c r="AB18" s="418"/>
      <c r="AC18" s="524">
        <v>73.2</v>
      </c>
      <c r="AD18" s="525"/>
      <c r="AE18" s="525"/>
      <c r="AF18" s="525"/>
      <c r="AG18" s="526"/>
      <c r="AH18" s="524">
        <v>72.400000000000006</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8716168</v>
      </c>
      <c r="BO18" s="409"/>
      <c r="BP18" s="409"/>
      <c r="BQ18" s="409"/>
      <c r="BR18" s="409"/>
      <c r="BS18" s="409"/>
      <c r="BT18" s="409"/>
      <c r="BU18" s="410"/>
      <c r="BV18" s="408">
        <v>8538892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164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11439181</v>
      </c>
      <c r="BO19" s="409"/>
      <c r="BP19" s="409"/>
      <c r="BQ19" s="409"/>
      <c r="BR19" s="409"/>
      <c r="BS19" s="409"/>
      <c r="BT19" s="409"/>
      <c r="BU19" s="410"/>
      <c r="BV19" s="408">
        <v>11129952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13978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14222974</v>
      </c>
      <c r="BO23" s="409"/>
      <c r="BP23" s="409"/>
      <c r="BQ23" s="409"/>
      <c r="BR23" s="409"/>
      <c r="BS23" s="409"/>
      <c r="BT23" s="409"/>
      <c r="BU23" s="410"/>
      <c r="BV23" s="408">
        <v>14927229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8300</v>
      </c>
      <c r="R24" s="460"/>
      <c r="S24" s="460"/>
      <c r="T24" s="460"/>
      <c r="U24" s="460"/>
      <c r="V24" s="499"/>
      <c r="W24" s="558"/>
      <c r="X24" s="546"/>
      <c r="Y24" s="547"/>
      <c r="Z24" s="458" t="s">
        <v>165</v>
      </c>
      <c r="AA24" s="438"/>
      <c r="AB24" s="438"/>
      <c r="AC24" s="438"/>
      <c r="AD24" s="438"/>
      <c r="AE24" s="438"/>
      <c r="AF24" s="438"/>
      <c r="AG24" s="439"/>
      <c r="AH24" s="459">
        <v>295</v>
      </c>
      <c r="AI24" s="460"/>
      <c r="AJ24" s="460"/>
      <c r="AK24" s="460"/>
      <c r="AL24" s="499"/>
      <c r="AM24" s="459">
        <v>847240</v>
      </c>
      <c r="AN24" s="460"/>
      <c r="AO24" s="460"/>
      <c r="AP24" s="460"/>
      <c r="AQ24" s="460"/>
      <c r="AR24" s="499"/>
      <c r="AS24" s="459">
        <v>2872</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9899141</v>
      </c>
      <c r="BO24" s="409"/>
      <c r="BP24" s="409"/>
      <c r="BQ24" s="409"/>
      <c r="BR24" s="409"/>
      <c r="BS24" s="409"/>
      <c r="BT24" s="409"/>
      <c r="BU24" s="410"/>
      <c r="BV24" s="408">
        <v>10333991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6630</v>
      </c>
      <c r="R25" s="460"/>
      <c r="S25" s="460"/>
      <c r="T25" s="460"/>
      <c r="U25" s="460"/>
      <c r="V25" s="499"/>
      <c r="W25" s="558"/>
      <c r="X25" s="546"/>
      <c r="Y25" s="547"/>
      <c r="Z25" s="458" t="s">
        <v>168</v>
      </c>
      <c r="AA25" s="438"/>
      <c r="AB25" s="438"/>
      <c r="AC25" s="438"/>
      <c r="AD25" s="438"/>
      <c r="AE25" s="438"/>
      <c r="AF25" s="438"/>
      <c r="AG25" s="439"/>
      <c r="AH25" s="459">
        <v>50</v>
      </c>
      <c r="AI25" s="460"/>
      <c r="AJ25" s="460"/>
      <c r="AK25" s="460"/>
      <c r="AL25" s="499"/>
      <c r="AM25" s="459">
        <v>130350</v>
      </c>
      <c r="AN25" s="460"/>
      <c r="AO25" s="460"/>
      <c r="AP25" s="460"/>
      <c r="AQ25" s="460"/>
      <c r="AR25" s="499"/>
      <c r="AS25" s="459">
        <v>2607</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534956</v>
      </c>
      <c r="BO25" s="372"/>
      <c r="BP25" s="372"/>
      <c r="BQ25" s="372"/>
      <c r="BR25" s="372"/>
      <c r="BS25" s="372"/>
      <c r="BT25" s="372"/>
      <c r="BU25" s="373"/>
      <c r="BV25" s="371">
        <v>546487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5670</v>
      </c>
      <c r="R26" s="460"/>
      <c r="S26" s="460"/>
      <c r="T26" s="460"/>
      <c r="U26" s="460"/>
      <c r="V26" s="499"/>
      <c r="W26" s="558"/>
      <c r="X26" s="546"/>
      <c r="Y26" s="547"/>
      <c r="Z26" s="458" t="s">
        <v>171</v>
      </c>
      <c r="AA26" s="568"/>
      <c r="AB26" s="568"/>
      <c r="AC26" s="568"/>
      <c r="AD26" s="568"/>
      <c r="AE26" s="568"/>
      <c r="AF26" s="568"/>
      <c r="AG26" s="569"/>
      <c r="AH26" s="459">
        <v>10</v>
      </c>
      <c r="AI26" s="460"/>
      <c r="AJ26" s="460"/>
      <c r="AK26" s="460"/>
      <c r="AL26" s="499"/>
      <c r="AM26" s="459">
        <v>25060</v>
      </c>
      <c r="AN26" s="460"/>
      <c r="AO26" s="460"/>
      <c r="AP26" s="460"/>
      <c r="AQ26" s="460"/>
      <c r="AR26" s="499"/>
      <c r="AS26" s="459">
        <v>2506</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173</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3960</v>
      </c>
      <c r="R27" s="460"/>
      <c r="S27" s="460"/>
      <c r="T27" s="460"/>
      <c r="U27" s="460"/>
      <c r="V27" s="499"/>
      <c r="W27" s="558"/>
      <c r="X27" s="546"/>
      <c r="Y27" s="547"/>
      <c r="Z27" s="458" t="s">
        <v>175</v>
      </c>
      <c r="AA27" s="438"/>
      <c r="AB27" s="438"/>
      <c r="AC27" s="438"/>
      <c r="AD27" s="438"/>
      <c r="AE27" s="438"/>
      <c r="AF27" s="438"/>
      <c r="AG27" s="439"/>
      <c r="AH27" s="459">
        <v>27</v>
      </c>
      <c r="AI27" s="460"/>
      <c r="AJ27" s="460"/>
      <c r="AK27" s="460"/>
      <c r="AL27" s="499"/>
      <c r="AM27" s="459">
        <v>74412</v>
      </c>
      <c r="AN27" s="460"/>
      <c r="AO27" s="460"/>
      <c r="AP27" s="460"/>
      <c r="AQ27" s="460"/>
      <c r="AR27" s="499"/>
      <c r="AS27" s="459">
        <v>2756</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430000</v>
      </c>
      <c r="BO27" s="582"/>
      <c r="BP27" s="582"/>
      <c r="BQ27" s="582"/>
      <c r="BR27" s="582"/>
      <c r="BS27" s="582"/>
      <c r="BT27" s="582"/>
      <c r="BU27" s="583"/>
      <c r="BV27" s="581">
        <v>430000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3230</v>
      </c>
      <c r="R28" s="460"/>
      <c r="S28" s="460"/>
      <c r="T28" s="460"/>
      <c r="U28" s="460"/>
      <c r="V28" s="499"/>
      <c r="W28" s="558"/>
      <c r="X28" s="546"/>
      <c r="Y28" s="547"/>
      <c r="Z28" s="458" t="s">
        <v>178</v>
      </c>
      <c r="AA28" s="438"/>
      <c r="AB28" s="438"/>
      <c r="AC28" s="438"/>
      <c r="AD28" s="438"/>
      <c r="AE28" s="438"/>
      <c r="AF28" s="438"/>
      <c r="AG28" s="439"/>
      <c r="AH28" s="459" t="s">
        <v>173</v>
      </c>
      <c r="AI28" s="460"/>
      <c r="AJ28" s="460"/>
      <c r="AK28" s="460"/>
      <c r="AL28" s="499"/>
      <c r="AM28" s="459" t="s">
        <v>122</v>
      </c>
      <c r="AN28" s="460"/>
      <c r="AO28" s="460"/>
      <c r="AP28" s="460"/>
      <c r="AQ28" s="460"/>
      <c r="AR28" s="499"/>
      <c r="AS28" s="459" t="s">
        <v>122</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3402079</v>
      </c>
      <c r="BO28" s="372"/>
      <c r="BP28" s="372"/>
      <c r="BQ28" s="372"/>
      <c r="BR28" s="372"/>
      <c r="BS28" s="372"/>
      <c r="BT28" s="372"/>
      <c r="BU28" s="373"/>
      <c r="BV28" s="371">
        <v>3883474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16</v>
      </c>
      <c r="M29" s="460"/>
      <c r="N29" s="460"/>
      <c r="O29" s="460"/>
      <c r="P29" s="499"/>
      <c r="Q29" s="459">
        <v>2970</v>
      </c>
      <c r="R29" s="460"/>
      <c r="S29" s="460"/>
      <c r="T29" s="460"/>
      <c r="U29" s="460"/>
      <c r="V29" s="499"/>
      <c r="W29" s="559"/>
      <c r="X29" s="560"/>
      <c r="Y29" s="561"/>
      <c r="Z29" s="458" t="s">
        <v>181</v>
      </c>
      <c r="AA29" s="438"/>
      <c r="AB29" s="438"/>
      <c r="AC29" s="438"/>
      <c r="AD29" s="438"/>
      <c r="AE29" s="438"/>
      <c r="AF29" s="438"/>
      <c r="AG29" s="439"/>
      <c r="AH29" s="459">
        <v>322</v>
      </c>
      <c r="AI29" s="460"/>
      <c r="AJ29" s="460"/>
      <c r="AK29" s="460"/>
      <c r="AL29" s="499"/>
      <c r="AM29" s="459">
        <v>921652</v>
      </c>
      <c r="AN29" s="460"/>
      <c r="AO29" s="460"/>
      <c r="AP29" s="460"/>
      <c r="AQ29" s="460"/>
      <c r="AR29" s="499"/>
      <c r="AS29" s="459">
        <v>2862</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815132</v>
      </c>
      <c r="BO29" s="409"/>
      <c r="BP29" s="409"/>
      <c r="BQ29" s="409"/>
      <c r="BR29" s="409"/>
      <c r="BS29" s="409"/>
      <c r="BT29" s="409"/>
      <c r="BU29" s="410"/>
      <c r="BV29" s="408">
        <v>1014537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95.2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2260284</v>
      </c>
      <c r="BO30" s="582"/>
      <c r="BP30" s="582"/>
      <c r="BQ30" s="582"/>
      <c r="BR30" s="582"/>
      <c r="BS30" s="582"/>
      <c r="BT30" s="582"/>
      <c r="BU30" s="583"/>
      <c r="BV30" s="581">
        <v>2301274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190</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公共下水道特別会計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松山養護老人ホーム事務組合（一般会計）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東温市土地開発公社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農業集落排水特別会計</v>
      </c>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松山養護老人ホーム事務組合（診療所事業会計）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8</v>
      </c>
      <c r="BF36" s="594"/>
      <c r="BG36" s="595" t="str">
        <f>IF('各会計、関係団体の財政状況及び健全化判断比率'!B34="","",'各会計、関係団体の財政状況及び健全化判断比率'!B34)</f>
        <v>ふるさと交流館特別会計</v>
      </c>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松山広域福祉施設事務組合（一般会計）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松山広域福祉施設事務組合（公営企業会計）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松山衛生事務組合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愛媛県市町総合事務組合（退職手当事業分）</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愛媛県市町総合事務組合（消防補償事業分）</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16</v>
      </c>
      <c r="BX41" s="594"/>
      <c r="BY41" s="595" t="str">
        <f>IF('各会計、関係団体の財政状況及び健全化判断比率'!B75="","",'各会計、関係団体の財政状況及び健全化判断比率'!B75)</f>
        <v>愛媛県市町総合事務組合（交通災害事業分）</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17</v>
      </c>
      <c r="BX42" s="594"/>
      <c r="BY42" s="595" t="str">
        <f>IF('各会計、関係団体の財政状況及び健全化判断比率'!B76="","",'各会計、関係団体の財政状況及び健全化判断比率'!B76)</f>
        <v>愛媛県市町総合事務組合（議員公務災害事業分）</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18</v>
      </c>
      <c r="BX43" s="594"/>
      <c r="BY43" s="595" t="str">
        <f>IF('各会計、関係団体の財政状況及び健全化判断比率'!B77="","",'各会計、関係団体の財政状況及び健全化判断比率'!B77)</f>
        <v>松山市、東温市共有山林組合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Q96Ddo0nM+jWKDIEjXy/6/olhdxqPk7DKLtd4vF2Uy4LokbSoHLN9DXrk7nDaItUxU7fjeW9VoWB1G33tiAXsA==" saltValue="D+6fqWLyIeBPXLk9HiWx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86" t="s">
        <v>563</v>
      </c>
      <c r="D34" s="1186"/>
      <c r="E34" s="1187"/>
      <c r="F34" s="32">
        <v>23.66</v>
      </c>
      <c r="G34" s="33">
        <v>24</v>
      </c>
      <c r="H34" s="33">
        <v>24.08</v>
      </c>
      <c r="I34" s="33">
        <v>23.27</v>
      </c>
      <c r="J34" s="34">
        <v>23.55</v>
      </c>
      <c r="K34" s="22"/>
      <c r="L34" s="22"/>
      <c r="M34" s="22"/>
      <c r="N34" s="22"/>
      <c r="O34" s="22"/>
      <c r="P34" s="22"/>
    </row>
    <row r="35" spans="1:16" ht="39" customHeight="1">
      <c r="A35" s="22"/>
      <c r="B35" s="35"/>
      <c r="C35" s="1180" t="s">
        <v>564</v>
      </c>
      <c r="D35" s="1181"/>
      <c r="E35" s="1182"/>
      <c r="F35" s="36">
        <v>8.2799999999999994</v>
      </c>
      <c r="G35" s="37">
        <v>7.07</v>
      </c>
      <c r="H35" s="37">
        <v>8.02</v>
      </c>
      <c r="I35" s="37">
        <v>6.96</v>
      </c>
      <c r="J35" s="38">
        <v>8.4700000000000006</v>
      </c>
      <c r="K35" s="22"/>
      <c r="L35" s="22"/>
      <c r="M35" s="22"/>
      <c r="N35" s="22"/>
      <c r="O35" s="22"/>
      <c r="P35" s="22"/>
    </row>
    <row r="36" spans="1:16" ht="39" customHeight="1">
      <c r="A36" s="22"/>
      <c r="B36" s="35"/>
      <c r="C36" s="1180" t="s">
        <v>565</v>
      </c>
      <c r="D36" s="1181"/>
      <c r="E36" s="1182"/>
      <c r="F36" s="36">
        <v>4.8600000000000003</v>
      </c>
      <c r="G36" s="37">
        <v>5.01</v>
      </c>
      <c r="H36" s="37">
        <v>3.79</v>
      </c>
      <c r="I36" s="37">
        <v>4.6100000000000003</v>
      </c>
      <c r="J36" s="38">
        <v>6.23</v>
      </c>
      <c r="K36" s="22"/>
      <c r="L36" s="22"/>
      <c r="M36" s="22"/>
      <c r="N36" s="22"/>
      <c r="O36" s="22"/>
      <c r="P36" s="22"/>
    </row>
    <row r="37" spans="1:16" ht="39" customHeight="1">
      <c r="A37" s="22"/>
      <c r="B37" s="35"/>
      <c r="C37" s="1180" t="s">
        <v>566</v>
      </c>
      <c r="D37" s="1181"/>
      <c r="E37" s="1182"/>
      <c r="F37" s="36">
        <v>0.54</v>
      </c>
      <c r="G37" s="37">
        <v>0.8</v>
      </c>
      <c r="H37" s="37">
        <v>0.91</v>
      </c>
      <c r="I37" s="37">
        <v>1.61</v>
      </c>
      <c r="J37" s="38">
        <v>2.12</v>
      </c>
      <c r="K37" s="22"/>
      <c r="L37" s="22"/>
      <c r="M37" s="22"/>
      <c r="N37" s="22"/>
      <c r="O37" s="22"/>
      <c r="P37" s="22"/>
    </row>
    <row r="38" spans="1:16" ht="39" customHeight="1">
      <c r="A38" s="22"/>
      <c r="B38" s="35"/>
      <c r="C38" s="1180" t="s">
        <v>567</v>
      </c>
      <c r="D38" s="1181"/>
      <c r="E38" s="1182"/>
      <c r="F38" s="36">
        <v>0.25</v>
      </c>
      <c r="G38" s="37">
        <v>0.27</v>
      </c>
      <c r="H38" s="37">
        <v>0.24</v>
      </c>
      <c r="I38" s="37">
        <v>0.27</v>
      </c>
      <c r="J38" s="38">
        <v>0.26</v>
      </c>
      <c r="K38" s="22"/>
      <c r="L38" s="22"/>
      <c r="M38" s="22"/>
      <c r="N38" s="22"/>
      <c r="O38" s="22"/>
      <c r="P38" s="22"/>
    </row>
    <row r="39" spans="1:16" ht="39" customHeight="1">
      <c r="A39" s="22"/>
      <c r="B39" s="35"/>
      <c r="C39" s="1180" t="s">
        <v>568</v>
      </c>
      <c r="D39" s="1181"/>
      <c r="E39" s="1182"/>
      <c r="F39" s="36">
        <v>0.12</v>
      </c>
      <c r="G39" s="37">
        <v>7.0000000000000007E-2</v>
      </c>
      <c r="H39" s="37">
        <v>0.12</v>
      </c>
      <c r="I39" s="37">
        <v>0.13</v>
      </c>
      <c r="J39" s="38">
        <v>0.11</v>
      </c>
      <c r="K39" s="22"/>
      <c r="L39" s="22"/>
      <c r="M39" s="22"/>
      <c r="N39" s="22"/>
      <c r="O39" s="22"/>
      <c r="P39" s="22"/>
    </row>
    <row r="40" spans="1:16" ht="39" customHeight="1">
      <c r="A40" s="22"/>
      <c r="B40" s="35"/>
      <c r="C40" s="1180" t="s">
        <v>569</v>
      </c>
      <c r="D40" s="1181"/>
      <c r="E40" s="1182"/>
      <c r="F40" s="36">
        <v>0</v>
      </c>
      <c r="G40" s="37">
        <v>0</v>
      </c>
      <c r="H40" s="37">
        <v>0</v>
      </c>
      <c r="I40" s="37">
        <v>0</v>
      </c>
      <c r="J40" s="38">
        <v>0</v>
      </c>
      <c r="K40" s="22"/>
      <c r="L40" s="22"/>
      <c r="M40" s="22"/>
      <c r="N40" s="22"/>
      <c r="O40" s="22"/>
      <c r="P40" s="22"/>
    </row>
    <row r="41" spans="1:16" ht="39" customHeight="1">
      <c r="A41" s="22"/>
      <c r="B41" s="35"/>
      <c r="C41" s="1180" t="s">
        <v>570</v>
      </c>
      <c r="D41" s="1181"/>
      <c r="E41" s="1182"/>
      <c r="F41" s="36">
        <v>0</v>
      </c>
      <c r="G41" s="37">
        <v>0</v>
      </c>
      <c r="H41" s="37">
        <v>0</v>
      </c>
      <c r="I41" s="37">
        <v>0</v>
      </c>
      <c r="J41" s="38">
        <v>0</v>
      </c>
      <c r="K41" s="22"/>
      <c r="L41" s="22"/>
      <c r="M41" s="22"/>
      <c r="N41" s="22"/>
      <c r="O41" s="22"/>
      <c r="P41" s="22"/>
    </row>
    <row r="42" spans="1:16" ht="39" customHeight="1">
      <c r="A42" s="22"/>
      <c r="B42" s="39"/>
      <c r="C42" s="1180" t="s">
        <v>571</v>
      </c>
      <c r="D42" s="1181"/>
      <c r="E42" s="1182"/>
      <c r="F42" s="36" t="s">
        <v>529</v>
      </c>
      <c r="G42" s="37" t="s">
        <v>529</v>
      </c>
      <c r="H42" s="37" t="s">
        <v>529</v>
      </c>
      <c r="I42" s="37" t="s">
        <v>529</v>
      </c>
      <c r="J42" s="38" t="s">
        <v>529</v>
      </c>
      <c r="K42" s="22"/>
      <c r="L42" s="22"/>
      <c r="M42" s="22"/>
      <c r="N42" s="22"/>
      <c r="O42" s="22"/>
      <c r="P42" s="22"/>
    </row>
    <row r="43" spans="1:16" ht="39" customHeight="1" thickBot="1">
      <c r="A43" s="22"/>
      <c r="B43" s="40"/>
      <c r="C43" s="1183" t="s">
        <v>572</v>
      </c>
      <c r="D43" s="1184"/>
      <c r="E43" s="1185"/>
      <c r="F43" s="41">
        <v>0.17</v>
      </c>
      <c r="G43" s="42">
        <v>0.16</v>
      </c>
      <c r="H43" s="42">
        <v>0.16</v>
      </c>
      <c r="I43" s="42">
        <v>0.15</v>
      </c>
      <c r="J43" s="43" t="s">
        <v>529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xx5hvxf8LnM7ldN+cZNV71Vl4wh4tpg5Tw0lFK+GGhsiUnMHfvKfin8iyCUlpf8nOIBo/o4Y/7CJA/Uk134zg==" saltValue="HoaWPrBHWZ/bI/xUKztT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96" t="s">
        <v>11</v>
      </c>
      <c r="C45" s="1197"/>
      <c r="D45" s="58"/>
      <c r="E45" s="1202" t="s">
        <v>12</v>
      </c>
      <c r="F45" s="1202"/>
      <c r="G45" s="1202"/>
      <c r="H45" s="1202"/>
      <c r="I45" s="1202"/>
      <c r="J45" s="1203"/>
      <c r="K45" s="59">
        <v>1557</v>
      </c>
      <c r="L45" s="60">
        <v>1530</v>
      </c>
      <c r="M45" s="60">
        <v>1460</v>
      </c>
      <c r="N45" s="60">
        <v>1657</v>
      </c>
      <c r="O45" s="61">
        <v>1689</v>
      </c>
      <c r="P45" s="48"/>
      <c r="Q45" s="48"/>
      <c r="R45" s="48"/>
      <c r="S45" s="48"/>
      <c r="T45" s="48"/>
      <c r="U45" s="48"/>
    </row>
    <row r="46" spans="1:21" ht="30.75" customHeight="1">
      <c r="A46" s="48"/>
      <c r="B46" s="1198"/>
      <c r="C46" s="1199"/>
      <c r="D46" s="62"/>
      <c r="E46" s="1190" t="s">
        <v>13</v>
      </c>
      <c r="F46" s="1190"/>
      <c r="G46" s="1190"/>
      <c r="H46" s="1190"/>
      <c r="I46" s="1190"/>
      <c r="J46" s="1191"/>
      <c r="K46" s="63" t="s">
        <v>529</v>
      </c>
      <c r="L46" s="64" t="s">
        <v>529</v>
      </c>
      <c r="M46" s="64" t="s">
        <v>529</v>
      </c>
      <c r="N46" s="64" t="s">
        <v>529</v>
      </c>
      <c r="O46" s="65" t="s">
        <v>529</v>
      </c>
      <c r="P46" s="48"/>
      <c r="Q46" s="48"/>
      <c r="R46" s="48"/>
      <c r="S46" s="48"/>
      <c r="T46" s="48"/>
      <c r="U46" s="48"/>
    </row>
    <row r="47" spans="1:21" ht="30.75" customHeight="1">
      <c r="A47" s="48"/>
      <c r="B47" s="1198"/>
      <c r="C47" s="1199"/>
      <c r="D47" s="62"/>
      <c r="E47" s="1190" t="s">
        <v>14</v>
      </c>
      <c r="F47" s="1190"/>
      <c r="G47" s="1190"/>
      <c r="H47" s="1190"/>
      <c r="I47" s="1190"/>
      <c r="J47" s="1191"/>
      <c r="K47" s="63" t="s">
        <v>529</v>
      </c>
      <c r="L47" s="64" t="s">
        <v>529</v>
      </c>
      <c r="M47" s="64" t="s">
        <v>529</v>
      </c>
      <c r="N47" s="64" t="s">
        <v>529</v>
      </c>
      <c r="O47" s="65" t="s">
        <v>529</v>
      </c>
      <c r="P47" s="48"/>
      <c r="Q47" s="48"/>
      <c r="R47" s="48"/>
      <c r="S47" s="48"/>
      <c r="T47" s="48"/>
      <c r="U47" s="48"/>
    </row>
    <row r="48" spans="1:21" ht="30.75" customHeight="1">
      <c r="A48" s="48"/>
      <c r="B48" s="1198"/>
      <c r="C48" s="1199"/>
      <c r="D48" s="62"/>
      <c r="E48" s="1190" t="s">
        <v>15</v>
      </c>
      <c r="F48" s="1190"/>
      <c r="G48" s="1190"/>
      <c r="H48" s="1190"/>
      <c r="I48" s="1190"/>
      <c r="J48" s="1191"/>
      <c r="K48" s="63">
        <v>688</v>
      </c>
      <c r="L48" s="64">
        <v>684</v>
      </c>
      <c r="M48" s="64">
        <v>690</v>
      </c>
      <c r="N48" s="64">
        <v>751</v>
      </c>
      <c r="O48" s="65">
        <v>770</v>
      </c>
      <c r="P48" s="48"/>
      <c r="Q48" s="48"/>
      <c r="R48" s="48"/>
      <c r="S48" s="48"/>
      <c r="T48" s="48"/>
      <c r="U48" s="48"/>
    </row>
    <row r="49" spans="1:21" ht="30.75" customHeight="1">
      <c r="A49" s="48"/>
      <c r="B49" s="1198"/>
      <c r="C49" s="1199"/>
      <c r="D49" s="62"/>
      <c r="E49" s="1190" t="s">
        <v>16</v>
      </c>
      <c r="F49" s="1190"/>
      <c r="G49" s="1190"/>
      <c r="H49" s="1190"/>
      <c r="I49" s="1190"/>
      <c r="J49" s="1191"/>
      <c r="K49" s="63" t="s">
        <v>529</v>
      </c>
      <c r="L49" s="64" t="s">
        <v>529</v>
      </c>
      <c r="M49" s="64" t="s">
        <v>529</v>
      </c>
      <c r="N49" s="64" t="s">
        <v>529</v>
      </c>
      <c r="O49" s="65" t="s">
        <v>529</v>
      </c>
      <c r="P49" s="48"/>
      <c r="Q49" s="48"/>
      <c r="R49" s="48"/>
      <c r="S49" s="48"/>
      <c r="T49" s="48"/>
      <c r="U49" s="48"/>
    </row>
    <row r="50" spans="1:21" ht="30.75" customHeight="1">
      <c r="A50" s="48"/>
      <c r="B50" s="1198"/>
      <c r="C50" s="1199"/>
      <c r="D50" s="62"/>
      <c r="E50" s="1190" t="s">
        <v>17</v>
      </c>
      <c r="F50" s="1190"/>
      <c r="G50" s="1190"/>
      <c r="H50" s="1190"/>
      <c r="I50" s="1190"/>
      <c r="J50" s="1191"/>
      <c r="K50" s="63">
        <v>43</v>
      </c>
      <c r="L50" s="64">
        <v>43</v>
      </c>
      <c r="M50" s="64">
        <v>43</v>
      </c>
      <c r="N50" s="64">
        <v>16</v>
      </c>
      <c r="O50" s="65">
        <v>16</v>
      </c>
      <c r="P50" s="48"/>
      <c r="Q50" s="48"/>
      <c r="R50" s="48"/>
      <c r="S50" s="48"/>
      <c r="T50" s="48"/>
      <c r="U50" s="48"/>
    </row>
    <row r="51" spans="1:21" ht="30.75" customHeight="1">
      <c r="A51" s="48"/>
      <c r="B51" s="1200"/>
      <c r="C51" s="1201"/>
      <c r="D51" s="66"/>
      <c r="E51" s="1190" t="s">
        <v>18</v>
      </c>
      <c r="F51" s="1190"/>
      <c r="G51" s="1190"/>
      <c r="H51" s="1190"/>
      <c r="I51" s="1190"/>
      <c r="J51" s="1191"/>
      <c r="K51" s="63" t="s">
        <v>529</v>
      </c>
      <c r="L51" s="64" t="s">
        <v>529</v>
      </c>
      <c r="M51" s="64" t="s">
        <v>529</v>
      </c>
      <c r="N51" s="64" t="s">
        <v>529</v>
      </c>
      <c r="O51" s="65" t="s">
        <v>529</v>
      </c>
      <c r="P51" s="48"/>
      <c r="Q51" s="48"/>
      <c r="R51" s="48"/>
      <c r="S51" s="48"/>
      <c r="T51" s="48"/>
      <c r="U51" s="48"/>
    </row>
    <row r="52" spans="1:21" ht="30.75" customHeight="1">
      <c r="A52" s="48"/>
      <c r="B52" s="1188" t="s">
        <v>19</v>
      </c>
      <c r="C52" s="1189"/>
      <c r="D52" s="66"/>
      <c r="E52" s="1190" t="s">
        <v>20</v>
      </c>
      <c r="F52" s="1190"/>
      <c r="G52" s="1190"/>
      <c r="H52" s="1190"/>
      <c r="I52" s="1190"/>
      <c r="J52" s="1191"/>
      <c r="K52" s="63">
        <v>1317</v>
      </c>
      <c r="L52" s="64">
        <v>1378</v>
      </c>
      <c r="M52" s="64">
        <v>1373</v>
      </c>
      <c r="N52" s="64">
        <v>1501</v>
      </c>
      <c r="O52" s="65">
        <v>1527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971</v>
      </c>
      <c r="L53" s="69">
        <v>879</v>
      </c>
      <c r="M53" s="69">
        <v>820</v>
      </c>
      <c r="N53" s="69">
        <v>923</v>
      </c>
      <c r="O53" s="70">
        <v>948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ususWmpVKT1Lgh/Cb6bUfOXG0zjYOd5qvYtq7i5QrkY1IyYqYztU0d5XatkliBUw2L9WQYe5NrGBDltj6AkA==" saltValue="McV3V6oyoLU2uB+rSklp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556</v>
      </c>
      <c r="J40" s="79" t="s">
        <v>557</v>
      </c>
      <c r="K40" s="79" t="s">
        <v>558</v>
      </c>
      <c r="L40" s="79" t="s">
        <v>559</v>
      </c>
      <c r="M40" s="80" t="s">
        <v>560</v>
      </c>
    </row>
    <row r="41" spans="2:13" ht="27.75" customHeight="1">
      <c r="B41" s="1204" t="s">
        <v>24</v>
      </c>
      <c r="C41" s="1205"/>
      <c r="D41" s="81"/>
      <c r="E41" s="1210" t="s">
        <v>25</v>
      </c>
      <c r="F41" s="1210"/>
      <c r="G41" s="1210"/>
      <c r="H41" s="1211"/>
      <c r="I41" s="82">
        <v>13828</v>
      </c>
      <c r="J41" s="83">
        <v>14280</v>
      </c>
      <c r="K41" s="83">
        <v>15573</v>
      </c>
      <c r="L41" s="83">
        <v>14927</v>
      </c>
      <c r="M41" s="84">
        <v>14223</v>
      </c>
    </row>
    <row r="42" spans="2:13" ht="27.75" customHeight="1">
      <c r="B42" s="1206"/>
      <c r="C42" s="1207"/>
      <c r="D42" s="85"/>
      <c r="E42" s="1212" t="s">
        <v>26</v>
      </c>
      <c r="F42" s="1212"/>
      <c r="G42" s="1212"/>
      <c r="H42" s="1213"/>
      <c r="I42" s="86">
        <v>414</v>
      </c>
      <c r="J42" s="87">
        <v>372</v>
      </c>
      <c r="K42" s="87">
        <v>330</v>
      </c>
      <c r="L42" s="87">
        <v>315</v>
      </c>
      <c r="M42" s="88">
        <v>300</v>
      </c>
    </row>
    <row r="43" spans="2:13" ht="27.75" customHeight="1">
      <c r="B43" s="1206"/>
      <c r="C43" s="1207"/>
      <c r="D43" s="85"/>
      <c r="E43" s="1212" t="s">
        <v>27</v>
      </c>
      <c r="F43" s="1212"/>
      <c r="G43" s="1212"/>
      <c r="H43" s="1213"/>
      <c r="I43" s="86">
        <v>12982</v>
      </c>
      <c r="J43" s="87">
        <v>12569</v>
      </c>
      <c r="K43" s="87">
        <v>11934</v>
      </c>
      <c r="L43" s="87">
        <v>11539</v>
      </c>
      <c r="M43" s="88">
        <v>11750</v>
      </c>
    </row>
    <row r="44" spans="2:13" ht="27.75" customHeight="1">
      <c r="B44" s="1206"/>
      <c r="C44" s="1207"/>
      <c r="D44" s="85"/>
      <c r="E44" s="1212" t="s">
        <v>28</v>
      </c>
      <c r="F44" s="1212"/>
      <c r="G44" s="1212"/>
      <c r="H44" s="1213"/>
      <c r="I44" s="86" t="s">
        <v>529</v>
      </c>
      <c r="J44" s="87" t="s">
        <v>529</v>
      </c>
      <c r="K44" s="87" t="s">
        <v>529</v>
      </c>
      <c r="L44" s="87" t="s">
        <v>529</v>
      </c>
      <c r="M44" s="88">
        <v>135</v>
      </c>
    </row>
    <row r="45" spans="2:13" ht="27.75" customHeight="1">
      <c r="B45" s="1206"/>
      <c r="C45" s="1207"/>
      <c r="D45" s="85"/>
      <c r="E45" s="1212" t="s">
        <v>29</v>
      </c>
      <c r="F45" s="1212"/>
      <c r="G45" s="1212"/>
      <c r="H45" s="1213"/>
      <c r="I45" s="86">
        <v>1290</v>
      </c>
      <c r="J45" s="87">
        <v>1233</v>
      </c>
      <c r="K45" s="87">
        <v>1135</v>
      </c>
      <c r="L45" s="87">
        <v>1084</v>
      </c>
      <c r="M45" s="88">
        <v>1059</v>
      </c>
    </row>
    <row r="46" spans="2:13" ht="27.75" customHeight="1">
      <c r="B46" s="1206"/>
      <c r="C46" s="1207"/>
      <c r="D46" s="89"/>
      <c r="E46" s="1212" t="s">
        <v>30</v>
      </c>
      <c r="F46" s="1212"/>
      <c r="G46" s="1212"/>
      <c r="H46" s="1213"/>
      <c r="I46" s="86" t="s">
        <v>529</v>
      </c>
      <c r="J46" s="87" t="s">
        <v>529</v>
      </c>
      <c r="K46" s="87" t="s">
        <v>529</v>
      </c>
      <c r="L46" s="87" t="s">
        <v>529</v>
      </c>
      <c r="M46" s="88" t="s">
        <v>529</v>
      </c>
    </row>
    <row r="47" spans="2:13" ht="27.75" customHeight="1">
      <c r="B47" s="1206"/>
      <c r="C47" s="1207"/>
      <c r="D47" s="90"/>
      <c r="E47" s="1214" t="s">
        <v>31</v>
      </c>
      <c r="F47" s="1215"/>
      <c r="G47" s="1215"/>
      <c r="H47" s="1216"/>
      <c r="I47" s="86" t="s">
        <v>529</v>
      </c>
      <c r="J47" s="87" t="s">
        <v>529</v>
      </c>
      <c r="K47" s="87" t="s">
        <v>529</v>
      </c>
      <c r="L47" s="87" t="s">
        <v>529</v>
      </c>
      <c r="M47" s="88" t="s">
        <v>529</v>
      </c>
    </row>
    <row r="48" spans="2:13" ht="27.75" customHeight="1">
      <c r="B48" s="1206"/>
      <c r="C48" s="1207"/>
      <c r="D48" s="85"/>
      <c r="E48" s="1212" t="s">
        <v>32</v>
      </c>
      <c r="F48" s="1212"/>
      <c r="G48" s="1212"/>
      <c r="H48" s="1213"/>
      <c r="I48" s="86" t="s">
        <v>529</v>
      </c>
      <c r="J48" s="87" t="s">
        <v>529</v>
      </c>
      <c r="K48" s="87" t="s">
        <v>529</v>
      </c>
      <c r="L48" s="87" t="s">
        <v>529</v>
      </c>
      <c r="M48" s="88" t="s">
        <v>529</v>
      </c>
    </row>
    <row r="49" spans="2:13" ht="27.75" customHeight="1">
      <c r="B49" s="1208"/>
      <c r="C49" s="1209"/>
      <c r="D49" s="85"/>
      <c r="E49" s="1212" t="s">
        <v>33</v>
      </c>
      <c r="F49" s="1212"/>
      <c r="G49" s="1212"/>
      <c r="H49" s="1213"/>
      <c r="I49" s="86" t="s">
        <v>529</v>
      </c>
      <c r="J49" s="87" t="s">
        <v>529</v>
      </c>
      <c r="K49" s="87" t="s">
        <v>529</v>
      </c>
      <c r="L49" s="87" t="s">
        <v>529</v>
      </c>
      <c r="M49" s="88" t="s">
        <v>529</v>
      </c>
    </row>
    <row r="50" spans="2:13" ht="27.75" customHeight="1">
      <c r="B50" s="1217" t="s">
        <v>34</v>
      </c>
      <c r="C50" s="1218"/>
      <c r="D50" s="91"/>
      <c r="E50" s="1212" t="s">
        <v>35</v>
      </c>
      <c r="F50" s="1212"/>
      <c r="G50" s="1212"/>
      <c r="H50" s="1213"/>
      <c r="I50" s="86">
        <v>6155</v>
      </c>
      <c r="J50" s="87">
        <v>6301</v>
      </c>
      <c r="K50" s="87">
        <v>6889</v>
      </c>
      <c r="L50" s="87">
        <v>6469</v>
      </c>
      <c r="M50" s="88">
        <v>5781</v>
      </c>
    </row>
    <row r="51" spans="2:13" ht="27.75" customHeight="1">
      <c r="B51" s="1206"/>
      <c r="C51" s="1207"/>
      <c r="D51" s="85"/>
      <c r="E51" s="1212" t="s">
        <v>36</v>
      </c>
      <c r="F51" s="1212"/>
      <c r="G51" s="1212"/>
      <c r="H51" s="1213"/>
      <c r="I51" s="86">
        <v>253</v>
      </c>
      <c r="J51" s="87">
        <v>232</v>
      </c>
      <c r="K51" s="87">
        <v>219</v>
      </c>
      <c r="L51" s="87">
        <v>205</v>
      </c>
      <c r="M51" s="88">
        <v>191</v>
      </c>
    </row>
    <row r="52" spans="2:13" ht="27.75" customHeight="1">
      <c r="B52" s="1208"/>
      <c r="C52" s="1209"/>
      <c r="D52" s="85"/>
      <c r="E52" s="1212" t="s">
        <v>37</v>
      </c>
      <c r="F52" s="1212"/>
      <c r="G52" s="1212"/>
      <c r="H52" s="1213"/>
      <c r="I52" s="86">
        <v>16159</v>
      </c>
      <c r="J52" s="87">
        <v>16362</v>
      </c>
      <c r="K52" s="87">
        <v>17018</v>
      </c>
      <c r="L52" s="87">
        <v>16502</v>
      </c>
      <c r="M52" s="88">
        <v>15921</v>
      </c>
    </row>
    <row r="53" spans="2:13" ht="27.75" customHeight="1" thickBot="1">
      <c r="B53" s="1219" t="s">
        <v>38</v>
      </c>
      <c r="C53" s="1220"/>
      <c r="D53" s="92"/>
      <c r="E53" s="1221" t="s">
        <v>39</v>
      </c>
      <c r="F53" s="1221"/>
      <c r="G53" s="1221"/>
      <c r="H53" s="1222"/>
      <c r="I53" s="93">
        <v>5946</v>
      </c>
      <c r="J53" s="94">
        <v>5559</v>
      </c>
      <c r="K53" s="94">
        <v>4846</v>
      </c>
      <c r="L53" s="94">
        <v>4689</v>
      </c>
      <c r="M53" s="95">
        <v>5575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bgEywQj5uHDuFmyOOnwLJTNwIyLlZJA016rO0w8MDHnKaTY8D4BWtCDfj6uF+IAtkXpOzvf7c9DMtGhxdowBg==" saltValue="K9i9oIGxNpIL3u5/fwOC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558</v>
      </c>
      <c r="G54" s="104" t="s">
        <v>559</v>
      </c>
      <c r="H54" s="105" t="s">
        <v>560</v>
      </c>
    </row>
    <row r="55" spans="2:8" ht="52.5" customHeight="1">
      <c r="B55" s="106"/>
      <c r="C55" s="1231" t="s">
        <v>42</v>
      </c>
      <c r="D55" s="1231"/>
      <c r="E55" s="1232"/>
      <c r="F55" s="107">
        <v>4305</v>
      </c>
      <c r="G55" s="107">
        <v>3883</v>
      </c>
      <c r="H55" s="108">
        <v>3402</v>
      </c>
    </row>
    <row r="56" spans="2:8" ht="52.5" customHeight="1">
      <c r="B56" s="109"/>
      <c r="C56" s="1233" t="s">
        <v>43</v>
      </c>
      <c r="D56" s="1233"/>
      <c r="E56" s="1234"/>
      <c r="F56" s="110">
        <v>1013</v>
      </c>
      <c r="G56" s="110">
        <v>1015</v>
      </c>
      <c r="H56" s="111">
        <v>815</v>
      </c>
    </row>
    <row r="57" spans="2:8" ht="53.25" customHeight="1">
      <c r="B57" s="109"/>
      <c r="C57" s="1235" t="s">
        <v>44</v>
      </c>
      <c r="D57" s="1235"/>
      <c r="E57" s="1236"/>
      <c r="F57" s="112">
        <v>2302</v>
      </c>
      <c r="G57" s="112">
        <v>2301</v>
      </c>
      <c r="H57" s="113">
        <v>2260</v>
      </c>
    </row>
    <row r="58" spans="2:8" ht="45.75" customHeight="1">
      <c r="B58" s="114"/>
      <c r="C58" s="1223" t="s">
        <v>573</v>
      </c>
      <c r="D58" s="1224"/>
      <c r="E58" s="1225"/>
      <c r="F58" s="115">
        <v>1326</v>
      </c>
      <c r="G58" s="115">
        <v>1325</v>
      </c>
      <c r="H58" s="116">
        <v>1292</v>
      </c>
    </row>
    <row r="59" spans="2:8" ht="45.75" customHeight="1">
      <c r="B59" s="114"/>
      <c r="C59" s="1223" t="s">
        <v>574</v>
      </c>
      <c r="D59" s="1224"/>
      <c r="E59" s="1225"/>
      <c r="F59" s="115">
        <v>408</v>
      </c>
      <c r="G59" s="115">
        <v>408</v>
      </c>
      <c r="H59" s="116">
        <v>408</v>
      </c>
    </row>
    <row r="60" spans="2:8" ht="45.75" customHeight="1">
      <c r="B60" s="114"/>
      <c r="C60" s="1223" t="s">
        <v>575</v>
      </c>
      <c r="D60" s="1224"/>
      <c r="E60" s="1225"/>
      <c r="F60" s="115">
        <v>295</v>
      </c>
      <c r="G60" s="115">
        <v>295</v>
      </c>
      <c r="H60" s="116">
        <v>295</v>
      </c>
    </row>
    <row r="61" spans="2:8" ht="45.75" customHeight="1">
      <c r="B61" s="114"/>
      <c r="C61" s="1223" t="s">
        <v>576</v>
      </c>
      <c r="D61" s="1224"/>
      <c r="E61" s="1225"/>
      <c r="F61" s="115">
        <v>119</v>
      </c>
      <c r="G61" s="115">
        <v>119</v>
      </c>
      <c r="H61" s="116">
        <v>119</v>
      </c>
    </row>
    <row r="62" spans="2:8" ht="45.75" customHeight="1" thickBot="1">
      <c r="B62" s="117"/>
      <c r="C62" s="1226" t="s">
        <v>577</v>
      </c>
      <c r="D62" s="1227"/>
      <c r="E62" s="1228"/>
      <c r="F62" s="118">
        <v>103</v>
      </c>
      <c r="G62" s="118">
        <v>104</v>
      </c>
      <c r="H62" s="119">
        <v>104</v>
      </c>
    </row>
    <row r="63" spans="2:8" ht="52.5" customHeight="1" thickBot="1">
      <c r="B63" s="120"/>
      <c r="C63" s="1229" t="s">
        <v>45</v>
      </c>
      <c r="D63" s="1229"/>
      <c r="E63" s="1230"/>
      <c r="F63" s="121">
        <v>7620</v>
      </c>
      <c r="G63" s="121">
        <v>7199</v>
      </c>
      <c r="H63" s="122">
        <v>6477</v>
      </c>
    </row>
    <row r="64" spans="2:8" ht="15" customHeight="1"/>
    <row r="65" ht="0" hidden="1" customHeight="1"/>
    <row r="66" ht="0" hidden="1" customHeight="1"/>
  </sheetData>
  <sheetProtection algorithmName="SHA-512" hashValue="3KsNvP79DlP70JLExcQyXO6zVMZeEQzwSAnqK52Lc5zPas7reoV3hOghgKQ2Z600DtMuZn+lWupLFKXucuRICw==" saltValue="hXtHB4NWmpkkdcJq9IxG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616</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616</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617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618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619</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620</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556</v>
      </c>
      <c r="BQ50" s="1271"/>
      <c r="BR50" s="1271"/>
      <c r="BS50" s="1271"/>
      <c r="BT50" s="1271"/>
      <c r="BU50" s="1271"/>
      <c r="BV50" s="1271"/>
      <c r="BW50" s="1271"/>
      <c r="BX50" s="1271" t="s">
        <v>557</v>
      </c>
      <c r="BY50" s="1271"/>
      <c r="BZ50" s="1271"/>
      <c r="CA50" s="1271"/>
      <c r="CB50" s="1271"/>
      <c r="CC50" s="1271"/>
      <c r="CD50" s="1271"/>
      <c r="CE50" s="1271"/>
      <c r="CF50" s="1271" t="s">
        <v>558</v>
      </c>
      <c r="CG50" s="1271"/>
      <c r="CH50" s="1271"/>
      <c r="CI50" s="1271"/>
      <c r="CJ50" s="1271"/>
      <c r="CK50" s="1271"/>
      <c r="CL50" s="1271"/>
      <c r="CM50" s="1271"/>
      <c r="CN50" s="1271" t="s">
        <v>559</v>
      </c>
      <c r="CO50" s="1271"/>
      <c r="CP50" s="1271"/>
      <c r="CQ50" s="1271"/>
      <c r="CR50" s="1271"/>
      <c r="CS50" s="1271"/>
      <c r="CT50" s="1271"/>
      <c r="CU50" s="1271"/>
      <c r="CV50" s="1271" t="s">
        <v>560</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621</v>
      </c>
      <c r="AO51" s="1275"/>
      <c r="AP51" s="1275"/>
      <c r="AQ51" s="1275"/>
      <c r="AR51" s="1275"/>
      <c r="AS51" s="1275"/>
      <c r="AT51" s="1275"/>
      <c r="AU51" s="1275"/>
      <c r="AV51" s="1275"/>
      <c r="AW51" s="1275"/>
      <c r="AX51" s="1275"/>
      <c r="AY51" s="1275"/>
      <c r="AZ51" s="1275"/>
      <c r="BA51" s="1275"/>
      <c r="BB51" s="1275" t="s">
        <v>622</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62.2</v>
      </c>
      <c r="CG51" s="1277"/>
      <c r="CH51" s="1277"/>
      <c r="CI51" s="1277"/>
      <c r="CJ51" s="1277"/>
      <c r="CK51" s="1277"/>
      <c r="CL51" s="1277"/>
      <c r="CM51" s="1277"/>
      <c r="CN51" s="1277">
        <v>60</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624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45.2</v>
      </c>
      <c r="CG53" s="1277"/>
      <c r="CH53" s="1277"/>
      <c r="CI53" s="1277"/>
      <c r="CJ53" s="1277"/>
      <c r="CK53" s="1277"/>
      <c r="CL53" s="1277"/>
      <c r="CM53" s="1277"/>
      <c r="CN53" s="1277">
        <v>45.2</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625</v>
      </c>
      <c r="AO55" s="1271"/>
      <c r="AP55" s="1271"/>
      <c r="AQ55" s="1271"/>
      <c r="AR55" s="1271"/>
      <c r="AS55" s="1271"/>
      <c r="AT55" s="1271"/>
      <c r="AU55" s="1271"/>
      <c r="AV55" s="1271"/>
      <c r="AW55" s="1271"/>
      <c r="AX55" s="1271"/>
      <c r="AY55" s="1271"/>
      <c r="AZ55" s="1271"/>
      <c r="BA55" s="1271"/>
      <c r="BB55" s="1275" t="s">
        <v>626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623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627</v>
      </c>
    </row>
    <row r="64" spans="1:109">
      <c r="B64" s="1246"/>
      <c r="G64" s="1253"/>
      <c r="I64" s="1287"/>
      <c r="J64" s="1287"/>
      <c r="K64" s="1287"/>
      <c r="L64" s="1287"/>
      <c r="M64" s="1287"/>
      <c r="N64" s="1288"/>
      <c r="AM64" s="1253"/>
      <c r="AN64" s="1253" t="s">
        <v>618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628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620</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556</v>
      </c>
      <c r="BQ72" s="1271"/>
      <c r="BR72" s="1271"/>
      <c r="BS72" s="1271"/>
      <c r="BT72" s="1271"/>
      <c r="BU72" s="1271"/>
      <c r="BV72" s="1271"/>
      <c r="BW72" s="1271"/>
      <c r="BX72" s="1271" t="s">
        <v>557</v>
      </c>
      <c r="BY72" s="1271"/>
      <c r="BZ72" s="1271"/>
      <c r="CA72" s="1271"/>
      <c r="CB72" s="1271"/>
      <c r="CC72" s="1271"/>
      <c r="CD72" s="1271"/>
      <c r="CE72" s="1271"/>
      <c r="CF72" s="1271" t="s">
        <v>558</v>
      </c>
      <c r="CG72" s="1271"/>
      <c r="CH72" s="1271"/>
      <c r="CI72" s="1271"/>
      <c r="CJ72" s="1271"/>
      <c r="CK72" s="1271"/>
      <c r="CL72" s="1271"/>
      <c r="CM72" s="1271"/>
      <c r="CN72" s="1271" t="s">
        <v>559</v>
      </c>
      <c r="CO72" s="1271"/>
      <c r="CP72" s="1271"/>
      <c r="CQ72" s="1271"/>
      <c r="CR72" s="1271"/>
      <c r="CS72" s="1271"/>
      <c r="CT72" s="1271"/>
      <c r="CU72" s="1271"/>
      <c r="CV72" s="1271" t="s">
        <v>560</v>
      </c>
      <c r="CW72" s="1271"/>
      <c r="CX72" s="1271"/>
      <c r="CY72" s="1271"/>
      <c r="CZ72" s="1271"/>
      <c r="DA72" s="1271"/>
      <c r="DB72" s="1271"/>
      <c r="DC72" s="1271"/>
    </row>
    <row r="73" spans="2:107">
      <c r="B73" s="1246"/>
      <c r="G73" s="1272"/>
      <c r="H73" s="1272"/>
      <c r="I73" s="1272"/>
      <c r="J73" s="1272"/>
      <c r="K73" s="1294"/>
      <c r="L73" s="1294"/>
      <c r="M73" s="1294"/>
      <c r="N73" s="1294"/>
      <c r="AM73" s="1264"/>
      <c r="AN73" s="1275" t="s">
        <v>621</v>
      </c>
      <c r="AO73" s="1275"/>
      <c r="AP73" s="1275"/>
      <c r="AQ73" s="1275"/>
      <c r="AR73" s="1275"/>
      <c r="AS73" s="1275"/>
      <c r="AT73" s="1275"/>
      <c r="AU73" s="1275"/>
      <c r="AV73" s="1275"/>
      <c r="AW73" s="1275"/>
      <c r="AX73" s="1275"/>
      <c r="AY73" s="1275"/>
      <c r="AZ73" s="1275"/>
      <c r="BA73" s="1275"/>
      <c r="BB73" s="1275" t="s">
        <v>626</v>
      </c>
      <c r="BC73" s="1275"/>
      <c r="BD73" s="1275"/>
      <c r="BE73" s="1275"/>
      <c r="BF73" s="1275"/>
      <c r="BG73" s="1275"/>
      <c r="BH73" s="1275"/>
      <c r="BI73" s="1275"/>
      <c r="BJ73" s="1275"/>
      <c r="BK73" s="1275"/>
      <c r="BL73" s="1275"/>
      <c r="BM73" s="1275"/>
      <c r="BN73" s="1275"/>
      <c r="BO73" s="1275"/>
      <c r="BP73" s="1277">
        <v>77.3</v>
      </c>
      <c r="BQ73" s="1277"/>
      <c r="BR73" s="1277"/>
      <c r="BS73" s="1277"/>
      <c r="BT73" s="1277"/>
      <c r="BU73" s="1277"/>
      <c r="BV73" s="1277"/>
      <c r="BW73" s="1277"/>
      <c r="BX73" s="1277">
        <v>72.599999999999994</v>
      </c>
      <c r="BY73" s="1277"/>
      <c r="BZ73" s="1277"/>
      <c r="CA73" s="1277"/>
      <c r="CB73" s="1277"/>
      <c r="CC73" s="1277"/>
      <c r="CD73" s="1277"/>
      <c r="CE73" s="1277"/>
      <c r="CF73" s="1277">
        <v>62.2</v>
      </c>
      <c r="CG73" s="1277"/>
      <c r="CH73" s="1277"/>
      <c r="CI73" s="1277"/>
      <c r="CJ73" s="1277"/>
      <c r="CK73" s="1277"/>
      <c r="CL73" s="1277"/>
      <c r="CM73" s="1277"/>
      <c r="CN73" s="1277">
        <v>60</v>
      </c>
      <c r="CO73" s="1277"/>
      <c r="CP73" s="1277"/>
      <c r="CQ73" s="1277"/>
      <c r="CR73" s="1277"/>
      <c r="CS73" s="1277"/>
      <c r="CT73" s="1277"/>
      <c r="CU73" s="1277"/>
      <c r="CV73" s="1277">
        <v>72.599999999999994</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629</v>
      </c>
      <c r="BC75" s="1275"/>
      <c r="BD75" s="1275"/>
      <c r="BE75" s="1275"/>
      <c r="BF75" s="1275"/>
      <c r="BG75" s="1275"/>
      <c r="BH75" s="1275"/>
      <c r="BI75" s="1275"/>
      <c r="BJ75" s="1275"/>
      <c r="BK75" s="1275"/>
      <c r="BL75" s="1275"/>
      <c r="BM75" s="1275"/>
      <c r="BN75" s="1275"/>
      <c r="BO75" s="1275"/>
      <c r="BP75" s="1277">
        <v>13.2</v>
      </c>
      <c r="BQ75" s="1277"/>
      <c r="BR75" s="1277"/>
      <c r="BS75" s="1277"/>
      <c r="BT75" s="1277"/>
      <c r="BU75" s="1277"/>
      <c r="BV75" s="1277"/>
      <c r="BW75" s="1277"/>
      <c r="BX75" s="1277">
        <v>12.5</v>
      </c>
      <c r="BY75" s="1277"/>
      <c r="BZ75" s="1277"/>
      <c r="CA75" s="1277"/>
      <c r="CB75" s="1277"/>
      <c r="CC75" s="1277"/>
      <c r="CD75" s="1277"/>
      <c r="CE75" s="1277"/>
      <c r="CF75" s="1277">
        <v>11.5</v>
      </c>
      <c r="CG75" s="1277"/>
      <c r="CH75" s="1277"/>
      <c r="CI75" s="1277"/>
      <c r="CJ75" s="1277"/>
      <c r="CK75" s="1277"/>
      <c r="CL75" s="1277"/>
      <c r="CM75" s="1277"/>
      <c r="CN75" s="1277">
        <v>11.2</v>
      </c>
      <c r="CO75" s="1277"/>
      <c r="CP75" s="1277"/>
      <c r="CQ75" s="1277"/>
      <c r="CR75" s="1277"/>
      <c r="CS75" s="1277"/>
      <c r="CT75" s="1277"/>
      <c r="CU75" s="1277"/>
      <c r="CV75" s="1277">
        <v>11.5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625</v>
      </c>
      <c r="AO77" s="1271"/>
      <c r="AP77" s="1271"/>
      <c r="AQ77" s="1271"/>
      <c r="AR77" s="1271"/>
      <c r="AS77" s="1271"/>
      <c r="AT77" s="1271"/>
      <c r="AU77" s="1271"/>
      <c r="AV77" s="1271"/>
      <c r="AW77" s="1271"/>
      <c r="AX77" s="1271"/>
      <c r="AY77" s="1271"/>
      <c r="AZ77" s="1271"/>
      <c r="BA77" s="1271"/>
      <c r="BB77" s="1275" t="s">
        <v>622</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630</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RnMqiD4s8mDJsJ7jQrLo+2nVaa4z7kU6D+zDrqmCPsQe9yCpymGj+lulQ9yhYtkvyK1G3yfIV1TpVYi+/GLsg==" saltValue="+7X6q03QgBz4IGSN1jIta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wK3CRSVH0lXO8iIX2vKjoGhN/mw4YEPA+TbxpnB0VnfLD1Vz9f9ge+wle9oY/XVoAX/RwmYE9UvgGzZI/JCIw==" saltValue="dlIUbfJQDF4QTgLlGIMB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ai2LZsoGfgbvDS+vujFSKaTFd46WlCl+CaG/WbbFStOUUWnNHmMFCUlG/mJhWtl195kRIXZewwblwGY8px67Q==" saltValue="zG5taX1AW7AG8lQImslF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553</v>
      </c>
      <c r="G2" s="136"/>
      <c r="H2" s="137"/>
    </row>
    <row r="3" spans="1:8">
      <c r="A3" s="133" t="s">
        <v>546</v>
      </c>
      <c r="B3" s="138"/>
      <c r="C3" s="139"/>
      <c r="D3" s="140">
        <v>63644</v>
      </c>
      <c r="E3" s="141"/>
      <c r="F3" s="142">
        <v>90961</v>
      </c>
      <c r="G3" s="143"/>
      <c r="H3" s="144"/>
    </row>
    <row r="4" spans="1:8">
      <c r="A4" s="145"/>
      <c r="B4" s="146"/>
      <c r="C4" s="147"/>
      <c r="D4" s="148">
        <v>34016</v>
      </c>
      <c r="E4" s="149"/>
      <c r="F4" s="150">
        <v>37720</v>
      </c>
      <c r="G4" s="151"/>
      <c r="H4" s="152"/>
    </row>
    <row r="5" spans="1:8">
      <c r="A5" s="133" t="s">
        <v>548</v>
      </c>
      <c r="B5" s="138"/>
      <c r="C5" s="139"/>
      <c r="D5" s="140">
        <v>76301</v>
      </c>
      <c r="E5" s="141"/>
      <c r="F5" s="142">
        <v>106614</v>
      </c>
      <c r="G5" s="143"/>
      <c r="H5" s="144"/>
    </row>
    <row r="6" spans="1:8">
      <c r="A6" s="145"/>
      <c r="B6" s="146"/>
      <c r="C6" s="147"/>
      <c r="D6" s="148">
        <v>46615</v>
      </c>
      <c r="E6" s="149"/>
      <c r="F6" s="150">
        <v>45545</v>
      </c>
      <c r="G6" s="151"/>
      <c r="H6" s="152"/>
    </row>
    <row r="7" spans="1:8">
      <c r="A7" s="133" t="s">
        <v>549</v>
      </c>
      <c r="B7" s="138"/>
      <c r="C7" s="139"/>
      <c r="D7" s="140">
        <v>60739</v>
      </c>
      <c r="E7" s="141"/>
      <c r="F7" s="142">
        <v>85459</v>
      </c>
      <c r="G7" s="143"/>
      <c r="H7" s="144"/>
    </row>
    <row r="8" spans="1:8">
      <c r="A8" s="145"/>
      <c r="B8" s="146"/>
      <c r="C8" s="147"/>
      <c r="D8" s="148">
        <v>28054</v>
      </c>
      <c r="E8" s="149"/>
      <c r="F8" s="150">
        <v>44378</v>
      </c>
      <c r="G8" s="151"/>
      <c r="H8" s="152"/>
    </row>
    <row r="9" spans="1:8">
      <c r="A9" s="133" t="s">
        <v>550</v>
      </c>
      <c r="B9" s="138"/>
      <c r="C9" s="139"/>
      <c r="D9" s="140">
        <v>51959</v>
      </c>
      <c r="E9" s="141"/>
      <c r="F9" s="142">
        <v>83280</v>
      </c>
      <c r="G9" s="143"/>
      <c r="H9" s="144"/>
    </row>
    <row r="10" spans="1:8">
      <c r="A10" s="145"/>
      <c r="B10" s="146"/>
      <c r="C10" s="147"/>
      <c r="D10" s="148">
        <v>35265</v>
      </c>
      <c r="E10" s="149"/>
      <c r="F10" s="150">
        <v>43123</v>
      </c>
      <c r="G10" s="151"/>
      <c r="H10" s="152"/>
    </row>
    <row r="11" spans="1:8">
      <c r="A11" s="133" t="s">
        <v>551</v>
      </c>
      <c r="B11" s="138"/>
      <c r="C11" s="139"/>
      <c r="D11" s="140">
        <v>40960</v>
      </c>
      <c r="E11" s="141"/>
      <c r="F11" s="142">
        <v>88968</v>
      </c>
      <c r="G11" s="143"/>
      <c r="H11" s="144"/>
    </row>
    <row r="12" spans="1:8">
      <c r="A12" s="145"/>
      <c r="B12" s="146"/>
      <c r="C12" s="153"/>
      <c r="D12" s="148">
        <v>19020</v>
      </c>
      <c r="E12" s="149"/>
      <c r="F12" s="150">
        <v>45482</v>
      </c>
      <c r="G12" s="151"/>
      <c r="H12" s="152"/>
    </row>
    <row r="13" spans="1:8">
      <c r="A13" s="133"/>
      <c r="B13" s="138"/>
      <c r="C13" s="154"/>
      <c r="D13" s="155">
        <v>58721</v>
      </c>
      <c r="E13" s="156"/>
      <c r="F13" s="157">
        <v>91056</v>
      </c>
      <c r="G13" s="158"/>
      <c r="H13" s="144"/>
    </row>
    <row r="14" spans="1:8">
      <c r="A14" s="145"/>
      <c r="B14" s="146"/>
      <c r="C14" s="147"/>
      <c r="D14" s="148">
        <v>32594</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8.2899999999999991</v>
      </c>
      <c r="C19" s="159">
        <f>ROUND(VALUE(SUBSTITUTE(実質収支比率等に係る経年分析!G$48,"▲","-")),2)</f>
        <v>7.08</v>
      </c>
      <c r="D19" s="159">
        <f>ROUND(VALUE(SUBSTITUTE(実質収支比率等に係る経年分析!H$48,"▲","-")),2)</f>
        <v>8.02</v>
      </c>
      <c r="E19" s="159">
        <f>ROUND(VALUE(SUBSTITUTE(実質収支比率等に係る経年分析!I$48,"▲","-")),2)</f>
        <v>6.96</v>
      </c>
      <c r="F19" s="159">
        <f>ROUND(VALUE(SUBSTITUTE(実質収支比率等に係る経年分析!J$48,"▲","-")),2)</f>
        <v>8.4700000000000006</v>
      </c>
    </row>
    <row r="20" spans="1:11">
      <c r="A20" s="159" t="s">
        <v>49</v>
      </c>
      <c r="B20" s="159">
        <f>ROUND(VALUE(SUBSTITUTE(実質収支比率等に係る経年分析!F$47,"▲","-")),2)</f>
        <v>40.549999999999997</v>
      </c>
      <c r="C20" s="159">
        <f>ROUND(VALUE(SUBSTITUTE(実質収支比率等に係る経年分析!G$47,"▲","-")),2)</f>
        <v>43.27</v>
      </c>
      <c r="D20" s="159">
        <f>ROUND(VALUE(SUBSTITUTE(実質収支比率等に係る経年分析!H$47,"▲","-")),2)</f>
        <v>47.09</v>
      </c>
      <c r="E20" s="159">
        <f>ROUND(VALUE(SUBSTITUTE(実質収支比率等に係る経年分析!I$47,"▲","-")),2)</f>
        <v>41.79</v>
      </c>
      <c r="F20" s="159">
        <f>ROUND(VALUE(SUBSTITUTE(実質収支比率等に係る経年分析!J$47,"▲","-")),2)</f>
        <v>37.07</v>
      </c>
    </row>
    <row r="21" spans="1:11">
      <c r="A21" s="159" t="s">
        <v>50</v>
      </c>
      <c r="B21" s="159">
        <f>IF(ISNUMBER(VALUE(SUBSTITUTE(実質収支比率等に係る経年分析!F$49,"▲","-"))),ROUND(VALUE(SUBSTITUTE(実質収支比率等に係る経年分析!F$49,"▲","-")),2),NA())</f>
        <v>4.47</v>
      </c>
      <c r="C21" s="159">
        <f>IF(ISNUMBER(VALUE(SUBSTITUTE(実質収支比率等に係る経年分析!G$49,"▲","-"))),ROUND(VALUE(SUBSTITUTE(実質収支比率等に係る経年分析!G$49,"▲","-")),2),NA())</f>
        <v>1.63</v>
      </c>
      <c r="D21" s="159">
        <f>IF(ISNUMBER(VALUE(SUBSTITUTE(実質収支比率等に係る経年分析!H$49,"▲","-"))),ROUND(VALUE(SUBSTITUTE(実質収支比率等に係る経年分析!H$49,"▲","-")),2),NA())</f>
        <v>5.53</v>
      </c>
      <c r="E21" s="159">
        <f>IF(ISNUMBER(VALUE(SUBSTITUTE(実質収支比率等に係る経年分析!I$49,"▲","-"))),ROUND(VALUE(SUBSTITUTE(実質収支比率等に係る経年分析!I$49,"▲","-")),2),NA())</f>
        <v>-5.46</v>
      </c>
      <c r="F21" s="159">
        <f>IF(ISNUMBER(VALUE(SUBSTITUTE(実質収支比率等に係る経年分析!J$49,"▲","-"))),ROUND(VALUE(SUBSTITUTE(実質収支比率等に係る経年分析!J$49,"▲","-")),2),NA())</f>
        <v>-3.82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0.15</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公共下水道特別会計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ふるさと交流館特別会計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0.26</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2.12</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4.8600000000000003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4.6100000000000003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6.23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8.2799999999999994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8.4700000000000006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23.66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24.08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23.27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23.55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1317</v>
      </c>
      <c r="E42" s="161"/>
      <c r="F42" s="161"/>
      <c r="G42" s="161">
        <f>'実質公債費比率（分子）の構造'!L$52</f>
        <v>1378</v>
      </c>
      <c r="H42" s="161"/>
      <c r="I42" s="161"/>
      <c r="J42" s="161">
        <f>'実質公債費比率（分子）の構造'!M$52</f>
        <v>1373</v>
      </c>
      <c r="K42" s="161"/>
      <c r="L42" s="161"/>
      <c r="M42" s="161">
        <f>'実質公債費比率（分子）の構造'!N$52</f>
        <v>1501</v>
      </c>
      <c r="N42" s="161"/>
      <c r="O42" s="161"/>
      <c r="P42" s="161">
        <f>'実質公債費比率（分子）の構造'!O$52</f>
        <v>1527</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43</v>
      </c>
      <c r="C44" s="161"/>
      <c r="D44" s="161"/>
      <c r="E44" s="161">
        <f>'実質公債費比率（分子）の構造'!L$50</f>
        <v>43</v>
      </c>
      <c r="F44" s="161"/>
      <c r="G44" s="161"/>
      <c r="H44" s="161">
        <f>'実質公債費比率（分子）の構造'!M$50</f>
        <v>43</v>
      </c>
      <c r="I44" s="161"/>
      <c r="J44" s="161"/>
      <c r="K44" s="161">
        <f>'実質公債費比率（分子）の構造'!N$50</f>
        <v>16</v>
      </c>
      <c r="L44" s="161"/>
      <c r="M44" s="161"/>
      <c r="N44" s="161">
        <f>'実質公債費比率（分子）の構造'!O$50</f>
        <v>16</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688</v>
      </c>
      <c r="C46" s="161"/>
      <c r="D46" s="161"/>
      <c r="E46" s="161">
        <f>'実質公債費比率（分子）の構造'!L$48</f>
        <v>684</v>
      </c>
      <c r="F46" s="161"/>
      <c r="G46" s="161"/>
      <c r="H46" s="161">
        <f>'実質公債費比率（分子）の構造'!M$48</f>
        <v>690</v>
      </c>
      <c r="I46" s="161"/>
      <c r="J46" s="161"/>
      <c r="K46" s="161">
        <f>'実質公債費比率（分子）の構造'!N$48</f>
        <v>751</v>
      </c>
      <c r="L46" s="161"/>
      <c r="M46" s="161"/>
      <c r="N46" s="161">
        <f>'実質公債費比率（分子）の構造'!O$48</f>
        <v>770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1557</v>
      </c>
      <c r="C49" s="161"/>
      <c r="D49" s="161"/>
      <c r="E49" s="161">
        <f>'実質公債費比率（分子）の構造'!L$45</f>
        <v>1530</v>
      </c>
      <c r="F49" s="161"/>
      <c r="G49" s="161"/>
      <c r="H49" s="161">
        <f>'実質公債費比率（分子）の構造'!M$45</f>
        <v>1460</v>
      </c>
      <c r="I49" s="161"/>
      <c r="J49" s="161"/>
      <c r="K49" s="161">
        <f>'実質公債費比率（分子）の構造'!N$45</f>
        <v>1657</v>
      </c>
      <c r="L49" s="161"/>
      <c r="M49" s="161"/>
      <c r="N49" s="161">
        <f>'実質公債費比率（分子）の構造'!O$45</f>
        <v>1689</v>
      </c>
      <c r="O49" s="161"/>
      <c r="P49" s="161"/>
    </row>
    <row r="50" spans="1:16">
      <c r="A50" s="161" t="s">
        <v>64</v>
      </c>
      <c r="B50" s="161" t="e">
        <f>NA()</f>
        <v>#N/A</v>
      </c>
      <c r="C50" s="161">
        <f>IF(ISNUMBER('実質公債費比率（分子）の構造'!K$53),'実質公債費比率（分子）の構造'!K$53,NA())</f>
        <v>971</v>
      </c>
      <c r="D50" s="161" t="e">
        <f>NA()</f>
        <v>#N/A</v>
      </c>
      <c r="E50" s="161" t="e">
        <f>NA()</f>
        <v>#N/A</v>
      </c>
      <c r="F50" s="161">
        <f>IF(ISNUMBER('実質公債費比率（分子）の構造'!L$53),'実質公債費比率（分子）の構造'!L$53,NA())</f>
        <v>879</v>
      </c>
      <c r="G50" s="161" t="e">
        <f>NA()</f>
        <v>#N/A</v>
      </c>
      <c r="H50" s="161" t="e">
        <f>NA()</f>
        <v>#N/A</v>
      </c>
      <c r="I50" s="161">
        <f>IF(ISNUMBER('実質公債費比率（分子）の構造'!M$53),'実質公債費比率（分子）の構造'!M$53,NA())</f>
        <v>820</v>
      </c>
      <c r="J50" s="161" t="e">
        <f>NA()</f>
        <v>#N/A</v>
      </c>
      <c r="K50" s="161" t="e">
        <f>NA()</f>
        <v>#N/A</v>
      </c>
      <c r="L50" s="161">
        <f>IF(ISNUMBER('実質公債費比率（分子）の構造'!N$53),'実質公債費比率（分子）の構造'!N$53,NA())</f>
        <v>923</v>
      </c>
      <c r="M50" s="161" t="e">
        <f>NA()</f>
        <v>#N/A</v>
      </c>
      <c r="N50" s="161" t="e">
        <f>NA()</f>
        <v>#N/A</v>
      </c>
      <c r="O50" s="161">
        <f>IF(ISNUMBER('実質公債費比率（分子）の構造'!O$53),'実質公債費比率（分子）の構造'!O$53,NA())</f>
        <v>948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16159</v>
      </c>
      <c r="E56" s="160"/>
      <c r="F56" s="160"/>
      <c r="G56" s="160">
        <f>'将来負担比率（分子）の構造'!J$52</f>
        <v>16362</v>
      </c>
      <c r="H56" s="160"/>
      <c r="I56" s="160"/>
      <c r="J56" s="160">
        <f>'将来負担比率（分子）の構造'!K$52</f>
        <v>17018</v>
      </c>
      <c r="K56" s="160"/>
      <c r="L56" s="160"/>
      <c r="M56" s="160">
        <f>'将来負担比率（分子）の構造'!L$52</f>
        <v>16502</v>
      </c>
      <c r="N56" s="160"/>
      <c r="O56" s="160"/>
      <c r="P56" s="160">
        <f>'将来負担比率（分子）の構造'!M$52</f>
        <v>15921</v>
      </c>
    </row>
    <row r="57" spans="1:16">
      <c r="A57" s="160" t="s">
        <v>36</v>
      </c>
      <c r="B57" s="160"/>
      <c r="C57" s="160"/>
      <c r="D57" s="160">
        <f>'将来負担比率（分子）の構造'!I$51</f>
        <v>253</v>
      </c>
      <c r="E57" s="160"/>
      <c r="F57" s="160"/>
      <c r="G57" s="160">
        <f>'将来負担比率（分子）の構造'!J$51</f>
        <v>232</v>
      </c>
      <c r="H57" s="160"/>
      <c r="I57" s="160"/>
      <c r="J57" s="160">
        <f>'将来負担比率（分子）の構造'!K$51</f>
        <v>219</v>
      </c>
      <c r="K57" s="160"/>
      <c r="L57" s="160"/>
      <c r="M57" s="160">
        <f>'将来負担比率（分子）の構造'!L$51</f>
        <v>205</v>
      </c>
      <c r="N57" s="160"/>
      <c r="O57" s="160"/>
      <c r="P57" s="160">
        <f>'将来負担比率（分子）の構造'!M$51</f>
        <v>191</v>
      </c>
    </row>
    <row r="58" spans="1:16">
      <c r="A58" s="160" t="s">
        <v>35</v>
      </c>
      <c r="B58" s="160"/>
      <c r="C58" s="160"/>
      <c r="D58" s="160">
        <f>'将来負担比率（分子）の構造'!I$50</f>
        <v>6155</v>
      </c>
      <c r="E58" s="160"/>
      <c r="F58" s="160"/>
      <c r="G58" s="160">
        <f>'将来負担比率（分子）の構造'!J$50</f>
        <v>6301</v>
      </c>
      <c r="H58" s="160"/>
      <c r="I58" s="160"/>
      <c r="J58" s="160">
        <f>'将来負担比率（分子）の構造'!K$50</f>
        <v>6889</v>
      </c>
      <c r="K58" s="160"/>
      <c r="L58" s="160"/>
      <c r="M58" s="160">
        <f>'将来負担比率（分子）の構造'!L$50</f>
        <v>6469</v>
      </c>
      <c r="N58" s="160"/>
      <c r="O58" s="160"/>
      <c r="P58" s="160">
        <f>'将来負担比率（分子）の構造'!M$50</f>
        <v>5781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1290</v>
      </c>
      <c r="C62" s="160"/>
      <c r="D62" s="160"/>
      <c r="E62" s="160">
        <f>'将来負担比率（分子）の構造'!J$45</f>
        <v>1233</v>
      </c>
      <c r="F62" s="160"/>
      <c r="G62" s="160"/>
      <c r="H62" s="160">
        <f>'将来負担比率（分子）の構造'!K$45</f>
        <v>1135</v>
      </c>
      <c r="I62" s="160"/>
      <c r="J62" s="160"/>
      <c r="K62" s="160">
        <f>'将来負担比率（分子）の構造'!L$45</f>
        <v>1084</v>
      </c>
      <c r="L62" s="160"/>
      <c r="M62" s="160"/>
      <c r="N62" s="160">
        <f>'将来負担比率（分子）の構造'!M$45</f>
        <v>1059</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f>'将来負担比率（分子）の構造'!M$44</f>
        <v>135</v>
      </c>
      <c r="O63" s="160"/>
      <c r="P63" s="160"/>
    </row>
    <row r="64" spans="1:16">
      <c r="A64" s="160" t="s">
        <v>27</v>
      </c>
      <c r="B64" s="160">
        <f>'将来負担比率（分子）の構造'!I$43</f>
        <v>12982</v>
      </c>
      <c r="C64" s="160"/>
      <c r="D64" s="160"/>
      <c r="E64" s="160">
        <f>'将来負担比率（分子）の構造'!J$43</f>
        <v>12569</v>
      </c>
      <c r="F64" s="160"/>
      <c r="G64" s="160"/>
      <c r="H64" s="160">
        <f>'将来負担比率（分子）の構造'!K$43</f>
        <v>11934</v>
      </c>
      <c r="I64" s="160"/>
      <c r="J64" s="160"/>
      <c r="K64" s="160">
        <f>'将来負担比率（分子）の構造'!L$43</f>
        <v>11539</v>
      </c>
      <c r="L64" s="160"/>
      <c r="M64" s="160"/>
      <c r="N64" s="160">
        <f>'将来負担比率（分子）の構造'!M$43</f>
        <v>11750</v>
      </c>
      <c r="O64" s="160"/>
      <c r="P64" s="160"/>
    </row>
    <row r="65" spans="1:16">
      <c r="A65" s="160" t="s">
        <v>26</v>
      </c>
      <c r="B65" s="160">
        <f>'将来負担比率（分子）の構造'!I$42</f>
        <v>414</v>
      </c>
      <c r="C65" s="160"/>
      <c r="D65" s="160"/>
      <c r="E65" s="160">
        <f>'将来負担比率（分子）の構造'!J$42</f>
        <v>372</v>
      </c>
      <c r="F65" s="160"/>
      <c r="G65" s="160"/>
      <c r="H65" s="160">
        <f>'将来負担比率（分子）の構造'!K$42</f>
        <v>330</v>
      </c>
      <c r="I65" s="160"/>
      <c r="J65" s="160"/>
      <c r="K65" s="160">
        <f>'将来負担比率（分子）の構造'!L$42</f>
        <v>315</v>
      </c>
      <c r="L65" s="160"/>
      <c r="M65" s="160"/>
      <c r="N65" s="160">
        <f>'将来負担比率（分子）の構造'!M$42</f>
        <v>300</v>
      </c>
      <c r="O65" s="160"/>
      <c r="P65" s="160"/>
    </row>
    <row r="66" spans="1:16">
      <c r="A66" s="160" t="s">
        <v>25</v>
      </c>
      <c r="B66" s="160">
        <f>'将来負担比率（分子）の構造'!I$41</f>
        <v>13828</v>
      </c>
      <c r="C66" s="160"/>
      <c r="D66" s="160"/>
      <c r="E66" s="160">
        <f>'将来負担比率（分子）の構造'!J$41</f>
        <v>14280</v>
      </c>
      <c r="F66" s="160"/>
      <c r="G66" s="160"/>
      <c r="H66" s="160">
        <f>'将来負担比率（分子）の構造'!K$41</f>
        <v>15573</v>
      </c>
      <c r="I66" s="160"/>
      <c r="J66" s="160"/>
      <c r="K66" s="160">
        <f>'将来負担比率（分子）の構造'!L$41</f>
        <v>14927</v>
      </c>
      <c r="L66" s="160"/>
      <c r="M66" s="160"/>
      <c r="N66" s="160">
        <f>'将来負担比率（分子）の構造'!M$41</f>
        <v>14223</v>
      </c>
      <c r="O66" s="160"/>
      <c r="P66" s="160"/>
    </row>
    <row r="67" spans="1:16">
      <c r="A67" s="160" t="s">
        <v>68</v>
      </c>
      <c r="B67" s="160" t="e">
        <f>NA()</f>
        <v>#N/A</v>
      </c>
      <c r="C67" s="160">
        <f>IF(ISNUMBER('将来負担比率（分子）の構造'!I$53), IF('将来負担比率（分子）の構造'!I$53 &lt; 0, 0, '将来負担比率（分子）の構造'!I$53), NA())</f>
        <v>5946</v>
      </c>
      <c r="D67" s="160" t="e">
        <f>NA()</f>
        <v>#N/A</v>
      </c>
      <c r="E67" s="160" t="e">
        <f>NA()</f>
        <v>#N/A</v>
      </c>
      <c r="F67" s="160">
        <f>IF(ISNUMBER('将来負担比率（分子）の構造'!J$53), IF('将来負担比率（分子）の構造'!J$53 &lt; 0, 0, '将来負担比率（分子）の構造'!J$53), NA())</f>
        <v>5559</v>
      </c>
      <c r="G67" s="160" t="e">
        <f>NA()</f>
        <v>#N/A</v>
      </c>
      <c r="H67" s="160" t="e">
        <f>NA()</f>
        <v>#N/A</v>
      </c>
      <c r="I67" s="160">
        <f>IF(ISNUMBER('将来負担比率（分子）の構造'!K$53), IF('将来負担比率（分子）の構造'!K$53 &lt; 0, 0, '将来負担比率（分子）の構造'!K$53), NA())</f>
        <v>4846</v>
      </c>
      <c r="J67" s="160" t="e">
        <f>NA()</f>
        <v>#N/A</v>
      </c>
      <c r="K67" s="160" t="e">
        <f>NA()</f>
        <v>#N/A</v>
      </c>
      <c r="L67" s="160">
        <f>IF(ISNUMBER('将来負担比率（分子）の構造'!L$53), IF('将来負担比率（分子）の構造'!L$53 &lt; 0, 0, '将来負担比率（分子）の構造'!L$53), NA())</f>
        <v>4689</v>
      </c>
      <c r="M67" s="160" t="e">
        <f>NA()</f>
        <v>#N/A</v>
      </c>
      <c r="N67" s="160" t="e">
        <f>NA()</f>
        <v>#N/A</v>
      </c>
      <c r="O67" s="160">
        <f>IF(ISNUMBER('将来負担比率（分子）の構造'!M$53), IF('将来負担比率（分子）の構造'!M$53 &lt; 0, 0, '将来負担比率（分子）の構造'!M$53), NA())</f>
        <v>5575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4305</v>
      </c>
      <c r="C72" s="164">
        <f>基金残高に係る経年分析!G55</f>
        <v>3883</v>
      </c>
      <c r="D72" s="164">
        <f>基金残高に係る経年分析!H55</f>
        <v>3402</v>
      </c>
    </row>
    <row r="73" spans="1:16">
      <c r="A73" s="163" t="s">
        <v>71</v>
      </c>
      <c r="B73" s="164">
        <f>基金残高に係る経年分析!F56</f>
        <v>1013</v>
      </c>
      <c r="C73" s="164">
        <f>基金残高に係る経年分析!G56</f>
        <v>1015</v>
      </c>
      <c r="D73" s="164">
        <f>基金残高に係る経年分析!H56</f>
        <v>815</v>
      </c>
    </row>
    <row r="74" spans="1:16">
      <c r="A74" s="163" t="s">
        <v>72</v>
      </c>
      <c r="B74" s="164">
        <f>基金残高に係る経年分析!F57</f>
        <v>2302</v>
      </c>
      <c r="C74" s="164">
        <f>基金残高に係る経年分析!G57</f>
        <v>2301</v>
      </c>
      <c r="D74" s="164">
        <f>基金残高に係る経年分析!H57</f>
        <v>2260</v>
      </c>
    </row>
  </sheetData>
  <sheetProtection algorithmName="SHA-512" hashValue="3LgngAGc4qr7k6/XhBTsqpbuqY176fConYL5JxMZSrAu7kjUeznjALIFq6TEtTWFd5EL4OhRoznikEbeY2N8ew==" saltValue="hLDTWMhGArDOez4K4VRt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4031330</v>
      </c>
      <c r="S5" s="611"/>
      <c r="T5" s="611"/>
      <c r="U5" s="611"/>
      <c r="V5" s="611"/>
      <c r="W5" s="611"/>
      <c r="X5" s="611"/>
      <c r="Y5" s="612"/>
      <c r="Z5" s="613">
        <v>26.2</v>
      </c>
      <c r="AA5" s="613"/>
      <c r="AB5" s="613"/>
      <c r="AC5" s="613"/>
      <c r="AD5" s="614">
        <v>4031330</v>
      </c>
      <c r="AE5" s="614"/>
      <c r="AF5" s="614"/>
      <c r="AG5" s="614"/>
      <c r="AH5" s="614"/>
      <c r="AI5" s="614"/>
      <c r="AJ5" s="614"/>
      <c r="AK5" s="614"/>
      <c r="AL5" s="615">
        <v>45.7</v>
      </c>
      <c r="AM5" s="616"/>
      <c r="AN5" s="616"/>
      <c r="AO5" s="617"/>
      <c r="AP5" s="607" t="s">
        <v>222</v>
      </c>
      <c r="AQ5" s="608"/>
      <c r="AR5" s="608"/>
      <c r="AS5" s="608"/>
      <c r="AT5" s="608"/>
      <c r="AU5" s="608"/>
      <c r="AV5" s="608"/>
      <c r="AW5" s="608"/>
      <c r="AX5" s="608"/>
      <c r="AY5" s="608"/>
      <c r="AZ5" s="608"/>
      <c r="BA5" s="608"/>
      <c r="BB5" s="608"/>
      <c r="BC5" s="608"/>
      <c r="BD5" s="608"/>
      <c r="BE5" s="608"/>
      <c r="BF5" s="609"/>
      <c r="BG5" s="621">
        <v>4028848</v>
      </c>
      <c r="BH5" s="622"/>
      <c r="BI5" s="622"/>
      <c r="BJ5" s="622"/>
      <c r="BK5" s="622"/>
      <c r="BL5" s="622"/>
      <c r="BM5" s="622"/>
      <c r="BN5" s="623"/>
      <c r="BO5" s="624">
        <v>99.9</v>
      </c>
      <c r="BP5" s="624"/>
      <c r="BQ5" s="624"/>
      <c r="BR5" s="624"/>
      <c r="BS5" s="625">
        <v>71034</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128502</v>
      </c>
      <c r="S6" s="622"/>
      <c r="T6" s="622"/>
      <c r="U6" s="622"/>
      <c r="V6" s="622"/>
      <c r="W6" s="622"/>
      <c r="X6" s="622"/>
      <c r="Y6" s="623"/>
      <c r="Z6" s="624">
        <v>0.8</v>
      </c>
      <c r="AA6" s="624"/>
      <c r="AB6" s="624"/>
      <c r="AC6" s="624"/>
      <c r="AD6" s="625">
        <v>128502</v>
      </c>
      <c r="AE6" s="625"/>
      <c r="AF6" s="625"/>
      <c r="AG6" s="625"/>
      <c r="AH6" s="625"/>
      <c r="AI6" s="625"/>
      <c r="AJ6" s="625"/>
      <c r="AK6" s="625"/>
      <c r="AL6" s="626">
        <v>1.5</v>
      </c>
      <c r="AM6" s="627"/>
      <c r="AN6" s="627"/>
      <c r="AO6" s="628"/>
      <c r="AP6" s="618" t="s">
        <v>227</v>
      </c>
      <c r="AQ6" s="619"/>
      <c r="AR6" s="619"/>
      <c r="AS6" s="619"/>
      <c r="AT6" s="619"/>
      <c r="AU6" s="619"/>
      <c r="AV6" s="619"/>
      <c r="AW6" s="619"/>
      <c r="AX6" s="619"/>
      <c r="AY6" s="619"/>
      <c r="AZ6" s="619"/>
      <c r="BA6" s="619"/>
      <c r="BB6" s="619"/>
      <c r="BC6" s="619"/>
      <c r="BD6" s="619"/>
      <c r="BE6" s="619"/>
      <c r="BF6" s="620"/>
      <c r="BG6" s="621">
        <v>4028848</v>
      </c>
      <c r="BH6" s="622"/>
      <c r="BI6" s="622"/>
      <c r="BJ6" s="622"/>
      <c r="BK6" s="622"/>
      <c r="BL6" s="622"/>
      <c r="BM6" s="622"/>
      <c r="BN6" s="623"/>
      <c r="BO6" s="624">
        <v>99.9</v>
      </c>
      <c r="BP6" s="624"/>
      <c r="BQ6" s="624"/>
      <c r="BR6" s="624"/>
      <c r="BS6" s="625">
        <v>71034</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139118</v>
      </c>
      <c r="CS6" s="622"/>
      <c r="CT6" s="622"/>
      <c r="CU6" s="622"/>
      <c r="CV6" s="622"/>
      <c r="CW6" s="622"/>
      <c r="CX6" s="622"/>
      <c r="CY6" s="623"/>
      <c r="CZ6" s="615">
        <v>1</v>
      </c>
      <c r="DA6" s="616"/>
      <c r="DB6" s="616"/>
      <c r="DC6" s="635"/>
      <c r="DD6" s="630" t="s">
        <v>173</v>
      </c>
      <c r="DE6" s="622"/>
      <c r="DF6" s="622"/>
      <c r="DG6" s="622"/>
      <c r="DH6" s="622"/>
      <c r="DI6" s="622"/>
      <c r="DJ6" s="622"/>
      <c r="DK6" s="622"/>
      <c r="DL6" s="622"/>
      <c r="DM6" s="622"/>
      <c r="DN6" s="622"/>
      <c r="DO6" s="622"/>
      <c r="DP6" s="623"/>
      <c r="DQ6" s="630">
        <v>139118</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9695</v>
      </c>
      <c r="S7" s="622"/>
      <c r="T7" s="622"/>
      <c r="U7" s="622"/>
      <c r="V7" s="622"/>
      <c r="W7" s="622"/>
      <c r="X7" s="622"/>
      <c r="Y7" s="623"/>
      <c r="Z7" s="624">
        <v>0.1</v>
      </c>
      <c r="AA7" s="624"/>
      <c r="AB7" s="624"/>
      <c r="AC7" s="624"/>
      <c r="AD7" s="625">
        <v>9695</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1805101</v>
      </c>
      <c r="BH7" s="622"/>
      <c r="BI7" s="622"/>
      <c r="BJ7" s="622"/>
      <c r="BK7" s="622"/>
      <c r="BL7" s="622"/>
      <c r="BM7" s="622"/>
      <c r="BN7" s="623"/>
      <c r="BO7" s="624">
        <v>44.8</v>
      </c>
      <c r="BP7" s="624"/>
      <c r="BQ7" s="624"/>
      <c r="BR7" s="624"/>
      <c r="BS7" s="625">
        <v>71034</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1709736</v>
      </c>
      <c r="CS7" s="622"/>
      <c r="CT7" s="622"/>
      <c r="CU7" s="622"/>
      <c r="CV7" s="622"/>
      <c r="CW7" s="622"/>
      <c r="CX7" s="622"/>
      <c r="CY7" s="623"/>
      <c r="CZ7" s="624">
        <v>11.8</v>
      </c>
      <c r="DA7" s="624"/>
      <c r="DB7" s="624"/>
      <c r="DC7" s="624"/>
      <c r="DD7" s="630">
        <v>155028</v>
      </c>
      <c r="DE7" s="622"/>
      <c r="DF7" s="622"/>
      <c r="DG7" s="622"/>
      <c r="DH7" s="622"/>
      <c r="DI7" s="622"/>
      <c r="DJ7" s="622"/>
      <c r="DK7" s="622"/>
      <c r="DL7" s="622"/>
      <c r="DM7" s="622"/>
      <c r="DN7" s="622"/>
      <c r="DO7" s="622"/>
      <c r="DP7" s="623"/>
      <c r="DQ7" s="630">
        <v>1381888</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19011</v>
      </c>
      <c r="S8" s="622"/>
      <c r="T8" s="622"/>
      <c r="U8" s="622"/>
      <c r="V8" s="622"/>
      <c r="W8" s="622"/>
      <c r="X8" s="622"/>
      <c r="Y8" s="623"/>
      <c r="Z8" s="624">
        <v>0.1</v>
      </c>
      <c r="AA8" s="624"/>
      <c r="AB8" s="624"/>
      <c r="AC8" s="624"/>
      <c r="AD8" s="625">
        <v>19011</v>
      </c>
      <c r="AE8" s="625"/>
      <c r="AF8" s="625"/>
      <c r="AG8" s="625"/>
      <c r="AH8" s="625"/>
      <c r="AI8" s="625"/>
      <c r="AJ8" s="625"/>
      <c r="AK8" s="625"/>
      <c r="AL8" s="626">
        <v>0.2</v>
      </c>
      <c r="AM8" s="627"/>
      <c r="AN8" s="627"/>
      <c r="AO8" s="628"/>
      <c r="AP8" s="618" t="s">
        <v>233</v>
      </c>
      <c r="AQ8" s="619"/>
      <c r="AR8" s="619"/>
      <c r="AS8" s="619"/>
      <c r="AT8" s="619"/>
      <c r="AU8" s="619"/>
      <c r="AV8" s="619"/>
      <c r="AW8" s="619"/>
      <c r="AX8" s="619"/>
      <c r="AY8" s="619"/>
      <c r="AZ8" s="619"/>
      <c r="BA8" s="619"/>
      <c r="BB8" s="619"/>
      <c r="BC8" s="619"/>
      <c r="BD8" s="619"/>
      <c r="BE8" s="619"/>
      <c r="BF8" s="620"/>
      <c r="BG8" s="621">
        <v>52543</v>
      </c>
      <c r="BH8" s="622"/>
      <c r="BI8" s="622"/>
      <c r="BJ8" s="622"/>
      <c r="BK8" s="622"/>
      <c r="BL8" s="622"/>
      <c r="BM8" s="622"/>
      <c r="BN8" s="623"/>
      <c r="BO8" s="624">
        <v>1.3</v>
      </c>
      <c r="BP8" s="624"/>
      <c r="BQ8" s="624"/>
      <c r="BR8" s="624"/>
      <c r="BS8" s="630" t="s">
        <v>122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5305107</v>
      </c>
      <c r="CS8" s="622"/>
      <c r="CT8" s="622"/>
      <c r="CU8" s="622"/>
      <c r="CV8" s="622"/>
      <c r="CW8" s="622"/>
      <c r="CX8" s="622"/>
      <c r="CY8" s="623"/>
      <c r="CZ8" s="624">
        <v>36.5</v>
      </c>
      <c r="DA8" s="624"/>
      <c r="DB8" s="624"/>
      <c r="DC8" s="624"/>
      <c r="DD8" s="630">
        <v>56422</v>
      </c>
      <c r="DE8" s="622"/>
      <c r="DF8" s="622"/>
      <c r="DG8" s="622"/>
      <c r="DH8" s="622"/>
      <c r="DI8" s="622"/>
      <c r="DJ8" s="622"/>
      <c r="DK8" s="622"/>
      <c r="DL8" s="622"/>
      <c r="DM8" s="622"/>
      <c r="DN8" s="622"/>
      <c r="DO8" s="622"/>
      <c r="DP8" s="623"/>
      <c r="DQ8" s="630">
        <v>2868877</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20927</v>
      </c>
      <c r="S9" s="622"/>
      <c r="T9" s="622"/>
      <c r="U9" s="622"/>
      <c r="V9" s="622"/>
      <c r="W9" s="622"/>
      <c r="X9" s="622"/>
      <c r="Y9" s="623"/>
      <c r="Z9" s="624">
        <v>0.1</v>
      </c>
      <c r="AA9" s="624"/>
      <c r="AB9" s="624"/>
      <c r="AC9" s="624"/>
      <c r="AD9" s="625">
        <v>20927</v>
      </c>
      <c r="AE9" s="625"/>
      <c r="AF9" s="625"/>
      <c r="AG9" s="625"/>
      <c r="AH9" s="625"/>
      <c r="AI9" s="625"/>
      <c r="AJ9" s="625"/>
      <c r="AK9" s="625"/>
      <c r="AL9" s="626">
        <v>0.2</v>
      </c>
      <c r="AM9" s="627"/>
      <c r="AN9" s="627"/>
      <c r="AO9" s="628"/>
      <c r="AP9" s="618" t="s">
        <v>236</v>
      </c>
      <c r="AQ9" s="619"/>
      <c r="AR9" s="619"/>
      <c r="AS9" s="619"/>
      <c r="AT9" s="619"/>
      <c r="AU9" s="619"/>
      <c r="AV9" s="619"/>
      <c r="AW9" s="619"/>
      <c r="AX9" s="619"/>
      <c r="AY9" s="619"/>
      <c r="AZ9" s="619"/>
      <c r="BA9" s="619"/>
      <c r="BB9" s="619"/>
      <c r="BC9" s="619"/>
      <c r="BD9" s="619"/>
      <c r="BE9" s="619"/>
      <c r="BF9" s="620"/>
      <c r="BG9" s="621">
        <v>1375081</v>
      </c>
      <c r="BH9" s="622"/>
      <c r="BI9" s="622"/>
      <c r="BJ9" s="622"/>
      <c r="BK9" s="622"/>
      <c r="BL9" s="622"/>
      <c r="BM9" s="622"/>
      <c r="BN9" s="623"/>
      <c r="BO9" s="624">
        <v>34.1</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1176920</v>
      </c>
      <c r="CS9" s="622"/>
      <c r="CT9" s="622"/>
      <c r="CU9" s="622"/>
      <c r="CV9" s="622"/>
      <c r="CW9" s="622"/>
      <c r="CX9" s="622"/>
      <c r="CY9" s="623"/>
      <c r="CZ9" s="624">
        <v>8.1</v>
      </c>
      <c r="DA9" s="624"/>
      <c r="DB9" s="624"/>
      <c r="DC9" s="624"/>
      <c r="DD9" s="630">
        <v>94502</v>
      </c>
      <c r="DE9" s="622"/>
      <c r="DF9" s="622"/>
      <c r="DG9" s="622"/>
      <c r="DH9" s="622"/>
      <c r="DI9" s="622"/>
      <c r="DJ9" s="622"/>
      <c r="DK9" s="622"/>
      <c r="DL9" s="622"/>
      <c r="DM9" s="622"/>
      <c r="DN9" s="622"/>
      <c r="DO9" s="622"/>
      <c r="DP9" s="623"/>
      <c r="DQ9" s="630">
        <v>1087719</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24" t="s">
        <v>239</v>
      </c>
      <c r="AA10" s="624"/>
      <c r="AB10" s="624"/>
      <c r="AC10" s="624"/>
      <c r="AD10" s="625" t="s">
        <v>122</v>
      </c>
      <c r="AE10" s="625"/>
      <c r="AF10" s="625"/>
      <c r="AG10" s="625"/>
      <c r="AH10" s="625"/>
      <c r="AI10" s="625"/>
      <c r="AJ10" s="625"/>
      <c r="AK10" s="625"/>
      <c r="AL10" s="626" t="s">
        <v>239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116563</v>
      </c>
      <c r="BH10" s="622"/>
      <c r="BI10" s="622"/>
      <c r="BJ10" s="622"/>
      <c r="BK10" s="622"/>
      <c r="BL10" s="622"/>
      <c r="BM10" s="622"/>
      <c r="BN10" s="623"/>
      <c r="BO10" s="624">
        <v>2.9</v>
      </c>
      <c r="BP10" s="624"/>
      <c r="BQ10" s="624"/>
      <c r="BR10" s="624"/>
      <c r="BS10" s="630">
        <v>19292</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23022</v>
      </c>
      <c r="CS10" s="622"/>
      <c r="CT10" s="622"/>
      <c r="CU10" s="622"/>
      <c r="CV10" s="622"/>
      <c r="CW10" s="622"/>
      <c r="CX10" s="622"/>
      <c r="CY10" s="623"/>
      <c r="CZ10" s="624">
        <v>0.2</v>
      </c>
      <c r="DA10" s="624"/>
      <c r="DB10" s="624"/>
      <c r="DC10" s="624"/>
      <c r="DD10" s="630" t="s">
        <v>173</v>
      </c>
      <c r="DE10" s="622"/>
      <c r="DF10" s="622"/>
      <c r="DG10" s="622"/>
      <c r="DH10" s="622"/>
      <c r="DI10" s="622"/>
      <c r="DJ10" s="622"/>
      <c r="DK10" s="622"/>
      <c r="DL10" s="622"/>
      <c r="DM10" s="622"/>
      <c r="DN10" s="622"/>
      <c r="DO10" s="622"/>
      <c r="DP10" s="623"/>
      <c r="DQ10" s="630">
        <v>22</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173</v>
      </c>
      <c r="AA11" s="624"/>
      <c r="AB11" s="624"/>
      <c r="AC11" s="624"/>
      <c r="AD11" s="625" t="s">
        <v>122</v>
      </c>
      <c r="AE11" s="625"/>
      <c r="AF11" s="625"/>
      <c r="AG11" s="625"/>
      <c r="AH11" s="625"/>
      <c r="AI11" s="625"/>
      <c r="AJ11" s="625"/>
      <c r="AK11" s="625"/>
      <c r="AL11" s="626" t="s">
        <v>173</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260914</v>
      </c>
      <c r="BH11" s="622"/>
      <c r="BI11" s="622"/>
      <c r="BJ11" s="622"/>
      <c r="BK11" s="622"/>
      <c r="BL11" s="622"/>
      <c r="BM11" s="622"/>
      <c r="BN11" s="623"/>
      <c r="BO11" s="624">
        <v>6.5</v>
      </c>
      <c r="BP11" s="624"/>
      <c r="BQ11" s="624"/>
      <c r="BR11" s="624"/>
      <c r="BS11" s="630">
        <v>51742</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707810</v>
      </c>
      <c r="CS11" s="622"/>
      <c r="CT11" s="622"/>
      <c r="CU11" s="622"/>
      <c r="CV11" s="622"/>
      <c r="CW11" s="622"/>
      <c r="CX11" s="622"/>
      <c r="CY11" s="623"/>
      <c r="CZ11" s="624">
        <v>4.9000000000000004</v>
      </c>
      <c r="DA11" s="624"/>
      <c r="DB11" s="624"/>
      <c r="DC11" s="624"/>
      <c r="DD11" s="630">
        <v>208261</v>
      </c>
      <c r="DE11" s="622"/>
      <c r="DF11" s="622"/>
      <c r="DG11" s="622"/>
      <c r="DH11" s="622"/>
      <c r="DI11" s="622"/>
      <c r="DJ11" s="622"/>
      <c r="DK11" s="622"/>
      <c r="DL11" s="622"/>
      <c r="DM11" s="622"/>
      <c r="DN11" s="622"/>
      <c r="DO11" s="622"/>
      <c r="DP11" s="623"/>
      <c r="DQ11" s="630">
        <v>461763</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652567</v>
      </c>
      <c r="S12" s="622"/>
      <c r="T12" s="622"/>
      <c r="U12" s="622"/>
      <c r="V12" s="622"/>
      <c r="W12" s="622"/>
      <c r="X12" s="622"/>
      <c r="Y12" s="623"/>
      <c r="Z12" s="624">
        <v>4.2</v>
      </c>
      <c r="AA12" s="624"/>
      <c r="AB12" s="624"/>
      <c r="AC12" s="624"/>
      <c r="AD12" s="625">
        <v>652567</v>
      </c>
      <c r="AE12" s="625"/>
      <c r="AF12" s="625"/>
      <c r="AG12" s="625"/>
      <c r="AH12" s="625"/>
      <c r="AI12" s="625"/>
      <c r="AJ12" s="625"/>
      <c r="AK12" s="625"/>
      <c r="AL12" s="626">
        <v>7.4</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1921040</v>
      </c>
      <c r="BH12" s="622"/>
      <c r="BI12" s="622"/>
      <c r="BJ12" s="622"/>
      <c r="BK12" s="622"/>
      <c r="BL12" s="622"/>
      <c r="BM12" s="622"/>
      <c r="BN12" s="623"/>
      <c r="BO12" s="624">
        <v>47.7</v>
      </c>
      <c r="BP12" s="624"/>
      <c r="BQ12" s="624"/>
      <c r="BR12" s="624"/>
      <c r="BS12" s="630" t="s">
        <v>173</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300749</v>
      </c>
      <c r="CS12" s="622"/>
      <c r="CT12" s="622"/>
      <c r="CU12" s="622"/>
      <c r="CV12" s="622"/>
      <c r="CW12" s="622"/>
      <c r="CX12" s="622"/>
      <c r="CY12" s="623"/>
      <c r="CZ12" s="624">
        <v>2.1</v>
      </c>
      <c r="DA12" s="624"/>
      <c r="DB12" s="624"/>
      <c r="DC12" s="624"/>
      <c r="DD12" s="630">
        <v>117746</v>
      </c>
      <c r="DE12" s="622"/>
      <c r="DF12" s="622"/>
      <c r="DG12" s="622"/>
      <c r="DH12" s="622"/>
      <c r="DI12" s="622"/>
      <c r="DJ12" s="622"/>
      <c r="DK12" s="622"/>
      <c r="DL12" s="622"/>
      <c r="DM12" s="622"/>
      <c r="DN12" s="622"/>
      <c r="DO12" s="622"/>
      <c r="DP12" s="623"/>
      <c r="DQ12" s="630">
        <v>160096</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v>21402</v>
      </c>
      <c r="S13" s="622"/>
      <c r="T13" s="622"/>
      <c r="U13" s="622"/>
      <c r="V13" s="622"/>
      <c r="W13" s="622"/>
      <c r="X13" s="622"/>
      <c r="Y13" s="623"/>
      <c r="Z13" s="624">
        <v>0.1</v>
      </c>
      <c r="AA13" s="624"/>
      <c r="AB13" s="624"/>
      <c r="AC13" s="624"/>
      <c r="AD13" s="625">
        <v>21402</v>
      </c>
      <c r="AE13" s="625"/>
      <c r="AF13" s="625"/>
      <c r="AG13" s="625"/>
      <c r="AH13" s="625"/>
      <c r="AI13" s="625"/>
      <c r="AJ13" s="625"/>
      <c r="AK13" s="625"/>
      <c r="AL13" s="626">
        <v>0.2</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1887067</v>
      </c>
      <c r="BH13" s="622"/>
      <c r="BI13" s="622"/>
      <c r="BJ13" s="622"/>
      <c r="BK13" s="622"/>
      <c r="BL13" s="622"/>
      <c r="BM13" s="622"/>
      <c r="BN13" s="623"/>
      <c r="BO13" s="624">
        <v>46.8</v>
      </c>
      <c r="BP13" s="624"/>
      <c r="BQ13" s="624"/>
      <c r="BR13" s="624"/>
      <c r="BS13" s="630" t="s">
        <v>122</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1113620</v>
      </c>
      <c r="CS13" s="622"/>
      <c r="CT13" s="622"/>
      <c r="CU13" s="622"/>
      <c r="CV13" s="622"/>
      <c r="CW13" s="622"/>
      <c r="CX13" s="622"/>
      <c r="CY13" s="623"/>
      <c r="CZ13" s="624">
        <v>7.7</v>
      </c>
      <c r="DA13" s="624"/>
      <c r="DB13" s="624"/>
      <c r="DC13" s="624"/>
      <c r="DD13" s="630">
        <v>348745</v>
      </c>
      <c r="DE13" s="622"/>
      <c r="DF13" s="622"/>
      <c r="DG13" s="622"/>
      <c r="DH13" s="622"/>
      <c r="DI13" s="622"/>
      <c r="DJ13" s="622"/>
      <c r="DK13" s="622"/>
      <c r="DL13" s="622"/>
      <c r="DM13" s="622"/>
      <c r="DN13" s="622"/>
      <c r="DO13" s="622"/>
      <c r="DP13" s="623"/>
      <c r="DQ13" s="630">
        <v>859265</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112416</v>
      </c>
      <c r="BH14" s="622"/>
      <c r="BI14" s="622"/>
      <c r="BJ14" s="622"/>
      <c r="BK14" s="622"/>
      <c r="BL14" s="622"/>
      <c r="BM14" s="622"/>
      <c r="BN14" s="623"/>
      <c r="BO14" s="624">
        <v>2.8</v>
      </c>
      <c r="BP14" s="624"/>
      <c r="BQ14" s="624"/>
      <c r="BR14" s="624"/>
      <c r="BS14" s="630" t="s">
        <v>122</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572506</v>
      </c>
      <c r="CS14" s="622"/>
      <c r="CT14" s="622"/>
      <c r="CU14" s="622"/>
      <c r="CV14" s="622"/>
      <c r="CW14" s="622"/>
      <c r="CX14" s="622"/>
      <c r="CY14" s="623"/>
      <c r="CZ14" s="624">
        <v>3.9</v>
      </c>
      <c r="DA14" s="624"/>
      <c r="DB14" s="624"/>
      <c r="DC14" s="624"/>
      <c r="DD14" s="630">
        <v>104565</v>
      </c>
      <c r="DE14" s="622"/>
      <c r="DF14" s="622"/>
      <c r="DG14" s="622"/>
      <c r="DH14" s="622"/>
      <c r="DI14" s="622"/>
      <c r="DJ14" s="622"/>
      <c r="DK14" s="622"/>
      <c r="DL14" s="622"/>
      <c r="DM14" s="622"/>
      <c r="DN14" s="622"/>
      <c r="DO14" s="622"/>
      <c r="DP14" s="623"/>
      <c r="DQ14" s="630">
        <v>527907</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31949</v>
      </c>
      <c r="S15" s="622"/>
      <c r="T15" s="622"/>
      <c r="U15" s="622"/>
      <c r="V15" s="622"/>
      <c r="W15" s="622"/>
      <c r="X15" s="622"/>
      <c r="Y15" s="623"/>
      <c r="Z15" s="624">
        <v>0.2</v>
      </c>
      <c r="AA15" s="624"/>
      <c r="AB15" s="624"/>
      <c r="AC15" s="624"/>
      <c r="AD15" s="625">
        <v>31949</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190291</v>
      </c>
      <c r="BH15" s="622"/>
      <c r="BI15" s="622"/>
      <c r="BJ15" s="622"/>
      <c r="BK15" s="622"/>
      <c r="BL15" s="622"/>
      <c r="BM15" s="622"/>
      <c r="BN15" s="623"/>
      <c r="BO15" s="624">
        <v>4.7</v>
      </c>
      <c r="BP15" s="624"/>
      <c r="BQ15" s="624"/>
      <c r="BR15" s="624"/>
      <c r="BS15" s="630" t="s">
        <v>122</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1639600</v>
      </c>
      <c r="CS15" s="622"/>
      <c r="CT15" s="622"/>
      <c r="CU15" s="622"/>
      <c r="CV15" s="622"/>
      <c r="CW15" s="622"/>
      <c r="CX15" s="622"/>
      <c r="CY15" s="623"/>
      <c r="CZ15" s="624">
        <v>11.3</v>
      </c>
      <c r="DA15" s="624"/>
      <c r="DB15" s="624"/>
      <c r="DC15" s="624"/>
      <c r="DD15" s="630">
        <v>289150</v>
      </c>
      <c r="DE15" s="622"/>
      <c r="DF15" s="622"/>
      <c r="DG15" s="622"/>
      <c r="DH15" s="622"/>
      <c r="DI15" s="622"/>
      <c r="DJ15" s="622"/>
      <c r="DK15" s="622"/>
      <c r="DL15" s="622"/>
      <c r="DM15" s="622"/>
      <c r="DN15" s="622"/>
      <c r="DO15" s="622"/>
      <c r="DP15" s="623"/>
      <c r="DQ15" s="630">
        <v>1274320</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173</v>
      </c>
      <c r="AA16" s="624"/>
      <c r="AB16" s="624"/>
      <c r="AC16" s="624"/>
      <c r="AD16" s="625" t="s">
        <v>173</v>
      </c>
      <c r="AE16" s="625"/>
      <c r="AF16" s="625"/>
      <c r="AG16" s="625"/>
      <c r="AH16" s="625"/>
      <c r="AI16" s="625"/>
      <c r="AJ16" s="625"/>
      <c r="AK16" s="625"/>
      <c r="AL16" s="626" t="s">
        <v>173</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173</v>
      </c>
      <c r="BP16" s="624"/>
      <c r="BQ16" s="624"/>
      <c r="BR16" s="624"/>
      <c r="BS16" s="630" t="s">
        <v>239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138836</v>
      </c>
      <c r="CS16" s="622"/>
      <c r="CT16" s="622"/>
      <c r="CU16" s="622"/>
      <c r="CV16" s="622"/>
      <c r="CW16" s="622"/>
      <c r="CX16" s="622"/>
      <c r="CY16" s="623"/>
      <c r="CZ16" s="624">
        <v>1</v>
      </c>
      <c r="DA16" s="624"/>
      <c r="DB16" s="624"/>
      <c r="DC16" s="624"/>
      <c r="DD16" s="630" t="s">
        <v>122</v>
      </c>
      <c r="DE16" s="622"/>
      <c r="DF16" s="622"/>
      <c r="DG16" s="622"/>
      <c r="DH16" s="622"/>
      <c r="DI16" s="622"/>
      <c r="DJ16" s="622"/>
      <c r="DK16" s="622"/>
      <c r="DL16" s="622"/>
      <c r="DM16" s="622"/>
      <c r="DN16" s="622"/>
      <c r="DO16" s="622"/>
      <c r="DP16" s="623"/>
      <c r="DQ16" s="630">
        <v>132302</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21599</v>
      </c>
      <c r="S17" s="622"/>
      <c r="T17" s="622"/>
      <c r="U17" s="622"/>
      <c r="V17" s="622"/>
      <c r="W17" s="622"/>
      <c r="X17" s="622"/>
      <c r="Y17" s="623"/>
      <c r="Z17" s="624">
        <v>0.1</v>
      </c>
      <c r="AA17" s="624"/>
      <c r="AB17" s="624"/>
      <c r="AC17" s="624"/>
      <c r="AD17" s="625">
        <v>21599</v>
      </c>
      <c r="AE17" s="625"/>
      <c r="AF17" s="625"/>
      <c r="AG17" s="625"/>
      <c r="AH17" s="625"/>
      <c r="AI17" s="625"/>
      <c r="AJ17" s="625"/>
      <c r="AK17" s="625"/>
      <c r="AL17" s="626">
        <v>0.2</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122</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1688857</v>
      </c>
      <c r="CS17" s="622"/>
      <c r="CT17" s="622"/>
      <c r="CU17" s="622"/>
      <c r="CV17" s="622"/>
      <c r="CW17" s="622"/>
      <c r="CX17" s="622"/>
      <c r="CY17" s="623"/>
      <c r="CZ17" s="624">
        <v>11.6</v>
      </c>
      <c r="DA17" s="624"/>
      <c r="DB17" s="624"/>
      <c r="DC17" s="624"/>
      <c r="DD17" s="630" t="s">
        <v>122</v>
      </c>
      <c r="DE17" s="622"/>
      <c r="DF17" s="622"/>
      <c r="DG17" s="622"/>
      <c r="DH17" s="622"/>
      <c r="DI17" s="622"/>
      <c r="DJ17" s="622"/>
      <c r="DK17" s="622"/>
      <c r="DL17" s="622"/>
      <c r="DM17" s="622"/>
      <c r="DN17" s="622"/>
      <c r="DO17" s="622"/>
      <c r="DP17" s="623"/>
      <c r="DQ17" s="630">
        <v>1671146</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4348811</v>
      </c>
      <c r="S18" s="622"/>
      <c r="T18" s="622"/>
      <c r="U18" s="622"/>
      <c r="V18" s="622"/>
      <c r="W18" s="622"/>
      <c r="X18" s="622"/>
      <c r="Y18" s="623"/>
      <c r="Z18" s="624">
        <v>28.3</v>
      </c>
      <c r="AA18" s="624"/>
      <c r="AB18" s="624"/>
      <c r="AC18" s="624"/>
      <c r="AD18" s="625">
        <v>3875503</v>
      </c>
      <c r="AE18" s="625"/>
      <c r="AF18" s="625"/>
      <c r="AG18" s="625"/>
      <c r="AH18" s="625"/>
      <c r="AI18" s="625"/>
      <c r="AJ18" s="625"/>
      <c r="AK18" s="625"/>
      <c r="AL18" s="626">
        <v>43.9</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173</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239</v>
      </c>
      <c r="CS18" s="622"/>
      <c r="CT18" s="622"/>
      <c r="CU18" s="622"/>
      <c r="CV18" s="622"/>
      <c r="CW18" s="622"/>
      <c r="CX18" s="622"/>
      <c r="CY18" s="623"/>
      <c r="CZ18" s="624" t="s">
        <v>173</v>
      </c>
      <c r="DA18" s="624"/>
      <c r="DB18" s="624"/>
      <c r="DC18" s="624"/>
      <c r="DD18" s="630" t="s">
        <v>173</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3875503</v>
      </c>
      <c r="S19" s="622"/>
      <c r="T19" s="622"/>
      <c r="U19" s="622"/>
      <c r="V19" s="622"/>
      <c r="W19" s="622"/>
      <c r="X19" s="622"/>
      <c r="Y19" s="623"/>
      <c r="Z19" s="624">
        <v>25.2</v>
      </c>
      <c r="AA19" s="624"/>
      <c r="AB19" s="624"/>
      <c r="AC19" s="624"/>
      <c r="AD19" s="625">
        <v>3875503</v>
      </c>
      <c r="AE19" s="625"/>
      <c r="AF19" s="625"/>
      <c r="AG19" s="625"/>
      <c r="AH19" s="625"/>
      <c r="AI19" s="625"/>
      <c r="AJ19" s="625"/>
      <c r="AK19" s="625"/>
      <c r="AL19" s="626">
        <v>43.9</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2482</v>
      </c>
      <c r="BH19" s="622"/>
      <c r="BI19" s="622"/>
      <c r="BJ19" s="622"/>
      <c r="BK19" s="622"/>
      <c r="BL19" s="622"/>
      <c r="BM19" s="622"/>
      <c r="BN19" s="623"/>
      <c r="BO19" s="624">
        <v>0.1</v>
      </c>
      <c r="BP19" s="624"/>
      <c r="BQ19" s="624"/>
      <c r="BR19" s="624"/>
      <c r="BS19" s="630" t="s">
        <v>173</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173</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473308</v>
      </c>
      <c r="S20" s="622"/>
      <c r="T20" s="622"/>
      <c r="U20" s="622"/>
      <c r="V20" s="622"/>
      <c r="W20" s="622"/>
      <c r="X20" s="622"/>
      <c r="Y20" s="623"/>
      <c r="Z20" s="624">
        <v>3.1</v>
      </c>
      <c r="AA20" s="624"/>
      <c r="AB20" s="624"/>
      <c r="AC20" s="624"/>
      <c r="AD20" s="625" t="s">
        <v>173</v>
      </c>
      <c r="AE20" s="625"/>
      <c r="AF20" s="625"/>
      <c r="AG20" s="625"/>
      <c r="AH20" s="625"/>
      <c r="AI20" s="625"/>
      <c r="AJ20" s="625"/>
      <c r="AK20" s="625"/>
      <c r="AL20" s="626" t="s">
        <v>122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2482</v>
      </c>
      <c r="BH20" s="622"/>
      <c r="BI20" s="622"/>
      <c r="BJ20" s="622"/>
      <c r="BK20" s="622"/>
      <c r="BL20" s="622"/>
      <c r="BM20" s="622"/>
      <c r="BN20" s="623"/>
      <c r="BO20" s="624">
        <v>0.1</v>
      </c>
      <c r="BP20" s="624"/>
      <c r="BQ20" s="624"/>
      <c r="BR20" s="624"/>
      <c r="BS20" s="630" t="s">
        <v>122</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14515881</v>
      </c>
      <c r="CS20" s="622"/>
      <c r="CT20" s="622"/>
      <c r="CU20" s="622"/>
      <c r="CV20" s="622"/>
      <c r="CW20" s="622"/>
      <c r="CX20" s="622"/>
      <c r="CY20" s="623"/>
      <c r="CZ20" s="624">
        <v>100</v>
      </c>
      <c r="DA20" s="624"/>
      <c r="DB20" s="624"/>
      <c r="DC20" s="624"/>
      <c r="DD20" s="630">
        <v>1374419</v>
      </c>
      <c r="DE20" s="622"/>
      <c r="DF20" s="622"/>
      <c r="DG20" s="622"/>
      <c r="DH20" s="622"/>
      <c r="DI20" s="622"/>
      <c r="DJ20" s="622"/>
      <c r="DK20" s="622"/>
      <c r="DL20" s="622"/>
      <c r="DM20" s="622"/>
      <c r="DN20" s="622"/>
      <c r="DO20" s="622"/>
      <c r="DP20" s="623"/>
      <c r="DQ20" s="630">
        <v>10564423</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173</v>
      </c>
      <c r="AE21" s="625"/>
      <c r="AF21" s="625"/>
      <c r="AG21" s="625"/>
      <c r="AH21" s="625"/>
      <c r="AI21" s="625"/>
      <c r="AJ21" s="625"/>
      <c r="AK21" s="625"/>
      <c r="AL21" s="626" t="s">
        <v>122</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2482</v>
      </c>
      <c r="BH21" s="622"/>
      <c r="BI21" s="622"/>
      <c r="BJ21" s="622"/>
      <c r="BK21" s="622"/>
      <c r="BL21" s="622"/>
      <c r="BM21" s="622"/>
      <c r="BN21" s="623"/>
      <c r="BO21" s="624">
        <v>0.1</v>
      </c>
      <c r="BP21" s="624"/>
      <c r="BQ21" s="624"/>
      <c r="BR21" s="624"/>
      <c r="BS21" s="630" t="s">
        <v>173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9285793</v>
      </c>
      <c r="S22" s="622"/>
      <c r="T22" s="622"/>
      <c r="U22" s="622"/>
      <c r="V22" s="622"/>
      <c r="W22" s="622"/>
      <c r="X22" s="622"/>
      <c r="Y22" s="623"/>
      <c r="Z22" s="624">
        <v>60.3</v>
      </c>
      <c r="AA22" s="624"/>
      <c r="AB22" s="624"/>
      <c r="AC22" s="624"/>
      <c r="AD22" s="625">
        <v>8812485</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173</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4310</v>
      </c>
      <c r="S23" s="622"/>
      <c r="T23" s="622"/>
      <c r="U23" s="622"/>
      <c r="V23" s="622"/>
      <c r="W23" s="622"/>
      <c r="X23" s="622"/>
      <c r="Y23" s="623"/>
      <c r="Z23" s="624">
        <v>0</v>
      </c>
      <c r="AA23" s="624"/>
      <c r="AB23" s="624"/>
      <c r="AC23" s="624"/>
      <c r="AD23" s="625">
        <v>4310</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27418</v>
      </c>
      <c r="S24" s="622"/>
      <c r="T24" s="622"/>
      <c r="U24" s="622"/>
      <c r="V24" s="622"/>
      <c r="W24" s="622"/>
      <c r="X24" s="622"/>
      <c r="Y24" s="623"/>
      <c r="Z24" s="624">
        <v>0.2</v>
      </c>
      <c r="AA24" s="624"/>
      <c r="AB24" s="624"/>
      <c r="AC24" s="624"/>
      <c r="AD24" s="625" t="s">
        <v>122</v>
      </c>
      <c r="AE24" s="625"/>
      <c r="AF24" s="625"/>
      <c r="AG24" s="625"/>
      <c r="AH24" s="625"/>
      <c r="AI24" s="625"/>
      <c r="AJ24" s="625"/>
      <c r="AK24" s="625"/>
      <c r="AL24" s="626" t="s">
        <v>122</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6850204</v>
      </c>
      <c r="CS24" s="611"/>
      <c r="CT24" s="611"/>
      <c r="CU24" s="611"/>
      <c r="CV24" s="611"/>
      <c r="CW24" s="611"/>
      <c r="CX24" s="611"/>
      <c r="CY24" s="612"/>
      <c r="CZ24" s="615">
        <v>47.2</v>
      </c>
      <c r="DA24" s="616"/>
      <c r="DB24" s="616"/>
      <c r="DC24" s="635"/>
      <c r="DD24" s="654">
        <v>4857609</v>
      </c>
      <c r="DE24" s="611"/>
      <c r="DF24" s="611"/>
      <c r="DG24" s="611"/>
      <c r="DH24" s="611"/>
      <c r="DI24" s="611"/>
      <c r="DJ24" s="611"/>
      <c r="DK24" s="612"/>
      <c r="DL24" s="654">
        <v>4748737</v>
      </c>
      <c r="DM24" s="611"/>
      <c r="DN24" s="611"/>
      <c r="DO24" s="611"/>
      <c r="DP24" s="611"/>
      <c r="DQ24" s="611"/>
      <c r="DR24" s="611"/>
      <c r="DS24" s="611"/>
      <c r="DT24" s="611"/>
      <c r="DU24" s="611"/>
      <c r="DV24" s="612"/>
      <c r="DW24" s="615">
        <v>50.9</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225894</v>
      </c>
      <c r="S25" s="622"/>
      <c r="T25" s="622"/>
      <c r="U25" s="622"/>
      <c r="V25" s="622"/>
      <c r="W25" s="622"/>
      <c r="X25" s="622"/>
      <c r="Y25" s="623"/>
      <c r="Z25" s="624">
        <v>1.5</v>
      </c>
      <c r="AA25" s="624"/>
      <c r="AB25" s="624"/>
      <c r="AC25" s="624"/>
      <c r="AD25" s="625" t="s">
        <v>173</v>
      </c>
      <c r="AE25" s="625"/>
      <c r="AF25" s="625"/>
      <c r="AG25" s="625"/>
      <c r="AH25" s="625"/>
      <c r="AI25" s="625"/>
      <c r="AJ25" s="625"/>
      <c r="AK25" s="625"/>
      <c r="AL25" s="626" t="s">
        <v>173</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173</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2398517</v>
      </c>
      <c r="CS25" s="657"/>
      <c r="CT25" s="657"/>
      <c r="CU25" s="657"/>
      <c r="CV25" s="657"/>
      <c r="CW25" s="657"/>
      <c r="CX25" s="657"/>
      <c r="CY25" s="658"/>
      <c r="CZ25" s="626">
        <v>16.5</v>
      </c>
      <c r="DA25" s="655"/>
      <c r="DB25" s="655"/>
      <c r="DC25" s="659"/>
      <c r="DD25" s="630">
        <v>2257568</v>
      </c>
      <c r="DE25" s="657"/>
      <c r="DF25" s="657"/>
      <c r="DG25" s="657"/>
      <c r="DH25" s="657"/>
      <c r="DI25" s="657"/>
      <c r="DJ25" s="657"/>
      <c r="DK25" s="658"/>
      <c r="DL25" s="630">
        <v>2148696</v>
      </c>
      <c r="DM25" s="657"/>
      <c r="DN25" s="657"/>
      <c r="DO25" s="657"/>
      <c r="DP25" s="657"/>
      <c r="DQ25" s="657"/>
      <c r="DR25" s="657"/>
      <c r="DS25" s="657"/>
      <c r="DT25" s="657"/>
      <c r="DU25" s="657"/>
      <c r="DV25" s="658"/>
      <c r="DW25" s="626">
        <v>23</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21014</v>
      </c>
      <c r="S26" s="622"/>
      <c r="T26" s="622"/>
      <c r="U26" s="622"/>
      <c r="V26" s="622"/>
      <c r="W26" s="622"/>
      <c r="X26" s="622"/>
      <c r="Y26" s="623"/>
      <c r="Z26" s="624">
        <v>0.1</v>
      </c>
      <c r="AA26" s="624"/>
      <c r="AB26" s="624"/>
      <c r="AC26" s="624"/>
      <c r="AD26" s="625" t="s">
        <v>122</v>
      </c>
      <c r="AE26" s="625"/>
      <c r="AF26" s="625"/>
      <c r="AG26" s="625"/>
      <c r="AH26" s="625"/>
      <c r="AI26" s="625"/>
      <c r="AJ26" s="625"/>
      <c r="AK26" s="625"/>
      <c r="AL26" s="626" t="s">
        <v>122</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239</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1607740</v>
      </c>
      <c r="CS26" s="622"/>
      <c r="CT26" s="622"/>
      <c r="CU26" s="622"/>
      <c r="CV26" s="622"/>
      <c r="CW26" s="622"/>
      <c r="CX26" s="622"/>
      <c r="CY26" s="623"/>
      <c r="CZ26" s="626">
        <v>11.1</v>
      </c>
      <c r="DA26" s="655"/>
      <c r="DB26" s="655"/>
      <c r="DC26" s="659"/>
      <c r="DD26" s="630">
        <v>1473002</v>
      </c>
      <c r="DE26" s="622"/>
      <c r="DF26" s="622"/>
      <c r="DG26" s="622"/>
      <c r="DH26" s="622"/>
      <c r="DI26" s="622"/>
      <c r="DJ26" s="622"/>
      <c r="DK26" s="623"/>
      <c r="DL26" s="630" t="s">
        <v>122</v>
      </c>
      <c r="DM26" s="622"/>
      <c r="DN26" s="622"/>
      <c r="DO26" s="622"/>
      <c r="DP26" s="622"/>
      <c r="DQ26" s="622"/>
      <c r="DR26" s="622"/>
      <c r="DS26" s="622"/>
      <c r="DT26" s="622"/>
      <c r="DU26" s="622"/>
      <c r="DV26" s="623"/>
      <c r="DW26" s="626" t="s">
        <v>173</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1856534</v>
      </c>
      <c r="S27" s="622"/>
      <c r="T27" s="622"/>
      <c r="U27" s="622"/>
      <c r="V27" s="622"/>
      <c r="W27" s="622"/>
      <c r="X27" s="622"/>
      <c r="Y27" s="623"/>
      <c r="Z27" s="624">
        <v>12.1</v>
      </c>
      <c r="AA27" s="624"/>
      <c r="AB27" s="624"/>
      <c r="AC27" s="624"/>
      <c r="AD27" s="625" t="s">
        <v>122</v>
      </c>
      <c r="AE27" s="625"/>
      <c r="AF27" s="625"/>
      <c r="AG27" s="625"/>
      <c r="AH27" s="625"/>
      <c r="AI27" s="625"/>
      <c r="AJ27" s="625"/>
      <c r="AK27" s="625"/>
      <c r="AL27" s="626" t="s">
        <v>173</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4031330</v>
      </c>
      <c r="BH27" s="622"/>
      <c r="BI27" s="622"/>
      <c r="BJ27" s="622"/>
      <c r="BK27" s="622"/>
      <c r="BL27" s="622"/>
      <c r="BM27" s="622"/>
      <c r="BN27" s="623"/>
      <c r="BO27" s="624">
        <v>100</v>
      </c>
      <c r="BP27" s="624"/>
      <c r="BQ27" s="624"/>
      <c r="BR27" s="624"/>
      <c r="BS27" s="630">
        <v>71034</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2762830</v>
      </c>
      <c r="CS27" s="657"/>
      <c r="CT27" s="657"/>
      <c r="CU27" s="657"/>
      <c r="CV27" s="657"/>
      <c r="CW27" s="657"/>
      <c r="CX27" s="657"/>
      <c r="CY27" s="658"/>
      <c r="CZ27" s="626">
        <v>19</v>
      </c>
      <c r="DA27" s="655"/>
      <c r="DB27" s="655"/>
      <c r="DC27" s="659"/>
      <c r="DD27" s="630">
        <v>928895</v>
      </c>
      <c r="DE27" s="657"/>
      <c r="DF27" s="657"/>
      <c r="DG27" s="657"/>
      <c r="DH27" s="657"/>
      <c r="DI27" s="657"/>
      <c r="DJ27" s="657"/>
      <c r="DK27" s="658"/>
      <c r="DL27" s="630">
        <v>928895</v>
      </c>
      <c r="DM27" s="657"/>
      <c r="DN27" s="657"/>
      <c r="DO27" s="657"/>
      <c r="DP27" s="657"/>
      <c r="DQ27" s="657"/>
      <c r="DR27" s="657"/>
      <c r="DS27" s="657"/>
      <c r="DT27" s="657"/>
      <c r="DU27" s="657"/>
      <c r="DV27" s="658"/>
      <c r="DW27" s="626">
        <v>10</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v>587</v>
      </c>
      <c r="S28" s="622"/>
      <c r="T28" s="622"/>
      <c r="U28" s="622"/>
      <c r="V28" s="622"/>
      <c r="W28" s="622"/>
      <c r="X28" s="622"/>
      <c r="Y28" s="623"/>
      <c r="Z28" s="624">
        <v>0</v>
      </c>
      <c r="AA28" s="624"/>
      <c r="AB28" s="624"/>
      <c r="AC28" s="624"/>
      <c r="AD28" s="625">
        <v>587</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1688857</v>
      </c>
      <c r="CS28" s="622"/>
      <c r="CT28" s="622"/>
      <c r="CU28" s="622"/>
      <c r="CV28" s="622"/>
      <c r="CW28" s="622"/>
      <c r="CX28" s="622"/>
      <c r="CY28" s="623"/>
      <c r="CZ28" s="626">
        <v>11.6</v>
      </c>
      <c r="DA28" s="655"/>
      <c r="DB28" s="655"/>
      <c r="DC28" s="659"/>
      <c r="DD28" s="630">
        <v>1671146</v>
      </c>
      <c r="DE28" s="622"/>
      <c r="DF28" s="622"/>
      <c r="DG28" s="622"/>
      <c r="DH28" s="622"/>
      <c r="DI28" s="622"/>
      <c r="DJ28" s="622"/>
      <c r="DK28" s="623"/>
      <c r="DL28" s="630">
        <v>1671146</v>
      </c>
      <c r="DM28" s="622"/>
      <c r="DN28" s="622"/>
      <c r="DO28" s="622"/>
      <c r="DP28" s="622"/>
      <c r="DQ28" s="622"/>
      <c r="DR28" s="622"/>
      <c r="DS28" s="622"/>
      <c r="DT28" s="622"/>
      <c r="DU28" s="622"/>
      <c r="DV28" s="623"/>
      <c r="DW28" s="626">
        <v>17.899999999999999</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1096779</v>
      </c>
      <c r="S29" s="622"/>
      <c r="T29" s="622"/>
      <c r="U29" s="622"/>
      <c r="V29" s="622"/>
      <c r="W29" s="622"/>
      <c r="X29" s="622"/>
      <c r="Y29" s="623"/>
      <c r="Z29" s="624">
        <v>7.1</v>
      </c>
      <c r="AA29" s="624"/>
      <c r="AB29" s="624"/>
      <c r="AC29" s="624"/>
      <c r="AD29" s="625" t="s">
        <v>122</v>
      </c>
      <c r="AE29" s="625"/>
      <c r="AF29" s="625"/>
      <c r="AG29" s="625"/>
      <c r="AH29" s="625"/>
      <c r="AI29" s="625"/>
      <c r="AJ29" s="625"/>
      <c r="AK29" s="625"/>
      <c r="AL29" s="626" t="s">
        <v>173</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63</v>
      </c>
      <c r="CG29" s="637"/>
      <c r="CH29" s="637"/>
      <c r="CI29" s="637"/>
      <c r="CJ29" s="637"/>
      <c r="CK29" s="637"/>
      <c r="CL29" s="637"/>
      <c r="CM29" s="637"/>
      <c r="CN29" s="637"/>
      <c r="CO29" s="637"/>
      <c r="CP29" s="637"/>
      <c r="CQ29" s="638"/>
      <c r="CR29" s="621">
        <v>1688857</v>
      </c>
      <c r="CS29" s="657"/>
      <c r="CT29" s="657"/>
      <c r="CU29" s="657"/>
      <c r="CV29" s="657"/>
      <c r="CW29" s="657"/>
      <c r="CX29" s="657"/>
      <c r="CY29" s="658"/>
      <c r="CZ29" s="626">
        <v>11.6</v>
      </c>
      <c r="DA29" s="655"/>
      <c r="DB29" s="655"/>
      <c r="DC29" s="659"/>
      <c r="DD29" s="630">
        <v>1671146</v>
      </c>
      <c r="DE29" s="657"/>
      <c r="DF29" s="657"/>
      <c r="DG29" s="657"/>
      <c r="DH29" s="657"/>
      <c r="DI29" s="657"/>
      <c r="DJ29" s="657"/>
      <c r="DK29" s="658"/>
      <c r="DL29" s="630">
        <v>1671146</v>
      </c>
      <c r="DM29" s="657"/>
      <c r="DN29" s="657"/>
      <c r="DO29" s="657"/>
      <c r="DP29" s="657"/>
      <c r="DQ29" s="657"/>
      <c r="DR29" s="657"/>
      <c r="DS29" s="657"/>
      <c r="DT29" s="657"/>
      <c r="DU29" s="657"/>
      <c r="DV29" s="658"/>
      <c r="DW29" s="626">
        <v>17.899999999999999</v>
      </c>
      <c r="DX29" s="655"/>
      <c r="DY29" s="655"/>
      <c r="DZ29" s="655"/>
      <c r="EA29" s="655"/>
      <c r="EB29" s="655"/>
      <c r="EC29" s="656"/>
    </row>
    <row r="30" spans="2:133" ht="11.25" customHeight="1">
      <c r="B30" s="618" t="s">
        <v>302</v>
      </c>
      <c r="C30" s="619"/>
      <c r="D30" s="619"/>
      <c r="E30" s="619"/>
      <c r="F30" s="619"/>
      <c r="G30" s="619"/>
      <c r="H30" s="619"/>
      <c r="I30" s="619"/>
      <c r="J30" s="619"/>
      <c r="K30" s="619"/>
      <c r="L30" s="619"/>
      <c r="M30" s="619"/>
      <c r="N30" s="619"/>
      <c r="O30" s="619"/>
      <c r="P30" s="619"/>
      <c r="Q30" s="620"/>
      <c r="R30" s="621">
        <v>38913</v>
      </c>
      <c r="S30" s="622"/>
      <c r="T30" s="622"/>
      <c r="U30" s="622"/>
      <c r="V30" s="622"/>
      <c r="W30" s="622"/>
      <c r="X30" s="622"/>
      <c r="Y30" s="623"/>
      <c r="Z30" s="624">
        <v>0.3</v>
      </c>
      <c r="AA30" s="624"/>
      <c r="AB30" s="624"/>
      <c r="AC30" s="624"/>
      <c r="AD30" s="625" t="s">
        <v>122</v>
      </c>
      <c r="AE30" s="625"/>
      <c r="AF30" s="625"/>
      <c r="AG30" s="625"/>
      <c r="AH30" s="625"/>
      <c r="AI30" s="625"/>
      <c r="AJ30" s="625"/>
      <c r="AK30" s="625"/>
      <c r="AL30" s="626" t="s">
        <v>122</v>
      </c>
      <c r="AM30" s="627"/>
      <c r="AN30" s="627"/>
      <c r="AO30" s="628"/>
      <c r="AP30" s="669" t="s">
        <v>303</v>
      </c>
      <c r="AQ30" s="670"/>
      <c r="AR30" s="670"/>
      <c r="AS30" s="670"/>
      <c r="AT30" s="675" t="s">
        <v>304</v>
      </c>
      <c r="AU30" s="210"/>
      <c r="AV30" s="210"/>
      <c r="AW30" s="210"/>
      <c r="AX30" s="607" t="s">
        <v>181</v>
      </c>
      <c r="AY30" s="608"/>
      <c r="AZ30" s="608"/>
      <c r="BA30" s="608"/>
      <c r="BB30" s="608"/>
      <c r="BC30" s="608"/>
      <c r="BD30" s="608"/>
      <c r="BE30" s="608"/>
      <c r="BF30" s="609"/>
      <c r="BG30" s="681">
        <v>99.5</v>
      </c>
      <c r="BH30" s="682"/>
      <c r="BI30" s="682"/>
      <c r="BJ30" s="682"/>
      <c r="BK30" s="682"/>
      <c r="BL30" s="682"/>
      <c r="BM30" s="616">
        <v>98.3</v>
      </c>
      <c r="BN30" s="682"/>
      <c r="BO30" s="682"/>
      <c r="BP30" s="682"/>
      <c r="BQ30" s="683"/>
      <c r="BR30" s="681">
        <v>99.3</v>
      </c>
      <c r="BS30" s="682"/>
      <c r="BT30" s="682"/>
      <c r="BU30" s="682"/>
      <c r="BV30" s="682"/>
      <c r="BW30" s="682"/>
      <c r="BX30" s="616">
        <v>97.8</v>
      </c>
      <c r="BY30" s="682"/>
      <c r="BZ30" s="682"/>
      <c r="CA30" s="682"/>
      <c r="CB30" s="683"/>
      <c r="CD30" s="686"/>
      <c r="CE30" s="687"/>
      <c r="CF30" s="636" t="s">
        <v>305</v>
      </c>
      <c r="CG30" s="637"/>
      <c r="CH30" s="637"/>
      <c r="CI30" s="637"/>
      <c r="CJ30" s="637"/>
      <c r="CK30" s="637"/>
      <c r="CL30" s="637"/>
      <c r="CM30" s="637"/>
      <c r="CN30" s="637"/>
      <c r="CO30" s="637"/>
      <c r="CP30" s="637"/>
      <c r="CQ30" s="638"/>
      <c r="CR30" s="621">
        <v>1584854</v>
      </c>
      <c r="CS30" s="622"/>
      <c r="CT30" s="622"/>
      <c r="CU30" s="622"/>
      <c r="CV30" s="622"/>
      <c r="CW30" s="622"/>
      <c r="CX30" s="622"/>
      <c r="CY30" s="623"/>
      <c r="CZ30" s="626">
        <v>10.9</v>
      </c>
      <c r="DA30" s="655"/>
      <c r="DB30" s="655"/>
      <c r="DC30" s="659"/>
      <c r="DD30" s="630">
        <v>1570841</v>
      </c>
      <c r="DE30" s="622"/>
      <c r="DF30" s="622"/>
      <c r="DG30" s="622"/>
      <c r="DH30" s="622"/>
      <c r="DI30" s="622"/>
      <c r="DJ30" s="622"/>
      <c r="DK30" s="623"/>
      <c r="DL30" s="630">
        <v>1570841</v>
      </c>
      <c r="DM30" s="622"/>
      <c r="DN30" s="622"/>
      <c r="DO30" s="622"/>
      <c r="DP30" s="622"/>
      <c r="DQ30" s="622"/>
      <c r="DR30" s="622"/>
      <c r="DS30" s="622"/>
      <c r="DT30" s="622"/>
      <c r="DU30" s="622"/>
      <c r="DV30" s="623"/>
      <c r="DW30" s="626">
        <v>16.8</v>
      </c>
      <c r="DX30" s="655"/>
      <c r="DY30" s="655"/>
      <c r="DZ30" s="655"/>
      <c r="EA30" s="655"/>
      <c r="EB30" s="655"/>
      <c r="EC30" s="656"/>
    </row>
    <row r="31" spans="2:133" ht="11.25" customHeight="1">
      <c r="B31" s="618" t="s">
        <v>306</v>
      </c>
      <c r="C31" s="619"/>
      <c r="D31" s="619"/>
      <c r="E31" s="619"/>
      <c r="F31" s="619"/>
      <c r="G31" s="619"/>
      <c r="H31" s="619"/>
      <c r="I31" s="619"/>
      <c r="J31" s="619"/>
      <c r="K31" s="619"/>
      <c r="L31" s="619"/>
      <c r="M31" s="619"/>
      <c r="N31" s="619"/>
      <c r="O31" s="619"/>
      <c r="P31" s="619"/>
      <c r="Q31" s="620"/>
      <c r="R31" s="621">
        <v>9733</v>
      </c>
      <c r="S31" s="622"/>
      <c r="T31" s="622"/>
      <c r="U31" s="622"/>
      <c r="V31" s="622"/>
      <c r="W31" s="622"/>
      <c r="X31" s="622"/>
      <c r="Y31" s="623"/>
      <c r="Z31" s="624">
        <v>0.1</v>
      </c>
      <c r="AA31" s="624"/>
      <c r="AB31" s="624"/>
      <c r="AC31" s="624"/>
      <c r="AD31" s="625" t="s">
        <v>122</v>
      </c>
      <c r="AE31" s="625"/>
      <c r="AF31" s="625"/>
      <c r="AG31" s="625"/>
      <c r="AH31" s="625"/>
      <c r="AI31" s="625"/>
      <c r="AJ31" s="625"/>
      <c r="AK31" s="625"/>
      <c r="AL31" s="626" t="s">
        <v>173</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99.5</v>
      </c>
      <c r="BH31" s="657"/>
      <c r="BI31" s="657"/>
      <c r="BJ31" s="657"/>
      <c r="BK31" s="657"/>
      <c r="BL31" s="657"/>
      <c r="BM31" s="627">
        <v>98.6</v>
      </c>
      <c r="BN31" s="679"/>
      <c r="BO31" s="679"/>
      <c r="BP31" s="679"/>
      <c r="BQ31" s="680"/>
      <c r="BR31" s="678">
        <v>99.4</v>
      </c>
      <c r="BS31" s="657"/>
      <c r="BT31" s="657"/>
      <c r="BU31" s="657"/>
      <c r="BV31" s="657"/>
      <c r="BW31" s="657"/>
      <c r="BX31" s="627">
        <v>98.1</v>
      </c>
      <c r="BY31" s="679"/>
      <c r="BZ31" s="679"/>
      <c r="CA31" s="679"/>
      <c r="CB31" s="680"/>
      <c r="CD31" s="686"/>
      <c r="CE31" s="687"/>
      <c r="CF31" s="636" t="s">
        <v>309</v>
      </c>
      <c r="CG31" s="637"/>
      <c r="CH31" s="637"/>
      <c r="CI31" s="637"/>
      <c r="CJ31" s="637"/>
      <c r="CK31" s="637"/>
      <c r="CL31" s="637"/>
      <c r="CM31" s="637"/>
      <c r="CN31" s="637"/>
      <c r="CO31" s="637"/>
      <c r="CP31" s="637"/>
      <c r="CQ31" s="638"/>
      <c r="CR31" s="621">
        <v>104003</v>
      </c>
      <c r="CS31" s="657"/>
      <c r="CT31" s="657"/>
      <c r="CU31" s="657"/>
      <c r="CV31" s="657"/>
      <c r="CW31" s="657"/>
      <c r="CX31" s="657"/>
      <c r="CY31" s="658"/>
      <c r="CZ31" s="626">
        <v>0.7</v>
      </c>
      <c r="DA31" s="655"/>
      <c r="DB31" s="655"/>
      <c r="DC31" s="659"/>
      <c r="DD31" s="630">
        <v>100305</v>
      </c>
      <c r="DE31" s="657"/>
      <c r="DF31" s="657"/>
      <c r="DG31" s="657"/>
      <c r="DH31" s="657"/>
      <c r="DI31" s="657"/>
      <c r="DJ31" s="657"/>
      <c r="DK31" s="658"/>
      <c r="DL31" s="630">
        <v>100305</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c r="B32" s="618" t="s">
        <v>310</v>
      </c>
      <c r="C32" s="619"/>
      <c r="D32" s="619"/>
      <c r="E32" s="619"/>
      <c r="F32" s="619"/>
      <c r="G32" s="619"/>
      <c r="H32" s="619"/>
      <c r="I32" s="619"/>
      <c r="J32" s="619"/>
      <c r="K32" s="619"/>
      <c r="L32" s="619"/>
      <c r="M32" s="619"/>
      <c r="N32" s="619"/>
      <c r="O32" s="619"/>
      <c r="P32" s="619"/>
      <c r="Q32" s="620"/>
      <c r="R32" s="621">
        <v>966791</v>
      </c>
      <c r="S32" s="622"/>
      <c r="T32" s="622"/>
      <c r="U32" s="622"/>
      <c r="V32" s="622"/>
      <c r="W32" s="622"/>
      <c r="X32" s="622"/>
      <c r="Y32" s="623"/>
      <c r="Z32" s="624">
        <v>6.3</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99.6</v>
      </c>
      <c r="BH32" s="691"/>
      <c r="BI32" s="691"/>
      <c r="BJ32" s="691"/>
      <c r="BK32" s="691"/>
      <c r="BL32" s="691"/>
      <c r="BM32" s="692">
        <v>98.1</v>
      </c>
      <c r="BN32" s="691"/>
      <c r="BO32" s="691"/>
      <c r="BP32" s="691"/>
      <c r="BQ32" s="693"/>
      <c r="BR32" s="690">
        <v>99.3</v>
      </c>
      <c r="BS32" s="691"/>
      <c r="BT32" s="691"/>
      <c r="BU32" s="691"/>
      <c r="BV32" s="691"/>
      <c r="BW32" s="691"/>
      <c r="BX32" s="692">
        <v>97.5</v>
      </c>
      <c r="BY32" s="691"/>
      <c r="BZ32" s="691"/>
      <c r="CA32" s="691"/>
      <c r="CB32" s="693"/>
      <c r="CD32" s="688"/>
      <c r="CE32" s="689"/>
      <c r="CF32" s="636" t="s">
        <v>312</v>
      </c>
      <c r="CG32" s="637"/>
      <c r="CH32" s="637"/>
      <c r="CI32" s="637"/>
      <c r="CJ32" s="637"/>
      <c r="CK32" s="637"/>
      <c r="CL32" s="637"/>
      <c r="CM32" s="637"/>
      <c r="CN32" s="637"/>
      <c r="CO32" s="637"/>
      <c r="CP32" s="637"/>
      <c r="CQ32" s="638"/>
      <c r="CR32" s="621" t="s">
        <v>173</v>
      </c>
      <c r="CS32" s="622"/>
      <c r="CT32" s="622"/>
      <c r="CU32" s="622"/>
      <c r="CV32" s="622"/>
      <c r="CW32" s="622"/>
      <c r="CX32" s="622"/>
      <c r="CY32" s="623"/>
      <c r="CZ32" s="626" t="s">
        <v>122</v>
      </c>
      <c r="DA32" s="655"/>
      <c r="DB32" s="655"/>
      <c r="DC32" s="659"/>
      <c r="DD32" s="630" t="s">
        <v>239</v>
      </c>
      <c r="DE32" s="622"/>
      <c r="DF32" s="622"/>
      <c r="DG32" s="622"/>
      <c r="DH32" s="622"/>
      <c r="DI32" s="622"/>
      <c r="DJ32" s="622"/>
      <c r="DK32" s="623"/>
      <c r="DL32" s="630" t="s">
        <v>122</v>
      </c>
      <c r="DM32" s="622"/>
      <c r="DN32" s="622"/>
      <c r="DO32" s="622"/>
      <c r="DP32" s="622"/>
      <c r="DQ32" s="622"/>
      <c r="DR32" s="622"/>
      <c r="DS32" s="622"/>
      <c r="DT32" s="622"/>
      <c r="DU32" s="622"/>
      <c r="DV32" s="623"/>
      <c r="DW32" s="626" t="s">
        <v>122</v>
      </c>
      <c r="DX32" s="655"/>
      <c r="DY32" s="655"/>
      <c r="DZ32" s="655"/>
      <c r="EA32" s="655"/>
      <c r="EB32" s="655"/>
      <c r="EC32" s="656"/>
    </row>
    <row r="33" spans="2:133" ht="11.25" customHeight="1">
      <c r="B33" s="618" t="s">
        <v>313</v>
      </c>
      <c r="C33" s="619"/>
      <c r="D33" s="619"/>
      <c r="E33" s="619"/>
      <c r="F33" s="619"/>
      <c r="G33" s="619"/>
      <c r="H33" s="619"/>
      <c r="I33" s="619"/>
      <c r="J33" s="619"/>
      <c r="K33" s="619"/>
      <c r="L33" s="619"/>
      <c r="M33" s="619"/>
      <c r="N33" s="619"/>
      <c r="O33" s="619"/>
      <c r="P33" s="619"/>
      <c r="Q33" s="620"/>
      <c r="R33" s="621">
        <v>719185</v>
      </c>
      <c r="S33" s="622"/>
      <c r="T33" s="622"/>
      <c r="U33" s="622"/>
      <c r="V33" s="622"/>
      <c r="W33" s="622"/>
      <c r="X33" s="622"/>
      <c r="Y33" s="623"/>
      <c r="Z33" s="624">
        <v>4.7</v>
      </c>
      <c r="AA33" s="624"/>
      <c r="AB33" s="624"/>
      <c r="AC33" s="624"/>
      <c r="AD33" s="625" t="s">
        <v>173</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6152422</v>
      </c>
      <c r="CS33" s="657"/>
      <c r="CT33" s="657"/>
      <c r="CU33" s="657"/>
      <c r="CV33" s="657"/>
      <c r="CW33" s="657"/>
      <c r="CX33" s="657"/>
      <c r="CY33" s="658"/>
      <c r="CZ33" s="626">
        <v>42.4</v>
      </c>
      <c r="DA33" s="655"/>
      <c r="DB33" s="655"/>
      <c r="DC33" s="659"/>
      <c r="DD33" s="630">
        <v>4939257</v>
      </c>
      <c r="DE33" s="657"/>
      <c r="DF33" s="657"/>
      <c r="DG33" s="657"/>
      <c r="DH33" s="657"/>
      <c r="DI33" s="657"/>
      <c r="DJ33" s="657"/>
      <c r="DK33" s="658"/>
      <c r="DL33" s="630">
        <v>3967431</v>
      </c>
      <c r="DM33" s="657"/>
      <c r="DN33" s="657"/>
      <c r="DO33" s="657"/>
      <c r="DP33" s="657"/>
      <c r="DQ33" s="657"/>
      <c r="DR33" s="657"/>
      <c r="DS33" s="657"/>
      <c r="DT33" s="657"/>
      <c r="DU33" s="657"/>
      <c r="DV33" s="658"/>
      <c r="DW33" s="626">
        <v>42.5</v>
      </c>
      <c r="DX33" s="655"/>
      <c r="DY33" s="655"/>
      <c r="DZ33" s="655"/>
      <c r="EA33" s="655"/>
      <c r="EB33" s="655"/>
      <c r="EC33" s="656"/>
    </row>
    <row r="34" spans="2:133" ht="11.25" customHeight="1">
      <c r="B34" s="618" t="s">
        <v>315</v>
      </c>
      <c r="C34" s="619"/>
      <c r="D34" s="619"/>
      <c r="E34" s="619"/>
      <c r="F34" s="619"/>
      <c r="G34" s="619"/>
      <c r="H34" s="619"/>
      <c r="I34" s="619"/>
      <c r="J34" s="619"/>
      <c r="K34" s="619"/>
      <c r="L34" s="619"/>
      <c r="M34" s="619"/>
      <c r="N34" s="619"/>
      <c r="O34" s="619"/>
      <c r="P34" s="619"/>
      <c r="Q34" s="620"/>
      <c r="R34" s="621">
        <v>257088</v>
      </c>
      <c r="S34" s="622"/>
      <c r="T34" s="622"/>
      <c r="U34" s="622"/>
      <c r="V34" s="622"/>
      <c r="W34" s="622"/>
      <c r="X34" s="622"/>
      <c r="Y34" s="623"/>
      <c r="Z34" s="624">
        <v>1.7</v>
      </c>
      <c r="AA34" s="624"/>
      <c r="AB34" s="624"/>
      <c r="AC34" s="624"/>
      <c r="AD34" s="625">
        <v>3171</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2240307</v>
      </c>
      <c r="CS34" s="622"/>
      <c r="CT34" s="622"/>
      <c r="CU34" s="622"/>
      <c r="CV34" s="622"/>
      <c r="CW34" s="622"/>
      <c r="CX34" s="622"/>
      <c r="CY34" s="623"/>
      <c r="CZ34" s="626">
        <v>15.4</v>
      </c>
      <c r="DA34" s="655"/>
      <c r="DB34" s="655"/>
      <c r="DC34" s="659"/>
      <c r="DD34" s="630">
        <v>1796529</v>
      </c>
      <c r="DE34" s="622"/>
      <c r="DF34" s="622"/>
      <c r="DG34" s="622"/>
      <c r="DH34" s="622"/>
      <c r="DI34" s="622"/>
      <c r="DJ34" s="622"/>
      <c r="DK34" s="623"/>
      <c r="DL34" s="630">
        <v>1647192</v>
      </c>
      <c r="DM34" s="622"/>
      <c r="DN34" s="622"/>
      <c r="DO34" s="622"/>
      <c r="DP34" s="622"/>
      <c r="DQ34" s="622"/>
      <c r="DR34" s="622"/>
      <c r="DS34" s="622"/>
      <c r="DT34" s="622"/>
      <c r="DU34" s="622"/>
      <c r="DV34" s="623"/>
      <c r="DW34" s="626">
        <v>17.600000000000001</v>
      </c>
      <c r="DX34" s="655"/>
      <c r="DY34" s="655"/>
      <c r="DZ34" s="655"/>
      <c r="EA34" s="655"/>
      <c r="EB34" s="655"/>
      <c r="EC34" s="656"/>
    </row>
    <row r="35" spans="2:133" ht="11.25" customHeight="1">
      <c r="B35" s="618" t="s">
        <v>319</v>
      </c>
      <c r="C35" s="619"/>
      <c r="D35" s="619"/>
      <c r="E35" s="619"/>
      <c r="F35" s="619"/>
      <c r="G35" s="619"/>
      <c r="H35" s="619"/>
      <c r="I35" s="619"/>
      <c r="J35" s="619"/>
      <c r="K35" s="619"/>
      <c r="L35" s="619"/>
      <c r="M35" s="619"/>
      <c r="N35" s="619"/>
      <c r="O35" s="619"/>
      <c r="P35" s="619"/>
      <c r="Q35" s="620"/>
      <c r="R35" s="621">
        <v>880600</v>
      </c>
      <c r="S35" s="622"/>
      <c r="T35" s="622"/>
      <c r="U35" s="622"/>
      <c r="V35" s="622"/>
      <c r="W35" s="622"/>
      <c r="X35" s="622"/>
      <c r="Y35" s="623"/>
      <c r="Z35" s="624">
        <v>5.7</v>
      </c>
      <c r="AA35" s="624"/>
      <c r="AB35" s="624"/>
      <c r="AC35" s="624"/>
      <c r="AD35" s="625" t="s">
        <v>122</v>
      </c>
      <c r="AE35" s="625"/>
      <c r="AF35" s="625"/>
      <c r="AG35" s="625"/>
      <c r="AH35" s="625"/>
      <c r="AI35" s="625"/>
      <c r="AJ35" s="625"/>
      <c r="AK35" s="625"/>
      <c r="AL35" s="626" t="s">
        <v>122</v>
      </c>
      <c r="AM35" s="627"/>
      <c r="AN35" s="627"/>
      <c r="AO35" s="628"/>
      <c r="AP35" s="214"/>
      <c r="AQ35" s="694" t="s">
        <v>320</v>
      </c>
      <c r="AR35" s="695"/>
      <c r="AS35" s="695"/>
      <c r="AT35" s="695"/>
      <c r="AU35" s="695"/>
      <c r="AV35" s="695"/>
      <c r="AW35" s="695"/>
      <c r="AX35" s="695"/>
      <c r="AY35" s="696"/>
      <c r="AZ35" s="610">
        <v>2279225</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572160</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196331</v>
      </c>
      <c r="CS35" s="657"/>
      <c r="CT35" s="657"/>
      <c r="CU35" s="657"/>
      <c r="CV35" s="657"/>
      <c r="CW35" s="657"/>
      <c r="CX35" s="657"/>
      <c r="CY35" s="658"/>
      <c r="CZ35" s="626">
        <v>1.4</v>
      </c>
      <c r="DA35" s="655"/>
      <c r="DB35" s="655"/>
      <c r="DC35" s="659"/>
      <c r="DD35" s="630">
        <v>180455</v>
      </c>
      <c r="DE35" s="657"/>
      <c r="DF35" s="657"/>
      <c r="DG35" s="657"/>
      <c r="DH35" s="657"/>
      <c r="DI35" s="657"/>
      <c r="DJ35" s="657"/>
      <c r="DK35" s="658"/>
      <c r="DL35" s="630">
        <v>179898</v>
      </c>
      <c r="DM35" s="657"/>
      <c r="DN35" s="657"/>
      <c r="DO35" s="657"/>
      <c r="DP35" s="657"/>
      <c r="DQ35" s="657"/>
      <c r="DR35" s="657"/>
      <c r="DS35" s="657"/>
      <c r="DT35" s="657"/>
      <c r="DU35" s="657"/>
      <c r="DV35" s="658"/>
      <c r="DW35" s="626">
        <v>1.9</v>
      </c>
      <c r="DX35" s="655"/>
      <c r="DY35" s="655"/>
      <c r="DZ35" s="655"/>
      <c r="EA35" s="655"/>
      <c r="EB35" s="655"/>
      <c r="EC35" s="656"/>
    </row>
    <row r="36" spans="2:133" ht="11.25" customHeight="1">
      <c r="B36" s="618" t="s">
        <v>323</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239</v>
      </c>
      <c r="AM36" s="627"/>
      <c r="AN36" s="627"/>
      <c r="AO36" s="628"/>
      <c r="AQ36" s="698" t="s">
        <v>324</v>
      </c>
      <c r="AR36" s="699"/>
      <c r="AS36" s="699"/>
      <c r="AT36" s="699"/>
      <c r="AU36" s="699"/>
      <c r="AV36" s="699"/>
      <c r="AW36" s="699"/>
      <c r="AX36" s="699"/>
      <c r="AY36" s="700"/>
      <c r="AZ36" s="621">
        <v>450066</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501967</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1285126</v>
      </c>
      <c r="CS36" s="622"/>
      <c r="CT36" s="622"/>
      <c r="CU36" s="622"/>
      <c r="CV36" s="622"/>
      <c r="CW36" s="622"/>
      <c r="CX36" s="622"/>
      <c r="CY36" s="623"/>
      <c r="CZ36" s="626">
        <v>8.9</v>
      </c>
      <c r="DA36" s="655"/>
      <c r="DB36" s="655"/>
      <c r="DC36" s="659"/>
      <c r="DD36" s="630">
        <v>869298</v>
      </c>
      <c r="DE36" s="622"/>
      <c r="DF36" s="622"/>
      <c r="DG36" s="622"/>
      <c r="DH36" s="622"/>
      <c r="DI36" s="622"/>
      <c r="DJ36" s="622"/>
      <c r="DK36" s="623"/>
      <c r="DL36" s="630">
        <v>586597</v>
      </c>
      <c r="DM36" s="622"/>
      <c r="DN36" s="622"/>
      <c r="DO36" s="622"/>
      <c r="DP36" s="622"/>
      <c r="DQ36" s="622"/>
      <c r="DR36" s="622"/>
      <c r="DS36" s="622"/>
      <c r="DT36" s="622"/>
      <c r="DU36" s="622"/>
      <c r="DV36" s="623"/>
      <c r="DW36" s="626">
        <v>6.3</v>
      </c>
      <c r="DX36" s="655"/>
      <c r="DY36" s="655"/>
      <c r="DZ36" s="655"/>
      <c r="EA36" s="655"/>
      <c r="EB36" s="655"/>
      <c r="EC36" s="656"/>
    </row>
    <row r="37" spans="2:133" ht="11.25" customHeight="1">
      <c r="B37" s="618" t="s">
        <v>327</v>
      </c>
      <c r="C37" s="619"/>
      <c r="D37" s="619"/>
      <c r="E37" s="619"/>
      <c r="F37" s="619"/>
      <c r="G37" s="619"/>
      <c r="H37" s="619"/>
      <c r="I37" s="619"/>
      <c r="J37" s="619"/>
      <c r="K37" s="619"/>
      <c r="L37" s="619"/>
      <c r="M37" s="619"/>
      <c r="N37" s="619"/>
      <c r="O37" s="619"/>
      <c r="P37" s="619"/>
      <c r="Q37" s="620"/>
      <c r="R37" s="621">
        <v>514700</v>
      </c>
      <c r="S37" s="622"/>
      <c r="T37" s="622"/>
      <c r="U37" s="622"/>
      <c r="V37" s="622"/>
      <c r="W37" s="622"/>
      <c r="X37" s="622"/>
      <c r="Y37" s="623"/>
      <c r="Z37" s="624">
        <v>3.3</v>
      </c>
      <c r="AA37" s="624"/>
      <c r="AB37" s="624"/>
      <c r="AC37" s="624"/>
      <c r="AD37" s="625" t="s">
        <v>173</v>
      </c>
      <c r="AE37" s="625"/>
      <c r="AF37" s="625"/>
      <c r="AG37" s="625"/>
      <c r="AH37" s="625"/>
      <c r="AI37" s="625"/>
      <c r="AJ37" s="625"/>
      <c r="AK37" s="625"/>
      <c r="AL37" s="626" t="s">
        <v>239</v>
      </c>
      <c r="AM37" s="627"/>
      <c r="AN37" s="627"/>
      <c r="AO37" s="628"/>
      <c r="AQ37" s="698" t="s">
        <v>328</v>
      </c>
      <c r="AR37" s="699"/>
      <c r="AS37" s="699"/>
      <c r="AT37" s="699"/>
      <c r="AU37" s="699"/>
      <c r="AV37" s="699"/>
      <c r="AW37" s="699"/>
      <c r="AX37" s="699"/>
      <c r="AY37" s="700"/>
      <c r="AZ37" s="621">
        <v>354677</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4454</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120758</v>
      </c>
      <c r="CS37" s="657"/>
      <c r="CT37" s="657"/>
      <c r="CU37" s="657"/>
      <c r="CV37" s="657"/>
      <c r="CW37" s="657"/>
      <c r="CX37" s="657"/>
      <c r="CY37" s="658"/>
      <c r="CZ37" s="626">
        <v>0.8</v>
      </c>
      <c r="DA37" s="655"/>
      <c r="DB37" s="655"/>
      <c r="DC37" s="659"/>
      <c r="DD37" s="630">
        <v>114591</v>
      </c>
      <c r="DE37" s="657"/>
      <c r="DF37" s="657"/>
      <c r="DG37" s="657"/>
      <c r="DH37" s="657"/>
      <c r="DI37" s="657"/>
      <c r="DJ37" s="657"/>
      <c r="DK37" s="658"/>
      <c r="DL37" s="630">
        <v>75267</v>
      </c>
      <c r="DM37" s="657"/>
      <c r="DN37" s="657"/>
      <c r="DO37" s="657"/>
      <c r="DP37" s="657"/>
      <c r="DQ37" s="657"/>
      <c r="DR37" s="657"/>
      <c r="DS37" s="657"/>
      <c r="DT37" s="657"/>
      <c r="DU37" s="657"/>
      <c r="DV37" s="658"/>
      <c r="DW37" s="626">
        <v>0.8</v>
      </c>
      <c r="DX37" s="655"/>
      <c r="DY37" s="655"/>
      <c r="DZ37" s="655"/>
      <c r="EA37" s="655"/>
      <c r="EB37" s="655"/>
      <c r="EC37" s="656"/>
    </row>
    <row r="38" spans="2:133" ht="11.25" customHeight="1">
      <c r="B38" s="666" t="s">
        <v>331</v>
      </c>
      <c r="C38" s="667"/>
      <c r="D38" s="667"/>
      <c r="E38" s="667"/>
      <c r="F38" s="667"/>
      <c r="G38" s="667"/>
      <c r="H38" s="667"/>
      <c r="I38" s="667"/>
      <c r="J38" s="667"/>
      <c r="K38" s="667"/>
      <c r="L38" s="667"/>
      <c r="M38" s="667"/>
      <c r="N38" s="667"/>
      <c r="O38" s="667"/>
      <c r="P38" s="667"/>
      <c r="Q38" s="668"/>
      <c r="R38" s="701">
        <v>15390639</v>
      </c>
      <c r="S38" s="702"/>
      <c r="T38" s="702"/>
      <c r="U38" s="702"/>
      <c r="V38" s="702"/>
      <c r="W38" s="702"/>
      <c r="X38" s="702"/>
      <c r="Y38" s="703"/>
      <c r="Z38" s="704">
        <v>100</v>
      </c>
      <c r="AA38" s="704"/>
      <c r="AB38" s="704"/>
      <c r="AC38" s="704"/>
      <c r="AD38" s="705">
        <v>8820553</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29000</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7002</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1924548</v>
      </c>
      <c r="CS38" s="622"/>
      <c r="CT38" s="622"/>
      <c r="CU38" s="622"/>
      <c r="CV38" s="622"/>
      <c r="CW38" s="622"/>
      <c r="CX38" s="622"/>
      <c r="CY38" s="623"/>
      <c r="CZ38" s="626">
        <v>13.3</v>
      </c>
      <c r="DA38" s="655"/>
      <c r="DB38" s="655"/>
      <c r="DC38" s="659"/>
      <c r="DD38" s="630">
        <v>1662052</v>
      </c>
      <c r="DE38" s="622"/>
      <c r="DF38" s="622"/>
      <c r="DG38" s="622"/>
      <c r="DH38" s="622"/>
      <c r="DI38" s="622"/>
      <c r="DJ38" s="622"/>
      <c r="DK38" s="623"/>
      <c r="DL38" s="630">
        <v>1553744</v>
      </c>
      <c r="DM38" s="622"/>
      <c r="DN38" s="622"/>
      <c r="DO38" s="622"/>
      <c r="DP38" s="622"/>
      <c r="DQ38" s="622"/>
      <c r="DR38" s="622"/>
      <c r="DS38" s="622"/>
      <c r="DT38" s="622"/>
      <c r="DU38" s="622"/>
      <c r="DV38" s="623"/>
      <c r="DW38" s="626">
        <v>16.600000000000001</v>
      </c>
      <c r="DX38" s="655"/>
      <c r="DY38" s="655"/>
      <c r="DZ38" s="655"/>
      <c r="EA38" s="655"/>
      <c r="EB38" s="655"/>
      <c r="EC38" s="656"/>
    </row>
    <row r="39" spans="2:133" ht="11.25" customHeight="1">
      <c r="AQ39" s="698" t="s">
        <v>335</v>
      </c>
      <c r="AR39" s="699"/>
      <c r="AS39" s="699"/>
      <c r="AT39" s="699"/>
      <c r="AU39" s="699"/>
      <c r="AV39" s="699"/>
      <c r="AW39" s="699"/>
      <c r="AX39" s="699"/>
      <c r="AY39" s="700"/>
      <c r="AZ39" s="621" t="s">
        <v>122</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97</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210073</v>
      </c>
      <c r="CS39" s="657"/>
      <c r="CT39" s="657"/>
      <c r="CU39" s="657"/>
      <c r="CV39" s="657"/>
      <c r="CW39" s="657"/>
      <c r="CX39" s="657"/>
      <c r="CY39" s="658"/>
      <c r="CZ39" s="626">
        <v>1.4</v>
      </c>
      <c r="DA39" s="655"/>
      <c r="DB39" s="655"/>
      <c r="DC39" s="659"/>
      <c r="DD39" s="630">
        <v>195111</v>
      </c>
      <c r="DE39" s="657"/>
      <c r="DF39" s="657"/>
      <c r="DG39" s="657"/>
      <c r="DH39" s="657"/>
      <c r="DI39" s="657"/>
      <c r="DJ39" s="657"/>
      <c r="DK39" s="658"/>
      <c r="DL39" s="630" t="s">
        <v>122</v>
      </c>
      <c r="DM39" s="657"/>
      <c r="DN39" s="657"/>
      <c r="DO39" s="657"/>
      <c r="DP39" s="657"/>
      <c r="DQ39" s="657"/>
      <c r="DR39" s="657"/>
      <c r="DS39" s="657"/>
      <c r="DT39" s="657"/>
      <c r="DU39" s="657"/>
      <c r="DV39" s="658"/>
      <c r="DW39" s="626" t="s">
        <v>122</v>
      </c>
      <c r="DX39" s="655"/>
      <c r="DY39" s="655"/>
      <c r="DZ39" s="655"/>
      <c r="EA39" s="655"/>
      <c r="EB39" s="655"/>
      <c r="EC39" s="656"/>
    </row>
    <row r="40" spans="2:133" ht="11.25" customHeight="1">
      <c r="AQ40" s="698" t="s">
        <v>339</v>
      </c>
      <c r="AR40" s="699"/>
      <c r="AS40" s="699"/>
      <c r="AT40" s="699"/>
      <c r="AU40" s="699"/>
      <c r="AV40" s="699"/>
      <c r="AW40" s="699"/>
      <c r="AX40" s="699"/>
      <c r="AY40" s="700"/>
      <c r="AZ40" s="621">
        <v>355982</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118</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296037</v>
      </c>
      <c r="CS40" s="622"/>
      <c r="CT40" s="622"/>
      <c r="CU40" s="622"/>
      <c r="CV40" s="622"/>
      <c r="CW40" s="622"/>
      <c r="CX40" s="622"/>
      <c r="CY40" s="623"/>
      <c r="CZ40" s="626">
        <v>2</v>
      </c>
      <c r="DA40" s="655"/>
      <c r="DB40" s="655"/>
      <c r="DC40" s="659"/>
      <c r="DD40" s="630">
        <v>235812</v>
      </c>
      <c r="DE40" s="622"/>
      <c r="DF40" s="622"/>
      <c r="DG40" s="622"/>
      <c r="DH40" s="622"/>
      <c r="DI40" s="622"/>
      <c r="DJ40" s="622"/>
      <c r="DK40" s="623"/>
      <c r="DL40" s="630" t="s">
        <v>122</v>
      </c>
      <c r="DM40" s="622"/>
      <c r="DN40" s="622"/>
      <c r="DO40" s="622"/>
      <c r="DP40" s="622"/>
      <c r="DQ40" s="622"/>
      <c r="DR40" s="622"/>
      <c r="DS40" s="622"/>
      <c r="DT40" s="622"/>
      <c r="DU40" s="622"/>
      <c r="DV40" s="623"/>
      <c r="DW40" s="626" t="s">
        <v>239</v>
      </c>
      <c r="DX40" s="655"/>
      <c r="DY40" s="655"/>
      <c r="DZ40" s="655"/>
      <c r="EA40" s="655"/>
      <c r="EB40" s="655"/>
      <c r="EC40" s="656"/>
    </row>
    <row r="41" spans="2:133" ht="11.25" customHeight="1">
      <c r="AQ41" s="708" t="s">
        <v>342</v>
      </c>
      <c r="AR41" s="709"/>
      <c r="AS41" s="709"/>
      <c r="AT41" s="709"/>
      <c r="AU41" s="709"/>
      <c r="AV41" s="709"/>
      <c r="AW41" s="709"/>
      <c r="AX41" s="709"/>
      <c r="AY41" s="710"/>
      <c r="AZ41" s="701">
        <v>1089500</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357</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239</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1513255</v>
      </c>
      <c r="CS42" s="622"/>
      <c r="CT42" s="622"/>
      <c r="CU42" s="622"/>
      <c r="CV42" s="622"/>
      <c r="CW42" s="622"/>
      <c r="CX42" s="622"/>
      <c r="CY42" s="623"/>
      <c r="CZ42" s="626">
        <v>10.4</v>
      </c>
      <c r="DA42" s="627"/>
      <c r="DB42" s="627"/>
      <c r="DC42" s="722"/>
      <c r="DD42" s="630">
        <v>767557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103841</v>
      </c>
      <c r="CS43" s="657"/>
      <c r="CT43" s="657"/>
      <c r="CU43" s="657"/>
      <c r="CV43" s="657"/>
      <c r="CW43" s="657"/>
      <c r="CX43" s="657"/>
      <c r="CY43" s="658"/>
      <c r="CZ43" s="626">
        <v>0.7</v>
      </c>
      <c r="DA43" s="655"/>
      <c r="DB43" s="655"/>
      <c r="DC43" s="659"/>
      <c r="DD43" s="630">
        <v>46290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301</v>
      </c>
      <c r="CE44" s="734"/>
      <c r="CF44" s="618" t="s">
        <v>350</v>
      </c>
      <c r="CG44" s="619"/>
      <c r="CH44" s="619"/>
      <c r="CI44" s="619"/>
      <c r="CJ44" s="619"/>
      <c r="CK44" s="619"/>
      <c r="CL44" s="619"/>
      <c r="CM44" s="619"/>
      <c r="CN44" s="619"/>
      <c r="CO44" s="619"/>
      <c r="CP44" s="619"/>
      <c r="CQ44" s="620"/>
      <c r="CR44" s="621">
        <v>1374419</v>
      </c>
      <c r="CS44" s="622"/>
      <c r="CT44" s="622"/>
      <c r="CU44" s="622"/>
      <c r="CV44" s="622"/>
      <c r="CW44" s="622"/>
      <c r="CX44" s="622"/>
      <c r="CY44" s="623"/>
      <c r="CZ44" s="626">
        <v>9.5</v>
      </c>
      <c r="DA44" s="627"/>
      <c r="DB44" s="627"/>
      <c r="DC44" s="722"/>
      <c r="DD44" s="630">
        <v>635255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695479</v>
      </c>
      <c r="CS45" s="657"/>
      <c r="CT45" s="657"/>
      <c r="CU45" s="657"/>
      <c r="CV45" s="657"/>
      <c r="CW45" s="657"/>
      <c r="CX45" s="657"/>
      <c r="CY45" s="658"/>
      <c r="CZ45" s="626">
        <v>4.8</v>
      </c>
      <c r="DA45" s="655"/>
      <c r="DB45" s="655"/>
      <c r="DC45" s="659"/>
      <c r="DD45" s="630">
        <v>150360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638213</v>
      </c>
      <c r="CS46" s="622"/>
      <c r="CT46" s="622"/>
      <c r="CU46" s="622"/>
      <c r="CV46" s="622"/>
      <c r="CW46" s="622"/>
      <c r="CX46" s="622"/>
      <c r="CY46" s="623"/>
      <c r="CZ46" s="626">
        <v>4.4000000000000004</v>
      </c>
      <c r="DA46" s="627"/>
      <c r="DB46" s="627"/>
      <c r="DC46" s="722"/>
      <c r="DD46" s="630">
        <v>464536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v>138836</v>
      </c>
      <c r="CS47" s="657"/>
      <c r="CT47" s="657"/>
      <c r="CU47" s="657"/>
      <c r="CV47" s="657"/>
      <c r="CW47" s="657"/>
      <c r="CX47" s="657"/>
      <c r="CY47" s="658"/>
      <c r="CZ47" s="626">
        <v>1</v>
      </c>
      <c r="DA47" s="655"/>
      <c r="DB47" s="655"/>
      <c r="DC47" s="659"/>
      <c r="DD47" s="630">
        <v>132302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239</v>
      </c>
      <c r="CS48" s="622"/>
      <c r="CT48" s="622"/>
      <c r="CU48" s="622"/>
      <c r="CV48" s="622"/>
      <c r="CW48" s="622"/>
      <c r="CX48" s="622"/>
      <c r="CY48" s="623"/>
      <c r="CZ48" s="626" t="s">
        <v>239</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14515881</v>
      </c>
      <c r="CS49" s="691"/>
      <c r="CT49" s="691"/>
      <c r="CU49" s="691"/>
      <c r="CV49" s="691"/>
      <c r="CW49" s="691"/>
      <c r="CX49" s="691"/>
      <c r="CY49" s="723"/>
      <c r="CZ49" s="706">
        <v>100</v>
      </c>
      <c r="DA49" s="724"/>
      <c r="DB49" s="724"/>
      <c r="DC49" s="725"/>
      <c r="DD49" s="726">
        <v>10564423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7gP/bn1o3kB1ybTZ65swE5AyAGb6u+5J3fPWJsN614QWLjh9IhRIrqern7KPQR5MFMr4unMnFtPW/41LbqWWLg==" saltValue="z8Il690vJw5S271wNE5s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15398</v>
      </c>
      <c r="R7" s="757"/>
      <c r="S7" s="757"/>
      <c r="T7" s="757"/>
      <c r="U7" s="757"/>
      <c r="V7" s="757">
        <v>14523</v>
      </c>
      <c r="W7" s="757"/>
      <c r="X7" s="757"/>
      <c r="Y7" s="757"/>
      <c r="Z7" s="757"/>
      <c r="AA7" s="757">
        <v>875</v>
      </c>
      <c r="AB7" s="757"/>
      <c r="AC7" s="757"/>
      <c r="AD7" s="757"/>
      <c r="AE7" s="758"/>
      <c r="AF7" s="759">
        <v>777</v>
      </c>
      <c r="AG7" s="760"/>
      <c r="AH7" s="760"/>
      <c r="AI7" s="760"/>
      <c r="AJ7" s="761"/>
      <c r="AK7" s="796">
        <v>932</v>
      </c>
      <c r="AL7" s="797"/>
      <c r="AM7" s="797"/>
      <c r="AN7" s="797"/>
      <c r="AO7" s="797"/>
      <c r="AP7" s="797">
        <v>14223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588</v>
      </c>
      <c r="BT7" s="801"/>
      <c r="BU7" s="801"/>
      <c r="BV7" s="801"/>
      <c r="BW7" s="801"/>
      <c r="BX7" s="801"/>
      <c r="BY7" s="801"/>
      <c r="BZ7" s="801"/>
      <c r="CA7" s="801"/>
      <c r="CB7" s="801"/>
      <c r="CC7" s="801"/>
      <c r="CD7" s="801"/>
      <c r="CE7" s="801"/>
      <c r="CF7" s="801"/>
      <c r="CG7" s="802"/>
      <c r="CH7" s="793">
        <v>-38</v>
      </c>
      <c r="CI7" s="794"/>
      <c r="CJ7" s="794"/>
      <c r="CK7" s="794"/>
      <c r="CL7" s="795"/>
      <c r="CM7" s="793">
        <v>270</v>
      </c>
      <c r="CN7" s="794"/>
      <c r="CO7" s="794"/>
      <c r="CP7" s="794"/>
      <c r="CQ7" s="795"/>
      <c r="CR7" s="793">
        <v>10</v>
      </c>
      <c r="CS7" s="794"/>
      <c r="CT7" s="794"/>
      <c r="CU7" s="794"/>
      <c r="CV7" s="795"/>
      <c r="CW7" s="793" t="s">
        <v>578</v>
      </c>
      <c r="CX7" s="794"/>
      <c r="CY7" s="794"/>
      <c r="CZ7" s="794"/>
      <c r="DA7" s="795"/>
      <c r="DB7" s="793" t="s">
        <v>586</v>
      </c>
      <c r="DC7" s="794"/>
      <c r="DD7" s="794"/>
      <c r="DE7" s="794"/>
      <c r="DF7" s="795"/>
      <c r="DG7" s="793" t="s">
        <v>587</v>
      </c>
      <c r="DH7" s="794"/>
      <c r="DI7" s="794"/>
      <c r="DJ7" s="794"/>
      <c r="DK7" s="795"/>
      <c r="DL7" s="793" t="s">
        <v>587</v>
      </c>
      <c r="DM7" s="794"/>
      <c r="DN7" s="794"/>
      <c r="DO7" s="794"/>
      <c r="DP7" s="795"/>
      <c r="DQ7" s="793" t="s">
        <v>578</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380</v>
      </c>
      <c r="B23" s="812" t="s">
        <v>381</v>
      </c>
      <c r="C23" s="813"/>
      <c r="D23" s="813"/>
      <c r="E23" s="813"/>
      <c r="F23" s="813"/>
      <c r="G23" s="813"/>
      <c r="H23" s="813"/>
      <c r="I23" s="813"/>
      <c r="J23" s="813"/>
      <c r="K23" s="813"/>
      <c r="L23" s="813"/>
      <c r="M23" s="813"/>
      <c r="N23" s="813"/>
      <c r="O23" s="813"/>
      <c r="P23" s="814"/>
      <c r="Q23" s="815">
        <v>15398</v>
      </c>
      <c r="R23" s="816"/>
      <c r="S23" s="816"/>
      <c r="T23" s="816"/>
      <c r="U23" s="816"/>
      <c r="V23" s="816">
        <v>14523</v>
      </c>
      <c r="W23" s="816"/>
      <c r="X23" s="816"/>
      <c r="Y23" s="816"/>
      <c r="Z23" s="816"/>
      <c r="AA23" s="816">
        <v>875</v>
      </c>
      <c r="AB23" s="816"/>
      <c r="AC23" s="816"/>
      <c r="AD23" s="816"/>
      <c r="AE23" s="817"/>
      <c r="AF23" s="818">
        <v>777</v>
      </c>
      <c r="AG23" s="816"/>
      <c r="AH23" s="816"/>
      <c r="AI23" s="816"/>
      <c r="AJ23" s="819"/>
      <c r="AK23" s="820"/>
      <c r="AL23" s="821"/>
      <c r="AM23" s="821"/>
      <c r="AN23" s="821"/>
      <c r="AO23" s="821"/>
      <c r="AP23" s="816">
        <v>14223</v>
      </c>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4577</v>
      </c>
      <c r="R28" s="845"/>
      <c r="S28" s="845"/>
      <c r="T28" s="845"/>
      <c r="U28" s="845"/>
      <c r="V28" s="845">
        <v>4005</v>
      </c>
      <c r="W28" s="845"/>
      <c r="X28" s="845"/>
      <c r="Y28" s="845"/>
      <c r="Z28" s="845"/>
      <c r="AA28" s="845">
        <v>572</v>
      </c>
      <c r="AB28" s="845"/>
      <c r="AC28" s="845"/>
      <c r="AD28" s="845"/>
      <c r="AE28" s="846"/>
      <c r="AF28" s="847">
        <v>572</v>
      </c>
      <c r="AG28" s="845"/>
      <c r="AH28" s="845"/>
      <c r="AI28" s="845"/>
      <c r="AJ28" s="848"/>
      <c r="AK28" s="849">
        <v>356</v>
      </c>
      <c r="AL28" s="840"/>
      <c r="AM28" s="840"/>
      <c r="AN28" s="840"/>
      <c r="AO28" s="840"/>
      <c r="AP28" s="840" t="s">
        <v>578</v>
      </c>
      <c r="AQ28" s="840"/>
      <c r="AR28" s="840"/>
      <c r="AS28" s="840"/>
      <c r="AT28" s="840"/>
      <c r="AU28" s="840" t="s">
        <v>579</v>
      </c>
      <c r="AV28" s="840"/>
      <c r="AW28" s="840"/>
      <c r="AX28" s="840"/>
      <c r="AY28" s="840"/>
      <c r="AZ28" s="841" t="s">
        <v>580</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4010</v>
      </c>
      <c r="R29" s="781"/>
      <c r="S29" s="781"/>
      <c r="T29" s="781"/>
      <c r="U29" s="781"/>
      <c r="V29" s="781">
        <v>3815</v>
      </c>
      <c r="W29" s="781"/>
      <c r="X29" s="781"/>
      <c r="Y29" s="781"/>
      <c r="Z29" s="781"/>
      <c r="AA29" s="781">
        <v>195</v>
      </c>
      <c r="AB29" s="781"/>
      <c r="AC29" s="781"/>
      <c r="AD29" s="781"/>
      <c r="AE29" s="782"/>
      <c r="AF29" s="783">
        <v>195</v>
      </c>
      <c r="AG29" s="784"/>
      <c r="AH29" s="784"/>
      <c r="AI29" s="784"/>
      <c r="AJ29" s="785"/>
      <c r="AK29" s="852">
        <v>582</v>
      </c>
      <c r="AL29" s="853"/>
      <c r="AM29" s="853"/>
      <c r="AN29" s="853"/>
      <c r="AO29" s="853"/>
      <c r="AP29" s="853" t="s">
        <v>581</v>
      </c>
      <c r="AQ29" s="853"/>
      <c r="AR29" s="853"/>
      <c r="AS29" s="853"/>
      <c r="AT29" s="853"/>
      <c r="AU29" s="853" t="s">
        <v>578</v>
      </c>
      <c r="AV29" s="853"/>
      <c r="AW29" s="853"/>
      <c r="AX29" s="853"/>
      <c r="AY29" s="853"/>
      <c r="AZ29" s="854" t="s">
        <v>578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423</v>
      </c>
      <c r="R30" s="781"/>
      <c r="S30" s="781"/>
      <c r="T30" s="781"/>
      <c r="U30" s="781"/>
      <c r="V30" s="781">
        <v>399</v>
      </c>
      <c r="W30" s="781"/>
      <c r="X30" s="781"/>
      <c r="Y30" s="781"/>
      <c r="Z30" s="781"/>
      <c r="AA30" s="781">
        <v>25</v>
      </c>
      <c r="AB30" s="781"/>
      <c r="AC30" s="781"/>
      <c r="AD30" s="781"/>
      <c r="AE30" s="782"/>
      <c r="AF30" s="783">
        <v>25</v>
      </c>
      <c r="AG30" s="784"/>
      <c r="AH30" s="784"/>
      <c r="AI30" s="784"/>
      <c r="AJ30" s="785"/>
      <c r="AK30" s="852">
        <v>507</v>
      </c>
      <c r="AL30" s="853"/>
      <c r="AM30" s="853"/>
      <c r="AN30" s="853"/>
      <c r="AO30" s="853"/>
      <c r="AP30" s="853" t="s">
        <v>582</v>
      </c>
      <c r="AQ30" s="853"/>
      <c r="AR30" s="853"/>
      <c r="AS30" s="853"/>
      <c r="AT30" s="853"/>
      <c r="AU30" s="853" t="s">
        <v>578</v>
      </c>
      <c r="AV30" s="853"/>
      <c r="AW30" s="853"/>
      <c r="AX30" s="853"/>
      <c r="AY30" s="853"/>
      <c r="AZ30" s="854" t="s">
        <v>583</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796</v>
      </c>
      <c r="R31" s="781"/>
      <c r="S31" s="781"/>
      <c r="T31" s="781"/>
      <c r="U31" s="781"/>
      <c r="V31" s="781">
        <v>938</v>
      </c>
      <c r="W31" s="781"/>
      <c r="X31" s="781"/>
      <c r="Y31" s="781"/>
      <c r="Z31" s="781"/>
      <c r="AA31" s="781">
        <v>-143</v>
      </c>
      <c r="AB31" s="781"/>
      <c r="AC31" s="781"/>
      <c r="AD31" s="781"/>
      <c r="AE31" s="782"/>
      <c r="AF31" s="783">
        <v>2162</v>
      </c>
      <c r="AG31" s="784"/>
      <c r="AH31" s="784"/>
      <c r="AI31" s="784"/>
      <c r="AJ31" s="785"/>
      <c r="AK31" s="852">
        <v>355</v>
      </c>
      <c r="AL31" s="853"/>
      <c r="AM31" s="853"/>
      <c r="AN31" s="853"/>
      <c r="AO31" s="853"/>
      <c r="AP31" s="853">
        <v>10196</v>
      </c>
      <c r="AQ31" s="853"/>
      <c r="AR31" s="853"/>
      <c r="AS31" s="853"/>
      <c r="AT31" s="853"/>
      <c r="AU31" s="853">
        <v>5844</v>
      </c>
      <c r="AV31" s="853"/>
      <c r="AW31" s="853"/>
      <c r="AX31" s="853"/>
      <c r="AY31" s="853"/>
      <c r="AZ31" s="854" t="s">
        <v>581</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993</v>
      </c>
      <c r="R32" s="781"/>
      <c r="S32" s="781"/>
      <c r="T32" s="781"/>
      <c r="U32" s="781"/>
      <c r="V32" s="781">
        <v>993</v>
      </c>
      <c r="W32" s="781"/>
      <c r="X32" s="781"/>
      <c r="Y32" s="781"/>
      <c r="Z32" s="781"/>
      <c r="AA32" s="781" t="s">
        <v>614</v>
      </c>
      <c r="AB32" s="781"/>
      <c r="AC32" s="781"/>
      <c r="AD32" s="781"/>
      <c r="AE32" s="782"/>
      <c r="AF32" s="783" t="s">
        <v>399</v>
      </c>
      <c r="AG32" s="784"/>
      <c r="AH32" s="784"/>
      <c r="AI32" s="784"/>
      <c r="AJ32" s="785"/>
      <c r="AK32" s="852">
        <v>317</v>
      </c>
      <c r="AL32" s="853"/>
      <c r="AM32" s="853"/>
      <c r="AN32" s="853"/>
      <c r="AO32" s="853"/>
      <c r="AP32" s="853">
        <v>6855</v>
      </c>
      <c r="AQ32" s="853"/>
      <c r="AR32" s="853"/>
      <c r="AS32" s="853"/>
      <c r="AT32" s="853"/>
      <c r="AU32" s="853">
        <v>4812</v>
      </c>
      <c r="AV32" s="853"/>
      <c r="AW32" s="853"/>
      <c r="AX32" s="853"/>
      <c r="AY32" s="853"/>
      <c r="AZ32" s="854" t="s">
        <v>584</v>
      </c>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401</v>
      </c>
      <c r="C33" s="778"/>
      <c r="D33" s="778"/>
      <c r="E33" s="778"/>
      <c r="F33" s="778"/>
      <c r="G33" s="778"/>
      <c r="H33" s="778"/>
      <c r="I33" s="778"/>
      <c r="J33" s="778"/>
      <c r="K33" s="778"/>
      <c r="L33" s="778"/>
      <c r="M33" s="778"/>
      <c r="N33" s="778"/>
      <c r="O33" s="778"/>
      <c r="P33" s="779"/>
      <c r="Q33" s="780">
        <v>167</v>
      </c>
      <c r="R33" s="781"/>
      <c r="S33" s="781"/>
      <c r="T33" s="781"/>
      <c r="U33" s="781"/>
      <c r="V33" s="781">
        <v>167</v>
      </c>
      <c r="W33" s="781"/>
      <c r="X33" s="781"/>
      <c r="Y33" s="781"/>
      <c r="Z33" s="781"/>
      <c r="AA33" s="781" t="s">
        <v>615</v>
      </c>
      <c r="AB33" s="781"/>
      <c r="AC33" s="781"/>
      <c r="AD33" s="781"/>
      <c r="AE33" s="782"/>
      <c r="AF33" s="783" t="s">
        <v>399</v>
      </c>
      <c r="AG33" s="784"/>
      <c r="AH33" s="784"/>
      <c r="AI33" s="784"/>
      <c r="AJ33" s="785"/>
      <c r="AK33" s="852">
        <v>133</v>
      </c>
      <c r="AL33" s="853"/>
      <c r="AM33" s="853"/>
      <c r="AN33" s="853"/>
      <c r="AO33" s="853"/>
      <c r="AP33" s="853">
        <v>1094</v>
      </c>
      <c r="AQ33" s="853"/>
      <c r="AR33" s="853"/>
      <c r="AS33" s="853"/>
      <c r="AT33" s="853"/>
      <c r="AU33" s="853">
        <v>1094</v>
      </c>
      <c r="AV33" s="853"/>
      <c r="AW33" s="853"/>
      <c r="AX33" s="853"/>
      <c r="AY33" s="853"/>
      <c r="AZ33" s="854" t="s">
        <v>578</v>
      </c>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402</v>
      </c>
      <c r="C34" s="778"/>
      <c r="D34" s="778"/>
      <c r="E34" s="778"/>
      <c r="F34" s="778"/>
      <c r="G34" s="778"/>
      <c r="H34" s="778"/>
      <c r="I34" s="778"/>
      <c r="J34" s="778"/>
      <c r="K34" s="778"/>
      <c r="L34" s="778"/>
      <c r="M34" s="778"/>
      <c r="N34" s="778"/>
      <c r="O34" s="778"/>
      <c r="P34" s="779"/>
      <c r="Q34" s="780">
        <v>173</v>
      </c>
      <c r="R34" s="781"/>
      <c r="S34" s="781"/>
      <c r="T34" s="781"/>
      <c r="U34" s="781"/>
      <c r="V34" s="781">
        <v>163</v>
      </c>
      <c r="W34" s="781"/>
      <c r="X34" s="781"/>
      <c r="Y34" s="781"/>
      <c r="Z34" s="781"/>
      <c r="AA34" s="781">
        <v>10</v>
      </c>
      <c r="AB34" s="781"/>
      <c r="AC34" s="781"/>
      <c r="AD34" s="781"/>
      <c r="AE34" s="782"/>
      <c r="AF34" s="783">
        <v>10</v>
      </c>
      <c r="AG34" s="784"/>
      <c r="AH34" s="784"/>
      <c r="AI34" s="784"/>
      <c r="AJ34" s="785"/>
      <c r="AK34" s="852">
        <v>29</v>
      </c>
      <c r="AL34" s="853"/>
      <c r="AM34" s="853"/>
      <c r="AN34" s="853"/>
      <c r="AO34" s="853"/>
      <c r="AP34" s="853" t="s">
        <v>578</v>
      </c>
      <c r="AQ34" s="853"/>
      <c r="AR34" s="853"/>
      <c r="AS34" s="853"/>
      <c r="AT34" s="853"/>
      <c r="AU34" s="853" t="s">
        <v>585</v>
      </c>
      <c r="AV34" s="853"/>
      <c r="AW34" s="853"/>
      <c r="AX34" s="853"/>
      <c r="AY34" s="853"/>
      <c r="AZ34" s="854" t="s">
        <v>578</v>
      </c>
      <c r="BA34" s="854"/>
      <c r="BB34" s="854"/>
      <c r="BC34" s="854"/>
      <c r="BD34" s="854"/>
      <c r="BE34" s="850" t="s">
        <v>400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380</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2964</v>
      </c>
      <c r="AG63" s="864"/>
      <c r="AH63" s="864"/>
      <c r="AI63" s="864"/>
      <c r="AJ63" s="865"/>
      <c r="AK63" s="866"/>
      <c r="AL63" s="861"/>
      <c r="AM63" s="861"/>
      <c r="AN63" s="861"/>
      <c r="AO63" s="861"/>
      <c r="AP63" s="864">
        <v>18145</v>
      </c>
      <c r="AQ63" s="864"/>
      <c r="AR63" s="864"/>
      <c r="AS63" s="864"/>
      <c r="AT63" s="864"/>
      <c r="AU63" s="864">
        <v>11750</v>
      </c>
      <c r="AV63" s="864"/>
      <c r="AW63" s="864"/>
      <c r="AX63" s="864"/>
      <c r="AY63" s="864"/>
      <c r="AZ63" s="868"/>
      <c r="BA63" s="868"/>
      <c r="BB63" s="868"/>
      <c r="BC63" s="868"/>
      <c r="BD63" s="868"/>
      <c r="BE63" s="869"/>
      <c r="BF63" s="869"/>
      <c r="BG63" s="869"/>
      <c r="BH63" s="869"/>
      <c r="BI63" s="870"/>
      <c r="BJ63" s="871" t="s">
        <v>405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4" t="s">
        <v>411</v>
      </c>
      <c r="AG66" s="835"/>
      <c r="AH66" s="835"/>
      <c r="AI66" s="835"/>
      <c r="AJ66" s="875"/>
      <c r="AK66" s="739" t="s">
        <v>412</v>
      </c>
      <c r="AL66" s="763"/>
      <c r="AM66" s="763"/>
      <c r="AN66" s="763"/>
      <c r="AO66" s="764"/>
      <c r="AP66" s="739" t="s">
        <v>390</v>
      </c>
      <c r="AQ66" s="740"/>
      <c r="AR66" s="740"/>
      <c r="AS66" s="740"/>
      <c r="AT66" s="741"/>
      <c r="AU66" s="739" t="s">
        <v>413</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589</v>
      </c>
      <c r="C68" s="892"/>
      <c r="D68" s="892"/>
      <c r="E68" s="892"/>
      <c r="F68" s="892"/>
      <c r="G68" s="892"/>
      <c r="H68" s="892"/>
      <c r="I68" s="892"/>
      <c r="J68" s="892"/>
      <c r="K68" s="892"/>
      <c r="L68" s="892"/>
      <c r="M68" s="892"/>
      <c r="N68" s="892"/>
      <c r="O68" s="892"/>
      <c r="P68" s="893"/>
      <c r="Q68" s="894">
        <v>485</v>
      </c>
      <c r="R68" s="888"/>
      <c r="S68" s="888"/>
      <c r="T68" s="888"/>
      <c r="U68" s="888"/>
      <c r="V68" s="888">
        <v>448</v>
      </c>
      <c r="W68" s="888"/>
      <c r="X68" s="888"/>
      <c r="Y68" s="888"/>
      <c r="Z68" s="888"/>
      <c r="AA68" s="888">
        <v>37</v>
      </c>
      <c r="AB68" s="888"/>
      <c r="AC68" s="888"/>
      <c r="AD68" s="888"/>
      <c r="AE68" s="888"/>
      <c r="AF68" s="888">
        <v>37</v>
      </c>
      <c r="AG68" s="888"/>
      <c r="AH68" s="888"/>
      <c r="AI68" s="888"/>
      <c r="AJ68" s="888"/>
      <c r="AK68" s="888" t="s">
        <v>602</v>
      </c>
      <c r="AL68" s="888"/>
      <c r="AM68" s="888"/>
      <c r="AN68" s="888"/>
      <c r="AO68" s="888"/>
      <c r="AP68" s="888" t="s">
        <v>602</v>
      </c>
      <c r="AQ68" s="888"/>
      <c r="AR68" s="888"/>
      <c r="AS68" s="888"/>
      <c r="AT68" s="888"/>
      <c r="AU68" s="888" t="s">
        <v>602</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590</v>
      </c>
      <c r="C69" s="896"/>
      <c r="D69" s="896"/>
      <c r="E69" s="896"/>
      <c r="F69" s="896"/>
      <c r="G69" s="896"/>
      <c r="H69" s="896"/>
      <c r="I69" s="896"/>
      <c r="J69" s="896"/>
      <c r="K69" s="896"/>
      <c r="L69" s="896"/>
      <c r="M69" s="896"/>
      <c r="N69" s="896"/>
      <c r="O69" s="896"/>
      <c r="P69" s="897"/>
      <c r="Q69" s="898">
        <v>86</v>
      </c>
      <c r="R69" s="853"/>
      <c r="S69" s="853"/>
      <c r="T69" s="853"/>
      <c r="U69" s="853"/>
      <c r="V69" s="853">
        <v>47</v>
      </c>
      <c r="W69" s="853"/>
      <c r="X69" s="853"/>
      <c r="Y69" s="853"/>
      <c r="Z69" s="853"/>
      <c r="AA69" s="853">
        <v>38</v>
      </c>
      <c r="AB69" s="853"/>
      <c r="AC69" s="853"/>
      <c r="AD69" s="853"/>
      <c r="AE69" s="853"/>
      <c r="AF69" s="853">
        <v>38</v>
      </c>
      <c r="AG69" s="853"/>
      <c r="AH69" s="853"/>
      <c r="AI69" s="853"/>
      <c r="AJ69" s="853"/>
      <c r="AK69" s="853" t="s">
        <v>603</v>
      </c>
      <c r="AL69" s="853"/>
      <c r="AM69" s="853"/>
      <c r="AN69" s="853"/>
      <c r="AO69" s="853"/>
      <c r="AP69" s="853" t="s">
        <v>602</v>
      </c>
      <c r="AQ69" s="853"/>
      <c r="AR69" s="853"/>
      <c r="AS69" s="853"/>
      <c r="AT69" s="853"/>
      <c r="AU69" s="853" t="s">
        <v>604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591</v>
      </c>
      <c r="C70" s="896"/>
      <c r="D70" s="896"/>
      <c r="E70" s="896"/>
      <c r="F70" s="896"/>
      <c r="G70" s="896"/>
      <c r="H70" s="896"/>
      <c r="I70" s="896"/>
      <c r="J70" s="896"/>
      <c r="K70" s="896"/>
      <c r="L70" s="896"/>
      <c r="M70" s="896"/>
      <c r="N70" s="896"/>
      <c r="O70" s="896"/>
      <c r="P70" s="897"/>
      <c r="Q70" s="898">
        <v>469</v>
      </c>
      <c r="R70" s="853"/>
      <c r="S70" s="853"/>
      <c r="T70" s="853"/>
      <c r="U70" s="853"/>
      <c r="V70" s="853">
        <v>399</v>
      </c>
      <c r="W70" s="853"/>
      <c r="X70" s="853"/>
      <c r="Y70" s="853"/>
      <c r="Z70" s="853"/>
      <c r="AA70" s="853">
        <v>70</v>
      </c>
      <c r="AB70" s="853"/>
      <c r="AC70" s="853"/>
      <c r="AD70" s="853"/>
      <c r="AE70" s="853"/>
      <c r="AF70" s="853">
        <v>70</v>
      </c>
      <c r="AG70" s="853"/>
      <c r="AH70" s="853"/>
      <c r="AI70" s="853"/>
      <c r="AJ70" s="853"/>
      <c r="AK70" s="853" t="s">
        <v>605</v>
      </c>
      <c r="AL70" s="853"/>
      <c r="AM70" s="853"/>
      <c r="AN70" s="853"/>
      <c r="AO70" s="853"/>
      <c r="AP70" s="853" t="s">
        <v>606</v>
      </c>
      <c r="AQ70" s="853"/>
      <c r="AR70" s="853"/>
      <c r="AS70" s="853"/>
      <c r="AT70" s="853"/>
      <c r="AU70" s="853" t="s">
        <v>605</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592</v>
      </c>
      <c r="C71" s="896"/>
      <c r="D71" s="896"/>
      <c r="E71" s="896"/>
      <c r="F71" s="896"/>
      <c r="G71" s="896"/>
      <c r="H71" s="896"/>
      <c r="I71" s="896"/>
      <c r="J71" s="896"/>
      <c r="K71" s="896"/>
      <c r="L71" s="896"/>
      <c r="M71" s="896"/>
      <c r="N71" s="896"/>
      <c r="O71" s="896"/>
      <c r="P71" s="897"/>
      <c r="Q71" s="898">
        <v>605</v>
      </c>
      <c r="R71" s="853"/>
      <c r="S71" s="853"/>
      <c r="T71" s="853"/>
      <c r="U71" s="853"/>
      <c r="V71" s="853">
        <v>553</v>
      </c>
      <c r="W71" s="853"/>
      <c r="X71" s="853"/>
      <c r="Y71" s="853"/>
      <c r="Z71" s="853"/>
      <c r="AA71" s="853">
        <v>52</v>
      </c>
      <c r="AB71" s="853"/>
      <c r="AC71" s="853"/>
      <c r="AD71" s="853"/>
      <c r="AE71" s="853"/>
      <c r="AF71" s="853">
        <v>52</v>
      </c>
      <c r="AG71" s="853"/>
      <c r="AH71" s="853"/>
      <c r="AI71" s="853"/>
      <c r="AJ71" s="853"/>
      <c r="AK71" s="853" t="s">
        <v>602</v>
      </c>
      <c r="AL71" s="853"/>
      <c r="AM71" s="853"/>
      <c r="AN71" s="853"/>
      <c r="AO71" s="853"/>
      <c r="AP71" s="853" t="s">
        <v>607</v>
      </c>
      <c r="AQ71" s="853"/>
      <c r="AR71" s="853"/>
      <c r="AS71" s="853"/>
      <c r="AT71" s="853"/>
      <c r="AU71" s="853" t="s">
        <v>602</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593</v>
      </c>
      <c r="C72" s="896"/>
      <c r="D72" s="896"/>
      <c r="E72" s="896"/>
      <c r="F72" s="896"/>
      <c r="G72" s="896"/>
      <c r="H72" s="896"/>
      <c r="I72" s="896"/>
      <c r="J72" s="896"/>
      <c r="K72" s="896"/>
      <c r="L72" s="896"/>
      <c r="M72" s="896"/>
      <c r="N72" s="896"/>
      <c r="O72" s="896"/>
      <c r="P72" s="897"/>
      <c r="Q72" s="898">
        <v>2972</v>
      </c>
      <c r="R72" s="853"/>
      <c r="S72" s="853"/>
      <c r="T72" s="853"/>
      <c r="U72" s="853"/>
      <c r="V72" s="853">
        <v>2913</v>
      </c>
      <c r="W72" s="853"/>
      <c r="X72" s="853"/>
      <c r="Y72" s="853"/>
      <c r="Z72" s="853"/>
      <c r="AA72" s="853">
        <v>59</v>
      </c>
      <c r="AB72" s="853"/>
      <c r="AC72" s="853"/>
      <c r="AD72" s="853"/>
      <c r="AE72" s="853"/>
      <c r="AF72" s="853">
        <v>55</v>
      </c>
      <c r="AG72" s="853"/>
      <c r="AH72" s="853"/>
      <c r="AI72" s="853"/>
      <c r="AJ72" s="853"/>
      <c r="AK72" s="853" t="s">
        <v>608</v>
      </c>
      <c r="AL72" s="853"/>
      <c r="AM72" s="853"/>
      <c r="AN72" s="853"/>
      <c r="AO72" s="853"/>
      <c r="AP72" s="853">
        <v>1360</v>
      </c>
      <c r="AQ72" s="853"/>
      <c r="AR72" s="853"/>
      <c r="AS72" s="853"/>
      <c r="AT72" s="853"/>
      <c r="AU72" s="853">
        <v>135</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594</v>
      </c>
      <c r="C73" s="896"/>
      <c r="D73" s="896"/>
      <c r="E73" s="896"/>
      <c r="F73" s="896"/>
      <c r="G73" s="896"/>
      <c r="H73" s="896"/>
      <c r="I73" s="896"/>
      <c r="J73" s="896"/>
      <c r="K73" s="896"/>
      <c r="L73" s="896"/>
      <c r="M73" s="896"/>
      <c r="N73" s="896"/>
      <c r="O73" s="896"/>
      <c r="P73" s="897"/>
      <c r="Q73" s="898">
        <v>9347</v>
      </c>
      <c r="R73" s="853"/>
      <c r="S73" s="853"/>
      <c r="T73" s="853"/>
      <c r="U73" s="853"/>
      <c r="V73" s="853">
        <v>8885</v>
      </c>
      <c r="W73" s="853"/>
      <c r="X73" s="853"/>
      <c r="Y73" s="853"/>
      <c r="Z73" s="853"/>
      <c r="AA73" s="853">
        <v>462</v>
      </c>
      <c r="AB73" s="853"/>
      <c r="AC73" s="853"/>
      <c r="AD73" s="853"/>
      <c r="AE73" s="853"/>
      <c r="AF73" s="853">
        <v>462</v>
      </c>
      <c r="AG73" s="853"/>
      <c r="AH73" s="853"/>
      <c r="AI73" s="853"/>
      <c r="AJ73" s="853"/>
      <c r="AK73" s="853">
        <v>3300</v>
      </c>
      <c r="AL73" s="853"/>
      <c r="AM73" s="853"/>
      <c r="AN73" s="853"/>
      <c r="AO73" s="853"/>
      <c r="AP73" s="853" t="s">
        <v>602</v>
      </c>
      <c r="AQ73" s="853"/>
      <c r="AR73" s="853"/>
      <c r="AS73" s="853"/>
      <c r="AT73" s="853"/>
      <c r="AU73" s="853" t="s">
        <v>609</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595</v>
      </c>
      <c r="C74" s="896"/>
      <c r="D74" s="896"/>
      <c r="E74" s="896"/>
      <c r="F74" s="896"/>
      <c r="G74" s="896"/>
      <c r="H74" s="896"/>
      <c r="I74" s="896"/>
      <c r="J74" s="896"/>
      <c r="K74" s="896"/>
      <c r="L74" s="896"/>
      <c r="M74" s="896"/>
      <c r="N74" s="896"/>
      <c r="O74" s="896"/>
      <c r="P74" s="897"/>
      <c r="Q74" s="898">
        <v>552</v>
      </c>
      <c r="R74" s="853"/>
      <c r="S74" s="853"/>
      <c r="T74" s="853"/>
      <c r="U74" s="853"/>
      <c r="V74" s="853">
        <v>550</v>
      </c>
      <c r="W74" s="853"/>
      <c r="X74" s="853"/>
      <c r="Y74" s="853"/>
      <c r="Z74" s="853"/>
      <c r="AA74" s="853">
        <v>2</v>
      </c>
      <c r="AB74" s="853"/>
      <c r="AC74" s="853"/>
      <c r="AD74" s="853"/>
      <c r="AE74" s="853"/>
      <c r="AF74" s="853">
        <v>2</v>
      </c>
      <c r="AG74" s="853"/>
      <c r="AH74" s="853"/>
      <c r="AI74" s="853"/>
      <c r="AJ74" s="853"/>
      <c r="AK74" s="853" t="s">
        <v>602</v>
      </c>
      <c r="AL74" s="853"/>
      <c r="AM74" s="853"/>
      <c r="AN74" s="853"/>
      <c r="AO74" s="853"/>
      <c r="AP74" s="853" t="s">
        <v>602</v>
      </c>
      <c r="AQ74" s="853"/>
      <c r="AR74" s="853"/>
      <c r="AS74" s="853"/>
      <c r="AT74" s="853"/>
      <c r="AU74" s="853" t="s">
        <v>602</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596</v>
      </c>
      <c r="C75" s="896"/>
      <c r="D75" s="896"/>
      <c r="E75" s="896"/>
      <c r="F75" s="896"/>
      <c r="G75" s="896"/>
      <c r="H75" s="896"/>
      <c r="I75" s="896"/>
      <c r="J75" s="896"/>
      <c r="K75" s="896"/>
      <c r="L75" s="896"/>
      <c r="M75" s="896"/>
      <c r="N75" s="896"/>
      <c r="O75" s="896"/>
      <c r="P75" s="897"/>
      <c r="Q75" s="901">
        <v>51</v>
      </c>
      <c r="R75" s="902"/>
      <c r="S75" s="902"/>
      <c r="T75" s="902"/>
      <c r="U75" s="852"/>
      <c r="V75" s="903">
        <v>41</v>
      </c>
      <c r="W75" s="902"/>
      <c r="X75" s="902"/>
      <c r="Y75" s="902"/>
      <c r="Z75" s="852"/>
      <c r="AA75" s="903">
        <v>9</v>
      </c>
      <c r="AB75" s="902"/>
      <c r="AC75" s="902"/>
      <c r="AD75" s="902"/>
      <c r="AE75" s="852"/>
      <c r="AF75" s="903">
        <v>9</v>
      </c>
      <c r="AG75" s="902"/>
      <c r="AH75" s="902"/>
      <c r="AI75" s="902"/>
      <c r="AJ75" s="852"/>
      <c r="AK75" s="903" t="s">
        <v>602</v>
      </c>
      <c r="AL75" s="902"/>
      <c r="AM75" s="902"/>
      <c r="AN75" s="902"/>
      <c r="AO75" s="852"/>
      <c r="AP75" s="903" t="s">
        <v>602</v>
      </c>
      <c r="AQ75" s="902"/>
      <c r="AR75" s="902"/>
      <c r="AS75" s="902"/>
      <c r="AT75" s="852"/>
      <c r="AU75" s="903" t="s">
        <v>610</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597</v>
      </c>
      <c r="C76" s="896"/>
      <c r="D76" s="896"/>
      <c r="E76" s="896"/>
      <c r="F76" s="896"/>
      <c r="G76" s="896"/>
      <c r="H76" s="896"/>
      <c r="I76" s="896"/>
      <c r="J76" s="896"/>
      <c r="K76" s="896"/>
      <c r="L76" s="896"/>
      <c r="M76" s="896"/>
      <c r="N76" s="896"/>
      <c r="O76" s="896"/>
      <c r="P76" s="897"/>
      <c r="Q76" s="901">
        <v>0</v>
      </c>
      <c r="R76" s="902"/>
      <c r="S76" s="902"/>
      <c r="T76" s="902"/>
      <c r="U76" s="852"/>
      <c r="V76" s="903">
        <v>0</v>
      </c>
      <c r="W76" s="902"/>
      <c r="X76" s="902"/>
      <c r="Y76" s="902"/>
      <c r="Z76" s="852"/>
      <c r="AA76" s="903">
        <v>0</v>
      </c>
      <c r="AB76" s="902"/>
      <c r="AC76" s="902"/>
      <c r="AD76" s="902"/>
      <c r="AE76" s="852"/>
      <c r="AF76" s="903">
        <v>0</v>
      </c>
      <c r="AG76" s="902"/>
      <c r="AH76" s="902"/>
      <c r="AI76" s="902"/>
      <c r="AJ76" s="852"/>
      <c r="AK76" s="903" t="s">
        <v>602</v>
      </c>
      <c r="AL76" s="902"/>
      <c r="AM76" s="902"/>
      <c r="AN76" s="902"/>
      <c r="AO76" s="852"/>
      <c r="AP76" s="903" t="s">
        <v>602</v>
      </c>
      <c r="AQ76" s="902"/>
      <c r="AR76" s="902"/>
      <c r="AS76" s="902"/>
      <c r="AT76" s="852"/>
      <c r="AU76" s="903" t="s">
        <v>602</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598</v>
      </c>
      <c r="C77" s="896"/>
      <c r="D77" s="896"/>
      <c r="E77" s="896"/>
      <c r="F77" s="896"/>
      <c r="G77" s="896"/>
      <c r="H77" s="896"/>
      <c r="I77" s="896"/>
      <c r="J77" s="896"/>
      <c r="K77" s="896"/>
      <c r="L77" s="896"/>
      <c r="M77" s="896"/>
      <c r="N77" s="896"/>
      <c r="O77" s="896"/>
      <c r="P77" s="897"/>
      <c r="Q77" s="901">
        <v>59</v>
      </c>
      <c r="R77" s="902"/>
      <c r="S77" s="902"/>
      <c r="T77" s="902"/>
      <c r="U77" s="852"/>
      <c r="V77" s="903">
        <v>7</v>
      </c>
      <c r="W77" s="902"/>
      <c r="X77" s="902"/>
      <c r="Y77" s="902"/>
      <c r="Z77" s="852"/>
      <c r="AA77" s="903">
        <v>52</v>
      </c>
      <c r="AB77" s="902"/>
      <c r="AC77" s="902"/>
      <c r="AD77" s="902"/>
      <c r="AE77" s="852"/>
      <c r="AF77" s="903">
        <v>52</v>
      </c>
      <c r="AG77" s="902"/>
      <c r="AH77" s="902"/>
      <c r="AI77" s="902"/>
      <c r="AJ77" s="852"/>
      <c r="AK77" s="903" t="s">
        <v>604</v>
      </c>
      <c r="AL77" s="902"/>
      <c r="AM77" s="902"/>
      <c r="AN77" s="902"/>
      <c r="AO77" s="852"/>
      <c r="AP77" s="903" t="s">
        <v>604</v>
      </c>
      <c r="AQ77" s="902"/>
      <c r="AR77" s="902"/>
      <c r="AS77" s="902"/>
      <c r="AT77" s="852"/>
      <c r="AU77" s="903" t="s">
        <v>604</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599</v>
      </c>
      <c r="C78" s="896"/>
      <c r="D78" s="896"/>
      <c r="E78" s="896"/>
      <c r="F78" s="896"/>
      <c r="G78" s="896"/>
      <c r="H78" s="896"/>
      <c r="I78" s="896"/>
      <c r="J78" s="896"/>
      <c r="K78" s="896"/>
      <c r="L78" s="896"/>
      <c r="M78" s="896"/>
      <c r="N78" s="896"/>
      <c r="O78" s="896"/>
      <c r="P78" s="897"/>
      <c r="Q78" s="898">
        <v>164</v>
      </c>
      <c r="R78" s="853"/>
      <c r="S78" s="853"/>
      <c r="T78" s="853"/>
      <c r="U78" s="853"/>
      <c r="V78" s="853">
        <v>104</v>
      </c>
      <c r="W78" s="853"/>
      <c r="X78" s="853"/>
      <c r="Y78" s="853"/>
      <c r="Z78" s="853"/>
      <c r="AA78" s="853">
        <v>60</v>
      </c>
      <c r="AB78" s="853"/>
      <c r="AC78" s="853"/>
      <c r="AD78" s="853"/>
      <c r="AE78" s="853"/>
      <c r="AF78" s="853">
        <v>60</v>
      </c>
      <c r="AG78" s="853"/>
      <c r="AH78" s="853"/>
      <c r="AI78" s="853"/>
      <c r="AJ78" s="853"/>
      <c r="AK78" s="853" t="s">
        <v>602</v>
      </c>
      <c r="AL78" s="853"/>
      <c r="AM78" s="853"/>
      <c r="AN78" s="853"/>
      <c r="AO78" s="853"/>
      <c r="AP78" s="853" t="s">
        <v>602</v>
      </c>
      <c r="AQ78" s="853"/>
      <c r="AR78" s="853"/>
      <c r="AS78" s="853"/>
      <c r="AT78" s="853"/>
      <c r="AU78" s="853" t="s">
        <v>611</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600</v>
      </c>
      <c r="C79" s="896"/>
      <c r="D79" s="896"/>
      <c r="E79" s="896"/>
      <c r="F79" s="896"/>
      <c r="G79" s="896"/>
      <c r="H79" s="896"/>
      <c r="I79" s="896"/>
      <c r="J79" s="896"/>
      <c r="K79" s="896"/>
      <c r="L79" s="896"/>
      <c r="M79" s="896"/>
      <c r="N79" s="896"/>
      <c r="O79" s="896"/>
      <c r="P79" s="897"/>
      <c r="Q79" s="898">
        <v>189</v>
      </c>
      <c r="R79" s="853"/>
      <c r="S79" s="853"/>
      <c r="T79" s="853"/>
      <c r="U79" s="853"/>
      <c r="V79" s="853">
        <v>182</v>
      </c>
      <c r="W79" s="853"/>
      <c r="X79" s="853"/>
      <c r="Y79" s="853"/>
      <c r="Z79" s="853"/>
      <c r="AA79" s="853">
        <v>6</v>
      </c>
      <c r="AB79" s="853"/>
      <c r="AC79" s="853"/>
      <c r="AD79" s="853"/>
      <c r="AE79" s="853"/>
      <c r="AF79" s="853">
        <v>6</v>
      </c>
      <c r="AG79" s="853"/>
      <c r="AH79" s="853"/>
      <c r="AI79" s="853"/>
      <c r="AJ79" s="853"/>
      <c r="AK79" s="853" t="s">
        <v>612</v>
      </c>
      <c r="AL79" s="853"/>
      <c r="AM79" s="853"/>
      <c r="AN79" s="853"/>
      <c r="AO79" s="853"/>
      <c r="AP79" s="853" t="s">
        <v>612</v>
      </c>
      <c r="AQ79" s="853"/>
      <c r="AR79" s="853"/>
      <c r="AS79" s="853"/>
      <c r="AT79" s="853"/>
      <c r="AU79" s="853" t="s">
        <v>602</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601</v>
      </c>
      <c r="C80" s="896"/>
      <c r="D80" s="896"/>
      <c r="E80" s="896"/>
      <c r="F80" s="896"/>
      <c r="G80" s="896"/>
      <c r="H80" s="896"/>
      <c r="I80" s="896"/>
      <c r="J80" s="896"/>
      <c r="K80" s="896"/>
      <c r="L80" s="896"/>
      <c r="M80" s="896"/>
      <c r="N80" s="896"/>
      <c r="O80" s="896"/>
      <c r="P80" s="897"/>
      <c r="Q80" s="898">
        <v>213845</v>
      </c>
      <c r="R80" s="853"/>
      <c r="S80" s="853"/>
      <c r="T80" s="853"/>
      <c r="U80" s="853"/>
      <c r="V80" s="853">
        <v>205252</v>
      </c>
      <c r="W80" s="853"/>
      <c r="X80" s="853"/>
      <c r="Y80" s="853"/>
      <c r="Z80" s="853"/>
      <c r="AA80" s="853">
        <v>8593</v>
      </c>
      <c r="AB80" s="853"/>
      <c r="AC80" s="853"/>
      <c r="AD80" s="853"/>
      <c r="AE80" s="853"/>
      <c r="AF80" s="853">
        <v>8593</v>
      </c>
      <c r="AG80" s="853"/>
      <c r="AH80" s="853"/>
      <c r="AI80" s="853"/>
      <c r="AJ80" s="853"/>
      <c r="AK80" s="853" t="s">
        <v>602</v>
      </c>
      <c r="AL80" s="853"/>
      <c r="AM80" s="853"/>
      <c r="AN80" s="853"/>
      <c r="AO80" s="853"/>
      <c r="AP80" s="853" t="s">
        <v>602</v>
      </c>
      <c r="AQ80" s="853"/>
      <c r="AR80" s="853"/>
      <c r="AS80" s="853"/>
      <c r="AT80" s="853"/>
      <c r="AU80" s="853" t="s">
        <v>607</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380</v>
      </c>
      <c r="B88" s="812" t="s">
        <v>414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9436</v>
      </c>
      <c r="AG88" s="864"/>
      <c r="AH88" s="864"/>
      <c r="AI88" s="864"/>
      <c r="AJ88" s="864"/>
      <c r="AK88" s="861"/>
      <c r="AL88" s="861"/>
      <c r="AM88" s="861"/>
      <c r="AN88" s="861"/>
      <c r="AO88" s="861"/>
      <c r="AP88" s="864">
        <v>1360</v>
      </c>
      <c r="AQ88" s="864"/>
      <c r="AR88" s="864"/>
      <c r="AS88" s="864"/>
      <c r="AT88" s="864"/>
      <c r="AU88" s="864">
        <v>135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10</v>
      </c>
      <c r="CS102" s="872"/>
      <c r="CT102" s="872"/>
      <c r="CU102" s="872"/>
      <c r="CV102" s="915"/>
      <c r="CW102" s="914" t="s">
        <v>603</v>
      </c>
      <c r="CX102" s="872"/>
      <c r="CY102" s="872"/>
      <c r="CZ102" s="872"/>
      <c r="DA102" s="915"/>
      <c r="DB102" s="914" t="s">
        <v>603</v>
      </c>
      <c r="DC102" s="872"/>
      <c r="DD102" s="872"/>
      <c r="DE102" s="872"/>
      <c r="DF102" s="915"/>
      <c r="DG102" s="914" t="s">
        <v>602</v>
      </c>
      <c r="DH102" s="872"/>
      <c r="DI102" s="872"/>
      <c r="DJ102" s="872"/>
      <c r="DK102" s="915"/>
      <c r="DL102" s="914" t="s">
        <v>602</v>
      </c>
      <c r="DM102" s="872"/>
      <c r="DN102" s="872"/>
      <c r="DO102" s="872"/>
      <c r="DP102" s="915"/>
      <c r="DQ102" s="914" t="s">
        <v>613</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423</v>
      </c>
      <c r="AB109" s="917"/>
      <c r="AC109" s="917"/>
      <c r="AD109" s="917"/>
      <c r="AE109" s="918"/>
      <c r="AF109" s="916" t="s">
        <v>300</v>
      </c>
      <c r="AG109" s="917"/>
      <c r="AH109" s="917"/>
      <c r="AI109" s="917"/>
      <c r="AJ109" s="918"/>
      <c r="AK109" s="916" t="s">
        <v>299</v>
      </c>
      <c r="AL109" s="917"/>
      <c r="AM109" s="917"/>
      <c r="AN109" s="917"/>
      <c r="AO109" s="918"/>
      <c r="AP109" s="916" t="s">
        <v>424</v>
      </c>
      <c r="AQ109" s="917"/>
      <c r="AR109" s="917"/>
      <c r="AS109" s="917"/>
      <c r="AT109" s="919"/>
      <c r="AU109" s="936" t="s">
        <v>422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423</v>
      </c>
      <c r="BR109" s="917"/>
      <c r="BS109" s="917"/>
      <c r="BT109" s="917"/>
      <c r="BU109" s="918"/>
      <c r="BV109" s="916" t="s">
        <v>300</v>
      </c>
      <c r="BW109" s="917"/>
      <c r="BX109" s="917"/>
      <c r="BY109" s="917"/>
      <c r="BZ109" s="918"/>
      <c r="CA109" s="916" t="s">
        <v>299</v>
      </c>
      <c r="CB109" s="917"/>
      <c r="CC109" s="917"/>
      <c r="CD109" s="917"/>
      <c r="CE109" s="918"/>
      <c r="CF109" s="937" t="s">
        <v>424</v>
      </c>
      <c r="CG109" s="937"/>
      <c r="CH109" s="937"/>
      <c r="CI109" s="937"/>
      <c r="CJ109" s="937"/>
      <c r="CK109" s="916" t="s">
        <v>425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423</v>
      </c>
      <c r="DH109" s="917"/>
      <c r="DI109" s="917"/>
      <c r="DJ109" s="917"/>
      <c r="DK109" s="918"/>
      <c r="DL109" s="916" t="s">
        <v>300</v>
      </c>
      <c r="DM109" s="917"/>
      <c r="DN109" s="917"/>
      <c r="DO109" s="917"/>
      <c r="DP109" s="918"/>
      <c r="DQ109" s="916" t="s">
        <v>299</v>
      </c>
      <c r="DR109" s="917"/>
      <c r="DS109" s="917"/>
      <c r="DT109" s="917"/>
      <c r="DU109" s="918"/>
      <c r="DV109" s="916" t="s">
        <v>424</v>
      </c>
      <c r="DW109" s="917"/>
      <c r="DX109" s="917"/>
      <c r="DY109" s="917"/>
      <c r="DZ109" s="919"/>
    </row>
    <row r="110" spans="1:131" s="226" customFormat="1" ht="26.25" customHeight="1">
      <c r="A110" s="920" t="s">
        <v>426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1459643</v>
      </c>
      <c r="AB110" s="924"/>
      <c r="AC110" s="924"/>
      <c r="AD110" s="924"/>
      <c r="AE110" s="925"/>
      <c r="AF110" s="926">
        <v>1657237</v>
      </c>
      <c r="AG110" s="924"/>
      <c r="AH110" s="924"/>
      <c r="AI110" s="924"/>
      <c r="AJ110" s="925"/>
      <c r="AK110" s="926">
        <v>1688857</v>
      </c>
      <c r="AL110" s="924"/>
      <c r="AM110" s="924"/>
      <c r="AN110" s="924"/>
      <c r="AO110" s="925"/>
      <c r="AP110" s="927">
        <v>22</v>
      </c>
      <c r="AQ110" s="928"/>
      <c r="AR110" s="928"/>
      <c r="AS110" s="928"/>
      <c r="AT110" s="929"/>
      <c r="AU110" s="930" t="s">
        <v>66</v>
      </c>
      <c r="AV110" s="931"/>
      <c r="AW110" s="931"/>
      <c r="AX110" s="931"/>
      <c r="AY110" s="931"/>
      <c r="AZ110" s="972" t="s">
        <v>427</v>
      </c>
      <c r="BA110" s="921"/>
      <c r="BB110" s="921"/>
      <c r="BC110" s="921"/>
      <c r="BD110" s="921"/>
      <c r="BE110" s="921"/>
      <c r="BF110" s="921"/>
      <c r="BG110" s="921"/>
      <c r="BH110" s="921"/>
      <c r="BI110" s="921"/>
      <c r="BJ110" s="921"/>
      <c r="BK110" s="921"/>
      <c r="BL110" s="921"/>
      <c r="BM110" s="921"/>
      <c r="BN110" s="921"/>
      <c r="BO110" s="921"/>
      <c r="BP110" s="922"/>
      <c r="BQ110" s="958">
        <v>15573488</v>
      </c>
      <c r="BR110" s="959"/>
      <c r="BS110" s="959"/>
      <c r="BT110" s="959"/>
      <c r="BU110" s="959"/>
      <c r="BV110" s="959">
        <v>14927229</v>
      </c>
      <c r="BW110" s="959"/>
      <c r="BX110" s="959"/>
      <c r="BY110" s="959"/>
      <c r="BZ110" s="959"/>
      <c r="CA110" s="959">
        <v>14222974</v>
      </c>
      <c r="CB110" s="959"/>
      <c r="CC110" s="959"/>
      <c r="CD110" s="959"/>
      <c r="CE110" s="959"/>
      <c r="CF110" s="973">
        <v>185.5</v>
      </c>
      <c r="CG110" s="974"/>
      <c r="CH110" s="974"/>
      <c r="CI110" s="974"/>
      <c r="CJ110" s="974"/>
      <c r="CK110" s="975" t="s">
        <v>428</v>
      </c>
      <c r="CL110" s="976"/>
      <c r="CM110" s="955" t="s">
        <v>429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430</v>
      </c>
      <c r="DH110" s="959"/>
      <c r="DI110" s="959"/>
      <c r="DJ110" s="959"/>
      <c r="DK110" s="959"/>
      <c r="DL110" s="959" t="s">
        <v>431</v>
      </c>
      <c r="DM110" s="959"/>
      <c r="DN110" s="959"/>
      <c r="DO110" s="959"/>
      <c r="DP110" s="959"/>
      <c r="DQ110" s="959" t="s">
        <v>432</v>
      </c>
      <c r="DR110" s="959"/>
      <c r="DS110" s="959"/>
      <c r="DT110" s="959"/>
      <c r="DU110" s="959"/>
      <c r="DV110" s="960" t="s">
        <v>405</v>
      </c>
      <c r="DW110" s="960"/>
      <c r="DX110" s="960"/>
      <c r="DY110" s="960"/>
      <c r="DZ110" s="961"/>
    </row>
    <row r="111" spans="1:131" s="226" customFormat="1" ht="26.25" customHeight="1">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432</v>
      </c>
      <c r="AB111" s="966"/>
      <c r="AC111" s="966"/>
      <c r="AD111" s="966"/>
      <c r="AE111" s="967"/>
      <c r="AF111" s="968" t="s">
        <v>434</v>
      </c>
      <c r="AG111" s="966"/>
      <c r="AH111" s="966"/>
      <c r="AI111" s="966"/>
      <c r="AJ111" s="967"/>
      <c r="AK111" s="968" t="s">
        <v>122</v>
      </c>
      <c r="AL111" s="966"/>
      <c r="AM111" s="966"/>
      <c r="AN111" s="966"/>
      <c r="AO111" s="967"/>
      <c r="AP111" s="969" t="s">
        <v>435</v>
      </c>
      <c r="AQ111" s="970"/>
      <c r="AR111" s="970"/>
      <c r="AS111" s="970"/>
      <c r="AT111" s="971"/>
      <c r="AU111" s="932"/>
      <c r="AV111" s="933"/>
      <c r="AW111" s="933"/>
      <c r="AX111" s="933"/>
      <c r="AY111" s="933"/>
      <c r="AZ111" s="981" t="s">
        <v>436</v>
      </c>
      <c r="BA111" s="982"/>
      <c r="BB111" s="982"/>
      <c r="BC111" s="982"/>
      <c r="BD111" s="982"/>
      <c r="BE111" s="982"/>
      <c r="BF111" s="982"/>
      <c r="BG111" s="982"/>
      <c r="BH111" s="982"/>
      <c r="BI111" s="982"/>
      <c r="BJ111" s="982"/>
      <c r="BK111" s="982"/>
      <c r="BL111" s="982"/>
      <c r="BM111" s="982"/>
      <c r="BN111" s="982"/>
      <c r="BO111" s="982"/>
      <c r="BP111" s="983"/>
      <c r="BQ111" s="951">
        <v>330000</v>
      </c>
      <c r="BR111" s="952"/>
      <c r="BS111" s="952"/>
      <c r="BT111" s="952"/>
      <c r="BU111" s="952"/>
      <c r="BV111" s="952">
        <v>315000</v>
      </c>
      <c r="BW111" s="952"/>
      <c r="BX111" s="952"/>
      <c r="BY111" s="952"/>
      <c r="BZ111" s="952"/>
      <c r="CA111" s="952">
        <v>300000</v>
      </c>
      <c r="CB111" s="952"/>
      <c r="CC111" s="952"/>
      <c r="CD111" s="952"/>
      <c r="CE111" s="952"/>
      <c r="CF111" s="946">
        <v>3.9</v>
      </c>
      <c r="CG111" s="947"/>
      <c r="CH111" s="947"/>
      <c r="CI111" s="947"/>
      <c r="CJ111" s="947"/>
      <c r="CK111" s="977"/>
      <c r="CL111" s="978"/>
      <c r="CM111" s="948" t="s">
        <v>437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430</v>
      </c>
      <c r="DH111" s="952"/>
      <c r="DI111" s="952"/>
      <c r="DJ111" s="952"/>
      <c r="DK111" s="952"/>
      <c r="DL111" s="952" t="s">
        <v>438</v>
      </c>
      <c r="DM111" s="952"/>
      <c r="DN111" s="952"/>
      <c r="DO111" s="952"/>
      <c r="DP111" s="952"/>
      <c r="DQ111" s="952" t="s">
        <v>431</v>
      </c>
      <c r="DR111" s="952"/>
      <c r="DS111" s="952"/>
      <c r="DT111" s="952"/>
      <c r="DU111" s="952"/>
      <c r="DV111" s="953" t="s">
        <v>431</v>
      </c>
      <c r="DW111" s="953"/>
      <c r="DX111" s="953"/>
      <c r="DY111" s="953"/>
      <c r="DZ111" s="954"/>
    </row>
    <row r="112" spans="1:131" s="226" customFormat="1" ht="26.25" customHeight="1">
      <c r="A112" s="984" t="s">
        <v>439</v>
      </c>
      <c r="B112" s="985"/>
      <c r="C112" s="982" t="s">
        <v>440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431</v>
      </c>
      <c r="AB112" s="991"/>
      <c r="AC112" s="991"/>
      <c r="AD112" s="991"/>
      <c r="AE112" s="992"/>
      <c r="AF112" s="993" t="s">
        <v>434</v>
      </c>
      <c r="AG112" s="991"/>
      <c r="AH112" s="991"/>
      <c r="AI112" s="991"/>
      <c r="AJ112" s="992"/>
      <c r="AK112" s="993" t="s">
        <v>431</v>
      </c>
      <c r="AL112" s="991"/>
      <c r="AM112" s="991"/>
      <c r="AN112" s="991"/>
      <c r="AO112" s="992"/>
      <c r="AP112" s="994" t="s">
        <v>122</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11933609</v>
      </c>
      <c r="BR112" s="952"/>
      <c r="BS112" s="952"/>
      <c r="BT112" s="952"/>
      <c r="BU112" s="952"/>
      <c r="BV112" s="952">
        <v>11539046</v>
      </c>
      <c r="BW112" s="952"/>
      <c r="BX112" s="952"/>
      <c r="BY112" s="952"/>
      <c r="BZ112" s="952"/>
      <c r="CA112" s="952">
        <v>11749811</v>
      </c>
      <c r="CB112" s="952"/>
      <c r="CC112" s="952"/>
      <c r="CD112" s="952"/>
      <c r="CE112" s="952"/>
      <c r="CF112" s="946">
        <v>153.19999999999999</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434</v>
      </c>
      <c r="DH112" s="952"/>
      <c r="DI112" s="952"/>
      <c r="DJ112" s="952"/>
      <c r="DK112" s="952"/>
      <c r="DL112" s="952" t="s">
        <v>434</v>
      </c>
      <c r="DM112" s="952"/>
      <c r="DN112" s="952"/>
      <c r="DO112" s="952"/>
      <c r="DP112" s="952"/>
      <c r="DQ112" s="952" t="s">
        <v>431</v>
      </c>
      <c r="DR112" s="952"/>
      <c r="DS112" s="952"/>
      <c r="DT112" s="952"/>
      <c r="DU112" s="952"/>
      <c r="DV112" s="953" t="s">
        <v>443</v>
      </c>
      <c r="DW112" s="953"/>
      <c r="DX112" s="953"/>
      <c r="DY112" s="953"/>
      <c r="DZ112" s="954"/>
    </row>
    <row r="113" spans="1:130" s="226" customFormat="1" ht="26.25" customHeight="1">
      <c r="A113" s="986"/>
      <c r="B113" s="987"/>
      <c r="C113" s="982" t="s">
        <v>444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690118</v>
      </c>
      <c r="AB113" s="966"/>
      <c r="AC113" s="966"/>
      <c r="AD113" s="966"/>
      <c r="AE113" s="967"/>
      <c r="AF113" s="968">
        <v>751095</v>
      </c>
      <c r="AG113" s="966"/>
      <c r="AH113" s="966"/>
      <c r="AI113" s="966"/>
      <c r="AJ113" s="967"/>
      <c r="AK113" s="968">
        <v>770108</v>
      </c>
      <c r="AL113" s="966"/>
      <c r="AM113" s="966"/>
      <c r="AN113" s="966"/>
      <c r="AO113" s="967"/>
      <c r="AP113" s="969">
        <v>10</v>
      </c>
      <c r="AQ113" s="970"/>
      <c r="AR113" s="970"/>
      <c r="AS113" s="970"/>
      <c r="AT113" s="971"/>
      <c r="AU113" s="932"/>
      <c r="AV113" s="933"/>
      <c r="AW113" s="933"/>
      <c r="AX113" s="933"/>
      <c r="AY113" s="933"/>
      <c r="AZ113" s="981" t="s">
        <v>445</v>
      </c>
      <c r="BA113" s="982"/>
      <c r="BB113" s="982"/>
      <c r="BC113" s="982"/>
      <c r="BD113" s="982"/>
      <c r="BE113" s="982"/>
      <c r="BF113" s="982"/>
      <c r="BG113" s="982"/>
      <c r="BH113" s="982"/>
      <c r="BI113" s="982"/>
      <c r="BJ113" s="982"/>
      <c r="BK113" s="982"/>
      <c r="BL113" s="982"/>
      <c r="BM113" s="982"/>
      <c r="BN113" s="982"/>
      <c r="BO113" s="982"/>
      <c r="BP113" s="983"/>
      <c r="BQ113" s="951" t="s">
        <v>434</v>
      </c>
      <c r="BR113" s="952"/>
      <c r="BS113" s="952"/>
      <c r="BT113" s="952"/>
      <c r="BU113" s="952"/>
      <c r="BV113" s="952" t="s">
        <v>443</v>
      </c>
      <c r="BW113" s="952"/>
      <c r="BX113" s="952"/>
      <c r="BY113" s="952"/>
      <c r="BZ113" s="952"/>
      <c r="CA113" s="952">
        <v>135456</v>
      </c>
      <c r="CB113" s="952"/>
      <c r="CC113" s="952"/>
      <c r="CD113" s="952"/>
      <c r="CE113" s="952"/>
      <c r="CF113" s="946">
        <v>1.8</v>
      </c>
      <c r="CG113" s="947"/>
      <c r="CH113" s="947"/>
      <c r="CI113" s="947"/>
      <c r="CJ113" s="947"/>
      <c r="CK113" s="977"/>
      <c r="CL113" s="978"/>
      <c r="CM113" s="948" t="s">
        <v>446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405</v>
      </c>
      <c r="DH113" s="991"/>
      <c r="DI113" s="991"/>
      <c r="DJ113" s="991"/>
      <c r="DK113" s="992"/>
      <c r="DL113" s="993" t="s">
        <v>447</v>
      </c>
      <c r="DM113" s="991"/>
      <c r="DN113" s="991"/>
      <c r="DO113" s="991"/>
      <c r="DP113" s="992"/>
      <c r="DQ113" s="993" t="s">
        <v>430</v>
      </c>
      <c r="DR113" s="991"/>
      <c r="DS113" s="991"/>
      <c r="DT113" s="991"/>
      <c r="DU113" s="992"/>
      <c r="DV113" s="994" t="s">
        <v>430</v>
      </c>
      <c r="DW113" s="995"/>
      <c r="DX113" s="995"/>
      <c r="DY113" s="995"/>
      <c r="DZ113" s="996"/>
    </row>
    <row r="114" spans="1:130" s="226" customFormat="1" ht="26.25" customHeight="1">
      <c r="A114" s="986"/>
      <c r="B114" s="987"/>
      <c r="C114" s="982" t="s">
        <v>448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431</v>
      </c>
      <c r="AB114" s="991"/>
      <c r="AC114" s="991"/>
      <c r="AD114" s="991"/>
      <c r="AE114" s="992"/>
      <c r="AF114" s="993" t="s">
        <v>432</v>
      </c>
      <c r="AG114" s="991"/>
      <c r="AH114" s="991"/>
      <c r="AI114" s="991"/>
      <c r="AJ114" s="992"/>
      <c r="AK114" s="993" t="s">
        <v>434</v>
      </c>
      <c r="AL114" s="991"/>
      <c r="AM114" s="991"/>
      <c r="AN114" s="991"/>
      <c r="AO114" s="992"/>
      <c r="AP114" s="994" t="s">
        <v>434</v>
      </c>
      <c r="AQ114" s="995"/>
      <c r="AR114" s="995"/>
      <c r="AS114" s="995"/>
      <c r="AT114" s="996"/>
      <c r="AU114" s="932"/>
      <c r="AV114" s="933"/>
      <c r="AW114" s="933"/>
      <c r="AX114" s="933"/>
      <c r="AY114" s="933"/>
      <c r="AZ114" s="981" t="s">
        <v>449</v>
      </c>
      <c r="BA114" s="982"/>
      <c r="BB114" s="982"/>
      <c r="BC114" s="982"/>
      <c r="BD114" s="982"/>
      <c r="BE114" s="982"/>
      <c r="BF114" s="982"/>
      <c r="BG114" s="982"/>
      <c r="BH114" s="982"/>
      <c r="BI114" s="982"/>
      <c r="BJ114" s="982"/>
      <c r="BK114" s="982"/>
      <c r="BL114" s="982"/>
      <c r="BM114" s="982"/>
      <c r="BN114" s="982"/>
      <c r="BO114" s="982"/>
      <c r="BP114" s="983"/>
      <c r="BQ114" s="951">
        <v>1134886</v>
      </c>
      <c r="BR114" s="952"/>
      <c r="BS114" s="952"/>
      <c r="BT114" s="952"/>
      <c r="BU114" s="952"/>
      <c r="BV114" s="952">
        <v>1084154</v>
      </c>
      <c r="BW114" s="952"/>
      <c r="BX114" s="952"/>
      <c r="BY114" s="952"/>
      <c r="BZ114" s="952"/>
      <c r="CA114" s="952">
        <v>1059104</v>
      </c>
      <c r="CB114" s="952"/>
      <c r="CC114" s="952"/>
      <c r="CD114" s="952"/>
      <c r="CE114" s="952"/>
      <c r="CF114" s="946">
        <v>13.8</v>
      </c>
      <c r="CG114" s="947"/>
      <c r="CH114" s="947"/>
      <c r="CI114" s="947"/>
      <c r="CJ114" s="947"/>
      <c r="CK114" s="977"/>
      <c r="CL114" s="978"/>
      <c r="CM114" s="948" t="s">
        <v>450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435</v>
      </c>
      <c r="DM114" s="991"/>
      <c r="DN114" s="991"/>
      <c r="DO114" s="991"/>
      <c r="DP114" s="992"/>
      <c r="DQ114" s="993" t="s">
        <v>122</v>
      </c>
      <c r="DR114" s="991"/>
      <c r="DS114" s="991"/>
      <c r="DT114" s="991"/>
      <c r="DU114" s="992"/>
      <c r="DV114" s="994" t="s">
        <v>435</v>
      </c>
      <c r="DW114" s="995"/>
      <c r="DX114" s="995"/>
      <c r="DY114" s="995"/>
      <c r="DZ114" s="996"/>
    </row>
    <row r="115" spans="1:130" s="226" customFormat="1" ht="26.25" customHeight="1">
      <c r="A115" s="986"/>
      <c r="B115" s="987"/>
      <c r="C115" s="982" t="s">
        <v>451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42501</v>
      </c>
      <c r="AB115" s="966"/>
      <c r="AC115" s="966"/>
      <c r="AD115" s="966"/>
      <c r="AE115" s="967"/>
      <c r="AF115" s="968">
        <v>15793</v>
      </c>
      <c r="AG115" s="966"/>
      <c r="AH115" s="966"/>
      <c r="AI115" s="966"/>
      <c r="AJ115" s="967"/>
      <c r="AK115" s="968">
        <v>15693</v>
      </c>
      <c r="AL115" s="966"/>
      <c r="AM115" s="966"/>
      <c r="AN115" s="966"/>
      <c r="AO115" s="967"/>
      <c r="AP115" s="969">
        <v>0.2</v>
      </c>
      <c r="AQ115" s="970"/>
      <c r="AR115" s="970"/>
      <c r="AS115" s="970"/>
      <c r="AT115" s="971"/>
      <c r="AU115" s="932"/>
      <c r="AV115" s="933"/>
      <c r="AW115" s="933"/>
      <c r="AX115" s="933"/>
      <c r="AY115" s="933"/>
      <c r="AZ115" s="981" t="s">
        <v>452</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431</v>
      </c>
      <c r="BW115" s="952"/>
      <c r="BX115" s="952"/>
      <c r="BY115" s="952"/>
      <c r="BZ115" s="952"/>
      <c r="CA115" s="952" t="s">
        <v>430</v>
      </c>
      <c r="CB115" s="952"/>
      <c r="CC115" s="952"/>
      <c r="CD115" s="952"/>
      <c r="CE115" s="952"/>
      <c r="CF115" s="946" t="s">
        <v>431</v>
      </c>
      <c r="CG115" s="947"/>
      <c r="CH115" s="947"/>
      <c r="CI115" s="947"/>
      <c r="CJ115" s="947"/>
      <c r="CK115" s="977"/>
      <c r="CL115" s="978"/>
      <c r="CM115" s="981"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432</v>
      </c>
      <c r="DM115" s="991"/>
      <c r="DN115" s="991"/>
      <c r="DO115" s="991"/>
      <c r="DP115" s="992"/>
      <c r="DQ115" s="993" t="s">
        <v>405</v>
      </c>
      <c r="DR115" s="991"/>
      <c r="DS115" s="991"/>
      <c r="DT115" s="991"/>
      <c r="DU115" s="992"/>
      <c r="DV115" s="994" t="s">
        <v>431</v>
      </c>
      <c r="DW115" s="995"/>
      <c r="DX115" s="995"/>
      <c r="DY115" s="995"/>
      <c r="DZ115" s="996"/>
    </row>
    <row r="116" spans="1:130" s="226" customFormat="1" ht="26.25" customHeight="1">
      <c r="A116" s="988"/>
      <c r="B116" s="989"/>
      <c r="C116" s="997" t="s">
        <v>454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435</v>
      </c>
      <c r="AB116" s="991"/>
      <c r="AC116" s="991"/>
      <c r="AD116" s="991"/>
      <c r="AE116" s="992"/>
      <c r="AF116" s="993" t="s">
        <v>431</v>
      </c>
      <c r="AG116" s="991"/>
      <c r="AH116" s="991"/>
      <c r="AI116" s="991"/>
      <c r="AJ116" s="992"/>
      <c r="AK116" s="993" t="s">
        <v>443</v>
      </c>
      <c r="AL116" s="991"/>
      <c r="AM116" s="991"/>
      <c r="AN116" s="991"/>
      <c r="AO116" s="992"/>
      <c r="AP116" s="994" t="s">
        <v>430</v>
      </c>
      <c r="AQ116" s="995"/>
      <c r="AR116" s="995"/>
      <c r="AS116" s="995"/>
      <c r="AT116" s="996"/>
      <c r="AU116" s="932"/>
      <c r="AV116" s="933"/>
      <c r="AW116" s="933"/>
      <c r="AX116" s="933"/>
      <c r="AY116" s="933"/>
      <c r="AZ116" s="999" t="s">
        <v>455</v>
      </c>
      <c r="BA116" s="1000"/>
      <c r="BB116" s="1000"/>
      <c r="BC116" s="1000"/>
      <c r="BD116" s="1000"/>
      <c r="BE116" s="1000"/>
      <c r="BF116" s="1000"/>
      <c r="BG116" s="1000"/>
      <c r="BH116" s="1000"/>
      <c r="BI116" s="1000"/>
      <c r="BJ116" s="1000"/>
      <c r="BK116" s="1000"/>
      <c r="BL116" s="1000"/>
      <c r="BM116" s="1000"/>
      <c r="BN116" s="1000"/>
      <c r="BO116" s="1000"/>
      <c r="BP116" s="1001"/>
      <c r="BQ116" s="951" t="s">
        <v>434</v>
      </c>
      <c r="BR116" s="952"/>
      <c r="BS116" s="952"/>
      <c r="BT116" s="952"/>
      <c r="BU116" s="952"/>
      <c r="BV116" s="952" t="s">
        <v>431</v>
      </c>
      <c r="BW116" s="952"/>
      <c r="BX116" s="952"/>
      <c r="BY116" s="952"/>
      <c r="BZ116" s="952"/>
      <c r="CA116" s="952" t="s">
        <v>405</v>
      </c>
      <c r="CB116" s="952"/>
      <c r="CC116" s="952"/>
      <c r="CD116" s="952"/>
      <c r="CE116" s="952"/>
      <c r="CF116" s="946" t="s">
        <v>431</v>
      </c>
      <c r="CG116" s="947"/>
      <c r="CH116" s="947"/>
      <c r="CI116" s="947"/>
      <c r="CJ116" s="947"/>
      <c r="CK116" s="977"/>
      <c r="CL116" s="978"/>
      <c r="CM116" s="948" t="s">
        <v>456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330000</v>
      </c>
      <c r="DH116" s="991"/>
      <c r="DI116" s="991"/>
      <c r="DJ116" s="991"/>
      <c r="DK116" s="992"/>
      <c r="DL116" s="993">
        <v>315000</v>
      </c>
      <c r="DM116" s="991"/>
      <c r="DN116" s="991"/>
      <c r="DO116" s="991"/>
      <c r="DP116" s="992"/>
      <c r="DQ116" s="993">
        <v>300000</v>
      </c>
      <c r="DR116" s="991"/>
      <c r="DS116" s="991"/>
      <c r="DT116" s="991"/>
      <c r="DU116" s="992"/>
      <c r="DV116" s="994">
        <v>3.9</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457</v>
      </c>
      <c r="Z117" s="918"/>
      <c r="AA117" s="1008">
        <v>2192262</v>
      </c>
      <c r="AB117" s="1009"/>
      <c r="AC117" s="1009"/>
      <c r="AD117" s="1009"/>
      <c r="AE117" s="1010"/>
      <c r="AF117" s="1011">
        <v>2424125</v>
      </c>
      <c r="AG117" s="1009"/>
      <c r="AH117" s="1009"/>
      <c r="AI117" s="1009"/>
      <c r="AJ117" s="1010"/>
      <c r="AK117" s="1011">
        <v>2474658</v>
      </c>
      <c r="AL117" s="1009"/>
      <c r="AM117" s="1009"/>
      <c r="AN117" s="1009"/>
      <c r="AO117" s="1010"/>
      <c r="AP117" s="1012"/>
      <c r="AQ117" s="1013"/>
      <c r="AR117" s="1013"/>
      <c r="AS117" s="1013"/>
      <c r="AT117" s="1014"/>
      <c r="AU117" s="932"/>
      <c r="AV117" s="933"/>
      <c r="AW117" s="933"/>
      <c r="AX117" s="933"/>
      <c r="AY117" s="933"/>
      <c r="AZ117" s="999" t="s">
        <v>458</v>
      </c>
      <c r="BA117" s="1000"/>
      <c r="BB117" s="1000"/>
      <c r="BC117" s="1000"/>
      <c r="BD117" s="1000"/>
      <c r="BE117" s="1000"/>
      <c r="BF117" s="1000"/>
      <c r="BG117" s="1000"/>
      <c r="BH117" s="1000"/>
      <c r="BI117" s="1000"/>
      <c r="BJ117" s="1000"/>
      <c r="BK117" s="1000"/>
      <c r="BL117" s="1000"/>
      <c r="BM117" s="1000"/>
      <c r="BN117" s="1000"/>
      <c r="BO117" s="1000"/>
      <c r="BP117" s="1001"/>
      <c r="BQ117" s="951" t="s">
        <v>405</v>
      </c>
      <c r="BR117" s="952"/>
      <c r="BS117" s="952"/>
      <c r="BT117" s="952"/>
      <c r="BU117" s="952"/>
      <c r="BV117" s="952" t="s">
        <v>430</v>
      </c>
      <c r="BW117" s="952"/>
      <c r="BX117" s="952"/>
      <c r="BY117" s="952"/>
      <c r="BZ117" s="952"/>
      <c r="CA117" s="952" t="s">
        <v>459</v>
      </c>
      <c r="CB117" s="952"/>
      <c r="CC117" s="952"/>
      <c r="CD117" s="952"/>
      <c r="CE117" s="952"/>
      <c r="CF117" s="946" t="s">
        <v>459</v>
      </c>
      <c r="CG117" s="947"/>
      <c r="CH117" s="947"/>
      <c r="CI117" s="947"/>
      <c r="CJ117" s="947"/>
      <c r="CK117" s="977"/>
      <c r="CL117" s="978"/>
      <c r="CM117" s="948" t="s">
        <v>460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431</v>
      </c>
      <c r="DH117" s="991"/>
      <c r="DI117" s="991"/>
      <c r="DJ117" s="991"/>
      <c r="DK117" s="992"/>
      <c r="DL117" s="993" t="s">
        <v>432</v>
      </c>
      <c r="DM117" s="991"/>
      <c r="DN117" s="991"/>
      <c r="DO117" s="991"/>
      <c r="DP117" s="992"/>
      <c r="DQ117" s="993" t="s">
        <v>432</v>
      </c>
      <c r="DR117" s="991"/>
      <c r="DS117" s="991"/>
      <c r="DT117" s="991"/>
      <c r="DU117" s="992"/>
      <c r="DV117" s="994" t="s">
        <v>435</v>
      </c>
      <c r="DW117" s="995"/>
      <c r="DX117" s="995"/>
      <c r="DY117" s="995"/>
      <c r="DZ117" s="996"/>
    </row>
    <row r="118" spans="1:130" s="226" customFormat="1" ht="26.25" customHeight="1">
      <c r="A118" s="936" t="s">
        <v>425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423</v>
      </c>
      <c r="AB118" s="917"/>
      <c r="AC118" s="917"/>
      <c r="AD118" s="917"/>
      <c r="AE118" s="918"/>
      <c r="AF118" s="916" t="s">
        <v>300</v>
      </c>
      <c r="AG118" s="917"/>
      <c r="AH118" s="917"/>
      <c r="AI118" s="917"/>
      <c r="AJ118" s="918"/>
      <c r="AK118" s="916" t="s">
        <v>299</v>
      </c>
      <c r="AL118" s="917"/>
      <c r="AM118" s="917"/>
      <c r="AN118" s="917"/>
      <c r="AO118" s="918"/>
      <c r="AP118" s="1003" t="s">
        <v>424</v>
      </c>
      <c r="AQ118" s="1004"/>
      <c r="AR118" s="1004"/>
      <c r="AS118" s="1004"/>
      <c r="AT118" s="1005"/>
      <c r="AU118" s="932"/>
      <c r="AV118" s="933"/>
      <c r="AW118" s="933"/>
      <c r="AX118" s="933"/>
      <c r="AY118" s="933"/>
      <c r="AZ118" s="1006" t="s">
        <v>461</v>
      </c>
      <c r="BA118" s="997"/>
      <c r="BB118" s="997"/>
      <c r="BC118" s="997"/>
      <c r="BD118" s="997"/>
      <c r="BE118" s="997"/>
      <c r="BF118" s="997"/>
      <c r="BG118" s="997"/>
      <c r="BH118" s="997"/>
      <c r="BI118" s="997"/>
      <c r="BJ118" s="997"/>
      <c r="BK118" s="997"/>
      <c r="BL118" s="997"/>
      <c r="BM118" s="997"/>
      <c r="BN118" s="997"/>
      <c r="BO118" s="997"/>
      <c r="BP118" s="998"/>
      <c r="BQ118" s="1029" t="s">
        <v>459</v>
      </c>
      <c r="BR118" s="1030"/>
      <c r="BS118" s="1030"/>
      <c r="BT118" s="1030"/>
      <c r="BU118" s="1030"/>
      <c r="BV118" s="1030" t="s">
        <v>459</v>
      </c>
      <c r="BW118" s="1030"/>
      <c r="BX118" s="1030"/>
      <c r="BY118" s="1030"/>
      <c r="BZ118" s="1030"/>
      <c r="CA118" s="1030" t="s">
        <v>431</v>
      </c>
      <c r="CB118" s="1030"/>
      <c r="CC118" s="1030"/>
      <c r="CD118" s="1030"/>
      <c r="CE118" s="1030"/>
      <c r="CF118" s="946" t="s">
        <v>432</v>
      </c>
      <c r="CG118" s="947"/>
      <c r="CH118" s="947"/>
      <c r="CI118" s="947"/>
      <c r="CJ118" s="947"/>
      <c r="CK118" s="977"/>
      <c r="CL118" s="978"/>
      <c r="CM118" s="948" t="s">
        <v>462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430</v>
      </c>
      <c r="DM118" s="991"/>
      <c r="DN118" s="991"/>
      <c r="DO118" s="991"/>
      <c r="DP118" s="992"/>
      <c r="DQ118" s="993" t="s">
        <v>435</v>
      </c>
      <c r="DR118" s="991"/>
      <c r="DS118" s="991"/>
      <c r="DT118" s="991"/>
      <c r="DU118" s="992"/>
      <c r="DV118" s="994" t="s">
        <v>431</v>
      </c>
      <c r="DW118" s="995"/>
      <c r="DX118" s="995"/>
      <c r="DY118" s="995"/>
      <c r="DZ118" s="996"/>
    </row>
    <row r="119" spans="1:130" s="226" customFormat="1" ht="26.25" customHeight="1">
      <c r="A119" s="1090" t="s">
        <v>428</v>
      </c>
      <c r="B119" s="976"/>
      <c r="C119" s="955" t="s">
        <v>429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459</v>
      </c>
      <c r="AB119" s="924"/>
      <c r="AC119" s="924"/>
      <c r="AD119" s="924"/>
      <c r="AE119" s="925"/>
      <c r="AF119" s="926" t="s">
        <v>435</v>
      </c>
      <c r="AG119" s="924"/>
      <c r="AH119" s="924"/>
      <c r="AI119" s="924"/>
      <c r="AJ119" s="925"/>
      <c r="AK119" s="926" t="s">
        <v>459</v>
      </c>
      <c r="AL119" s="924"/>
      <c r="AM119" s="924"/>
      <c r="AN119" s="924"/>
      <c r="AO119" s="925"/>
      <c r="AP119" s="927" t="s">
        <v>431</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463</v>
      </c>
      <c r="BP119" s="1038"/>
      <c r="BQ119" s="1029">
        <v>28971983</v>
      </c>
      <c r="BR119" s="1030"/>
      <c r="BS119" s="1030"/>
      <c r="BT119" s="1030"/>
      <c r="BU119" s="1030"/>
      <c r="BV119" s="1030">
        <v>27865429</v>
      </c>
      <c r="BW119" s="1030"/>
      <c r="BX119" s="1030"/>
      <c r="BY119" s="1030"/>
      <c r="BZ119" s="1030"/>
      <c r="CA119" s="1030">
        <v>27467345</v>
      </c>
      <c r="CB119" s="1030"/>
      <c r="CC119" s="1030"/>
      <c r="CD119" s="1030"/>
      <c r="CE119" s="1030"/>
      <c r="CF119" s="1031"/>
      <c r="CG119" s="1032"/>
      <c r="CH119" s="1032"/>
      <c r="CI119" s="1032"/>
      <c r="CJ119" s="1033"/>
      <c r="CK119" s="979"/>
      <c r="CL119" s="980"/>
      <c r="CM119" s="1034" t="s">
        <v>464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431</v>
      </c>
      <c r="DH119" s="1016"/>
      <c r="DI119" s="1016"/>
      <c r="DJ119" s="1016"/>
      <c r="DK119" s="1017"/>
      <c r="DL119" s="1015" t="s">
        <v>435</v>
      </c>
      <c r="DM119" s="1016"/>
      <c r="DN119" s="1016"/>
      <c r="DO119" s="1016"/>
      <c r="DP119" s="1017"/>
      <c r="DQ119" s="1015" t="s">
        <v>435</v>
      </c>
      <c r="DR119" s="1016"/>
      <c r="DS119" s="1016"/>
      <c r="DT119" s="1016"/>
      <c r="DU119" s="1017"/>
      <c r="DV119" s="1018" t="s">
        <v>432</v>
      </c>
      <c r="DW119" s="1019"/>
      <c r="DX119" s="1019"/>
      <c r="DY119" s="1019"/>
      <c r="DZ119" s="1020"/>
    </row>
    <row r="120" spans="1:130" s="226" customFormat="1" ht="26.25" customHeight="1">
      <c r="A120" s="1091"/>
      <c r="B120" s="978"/>
      <c r="C120" s="948" t="s">
        <v>437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432</v>
      </c>
      <c r="AB120" s="991"/>
      <c r="AC120" s="991"/>
      <c r="AD120" s="991"/>
      <c r="AE120" s="992"/>
      <c r="AF120" s="993" t="s">
        <v>432</v>
      </c>
      <c r="AG120" s="991"/>
      <c r="AH120" s="991"/>
      <c r="AI120" s="991"/>
      <c r="AJ120" s="992"/>
      <c r="AK120" s="993" t="s">
        <v>459</v>
      </c>
      <c r="AL120" s="991"/>
      <c r="AM120" s="991"/>
      <c r="AN120" s="991"/>
      <c r="AO120" s="992"/>
      <c r="AP120" s="994" t="s">
        <v>431</v>
      </c>
      <c r="AQ120" s="995"/>
      <c r="AR120" s="995"/>
      <c r="AS120" s="995"/>
      <c r="AT120" s="996"/>
      <c r="AU120" s="1021" t="s">
        <v>465</v>
      </c>
      <c r="AV120" s="1022"/>
      <c r="AW120" s="1022"/>
      <c r="AX120" s="1022"/>
      <c r="AY120" s="1023"/>
      <c r="AZ120" s="972" t="s">
        <v>466</v>
      </c>
      <c r="BA120" s="921"/>
      <c r="BB120" s="921"/>
      <c r="BC120" s="921"/>
      <c r="BD120" s="921"/>
      <c r="BE120" s="921"/>
      <c r="BF120" s="921"/>
      <c r="BG120" s="921"/>
      <c r="BH120" s="921"/>
      <c r="BI120" s="921"/>
      <c r="BJ120" s="921"/>
      <c r="BK120" s="921"/>
      <c r="BL120" s="921"/>
      <c r="BM120" s="921"/>
      <c r="BN120" s="921"/>
      <c r="BO120" s="921"/>
      <c r="BP120" s="922"/>
      <c r="BQ120" s="958">
        <v>6888918</v>
      </c>
      <c r="BR120" s="959"/>
      <c r="BS120" s="959"/>
      <c r="BT120" s="959"/>
      <c r="BU120" s="959"/>
      <c r="BV120" s="959">
        <v>6469371</v>
      </c>
      <c r="BW120" s="959"/>
      <c r="BX120" s="959"/>
      <c r="BY120" s="959"/>
      <c r="BZ120" s="959"/>
      <c r="CA120" s="959">
        <v>5780911</v>
      </c>
      <c r="CB120" s="959"/>
      <c r="CC120" s="959"/>
      <c r="CD120" s="959"/>
      <c r="CE120" s="959"/>
      <c r="CF120" s="973">
        <v>75.400000000000006</v>
      </c>
      <c r="CG120" s="974"/>
      <c r="CH120" s="974"/>
      <c r="CI120" s="974"/>
      <c r="CJ120" s="974"/>
      <c r="CK120" s="1039" t="s">
        <v>467</v>
      </c>
      <c r="CL120" s="1040"/>
      <c r="CM120" s="1040"/>
      <c r="CN120" s="1040"/>
      <c r="CO120" s="1041"/>
      <c r="CP120" s="1047" t="s">
        <v>468</v>
      </c>
      <c r="CQ120" s="1048"/>
      <c r="CR120" s="1048"/>
      <c r="CS120" s="1048"/>
      <c r="CT120" s="1048"/>
      <c r="CU120" s="1048"/>
      <c r="CV120" s="1048"/>
      <c r="CW120" s="1048"/>
      <c r="CX120" s="1048"/>
      <c r="CY120" s="1048"/>
      <c r="CZ120" s="1048"/>
      <c r="DA120" s="1048"/>
      <c r="DB120" s="1048"/>
      <c r="DC120" s="1048"/>
      <c r="DD120" s="1048"/>
      <c r="DE120" s="1048"/>
      <c r="DF120" s="1049"/>
      <c r="DG120" s="958">
        <v>5620501</v>
      </c>
      <c r="DH120" s="959"/>
      <c r="DI120" s="959"/>
      <c r="DJ120" s="959"/>
      <c r="DK120" s="959"/>
      <c r="DL120" s="959">
        <v>5578998</v>
      </c>
      <c r="DM120" s="959"/>
      <c r="DN120" s="959"/>
      <c r="DO120" s="959"/>
      <c r="DP120" s="959"/>
      <c r="DQ120" s="959">
        <v>5843989</v>
      </c>
      <c r="DR120" s="959"/>
      <c r="DS120" s="959"/>
      <c r="DT120" s="959"/>
      <c r="DU120" s="959"/>
      <c r="DV120" s="960">
        <v>76.2</v>
      </c>
      <c r="DW120" s="960"/>
      <c r="DX120" s="960"/>
      <c r="DY120" s="960"/>
      <c r="DZ120" s="961"/>
    </row>
    <row r="121" spans="1:130" s="226" customFormat="1" ht="26.25" customHeight="1">
      <c r="A121" s="1091"/>
      <c r="B121" s="978"/>
      <c r="C121" s="999" t="s">
        <v>469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432</v>
      </c>
      <c r="AB121" s="991"/>
      <c r="AC121" s="991"/>
      <c r="AD121" s="991"/>
      <c r="AE121" s="992"/>
      <c r="AF121" s="993" t="s">
        <v>431</v>
      </c>
      <c r="AG121" s="991"/>
      <c r="AH121" s="991"/>
      <c r="AI121" s="991"/>
      <c r="AJ121" s="992"/>
      <c r="AK121" s="993" t="s">
        <v>430</v>
      </c>
      <c r="AL121" s="991"/>
      <c r="AM121" s="991"/>
      <c r="AN121" s="991"/>
      <c r="AO121" s="992"/>
      <c r="AP121" s="994" t="s">
        <v>438</v>
      </c>
      <c r="AQ121" s="995"/>
      <c r="AR121" s="995"/>
      <c r="AS121" s="995"/>
      <c r="AT121" s="996"/>
      <c r="AU121" s="1024"/>
      <c r="AV121" s="1025"/>
      <c r="AW121" s="1025"/>
      <c r="AX121" s="1025"/>
      <c r="AY121" s="1026"/>
      <c r="AZ121" s="981" t="s">
        <v>470</v>
      </c>
      <c r="BA121" s="982"/>
      <c r="BB121" s="982"/>
      <c r="BC121" s="982"/>
      <c r="BD121" s="982"/>
      <c r="BE121" s="982"/>
      <c r="BF121" s="982"/>
      <c r="BG121" s="982"/>
      <c r="BH121" s="982"/>
      <c r="BI121" s="982"/>
      <c r="BJ121" s="982"/>
      <c r="BK121" s="982"/>
      <c r="BL121" s="982"/>
      <c r="BM121" s="982"/>
      <c r="BN121" s="982"/>
      <c r="BO121" s="982"/>
      <c r="BP121" s="983"/>
      <c r="BQ121" s="951">
        <v>218703</v>
      </c>
      <c r="BR121" s="952"/>
      <c r="BS121" s="952"/>
      <c r="BT121" s="952"/>
      <c r="BU121" s="952"/>
      <c r="BV121" s="952">
        <v>205001</v>
      </c>
      <c r="BW121" s="952"/>
      <c r="BX121" s="952"/>
      <c r="BY121" s="952"/>
      <c r="BZ121" s="952"/>
      <c r="CA121" s="952">
        <v>190988</v>
      </c>
      <c r="CB121" s="952"/>
      <c r="CC121" s="952"/>
      <c r="CD121" s="952"/>
      <c r="CE121" s="952"/>
      <c r="CF121" s="946">
        <v>2.5</v>
      </c>
      <c r="CG121" s="947"/>
      <c r="CH121" s="947"/>
      <c r="CI121" s="947"/>
      <c r="CJ121" s="947"/>
      <c r="CK121" s="1042"/>
      <c r="CL121" s="1043"/>
      <c r="CM121" s="1043"/>
      <c r="CN121" s="1043"/>
      <c r="CO121" s="1044"/>
      <c r="CP121" s="1052" t="s">
        <v>471</v>
      </c>
      <c r="CQ121" s="1053"/>
      <c r="CR121" s="1053"/>
      <c r="CS121" s="1053"/>
      <c r="CT121" s="1053"/>
      <c r="CU121" s="1053"/>
      <c r="CV121" s="1053"/>
      <c r="CW121" s="1053"/>
      <c r="CX121" s="1053"/>
      <c r="CY121" s="1053"/>
      <c r="CZ121" s="1053"/>
      <c r="DA121" s="1053"/>
      <c r="DB121" s="1053"/>
      <c r="DC121" s="1053"/>
      <c r="DD121" s="1053"/>
      <c r="DE121" s="1053"/>
      <c r="DF121" s="1054"/>
      <c r="DG121" s="951">
        <v>5048434</v>
      </c>
      <c r="DH121" s="952"/>
      <c r="DI121" s="952"/>
      <c r="DJ121" s="952"/>
      <c r="DK121" s="952"/>
      <c r="DL121" s="952">
        <v>4780563</v>
      </c>
      <c r="DM121" s="952"/>
      <c r="DN121" s="952"/>
      <c r="DO121" s="952"/>
      <c r="DP121" s="952"/>
      <c r="DQ121" s="952">
        <v>4812214</v>
      </c>
      <c r="DR121" s="952"/>
      <c r="DS121" s="952"/>
      <c r="DT121" s="952"/>
      <c r="DU121" s="952"/>
      <c r="DV121" s="953">
        <v>62.7</v>
      </c>
      <c r="DW121" s="953"/>
      <c r="DX121" s="953"/>
      <c r="DY121" s="953"/>
      <c r="DZ121" s="954"/>
    </row>
    <row r="122" spans="1:130" s="226" customFormat="1" ht="26.25" customHeight="1">
      <c r="A122" s="1091"/>
      <c r="B122" s="978"/>
      <c r="C122" s="948" t="s">
        <v>450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430</v>
      </c>
      <c r="AB122" s="991"/>
      <c r="AC122" s="991"/>
      <c r="AD122" s="991"/>
      <c r="AE122" s="992"/>
      <c r="AF122" s="993" t="s">
        <v>431</v>
      </c>
      <c r="AG122" s="991"/>
      <c r="AH122" s="991"/>
      <c r="AI122" s="991"/>
      <c r="AJ122" s="992"/>
      <c r="AK122" s="993" t="s">
        <v>430</v>
      </c>
      <c r="AL122" s="991"/>
      <c r="AM122" s="991"/>
      <c r="AN122" s="991"/>
      <c r="AO122" s="992"/>
      <c r="AP122" s="994" t="s">
        <v>435</v>
      </c>
      <c r="AQ122" s="995"/>
      <c r="AR122" s="995"/>
      <c r="AS122" s="995"/>
      <c r="AT122" s="996"/>
      <c r="AU122" s="1024"/>
      <c r="AV122" s="1025"/>
      <c r="AW122" s="1025"/>
      <c r="AX122" s="1025"/>
      <c r="AY122" s="1026"/>
      <c r="AZ122" s="1006" t="s">
        <v>472</v>
      </c>
      <c r="BA122" s="997"/>
      <c r="BB122" s="997"/>
      <c r="BC122" s="997"/>
      <c r="BD122" s="997"/>
      <c r="BE122" s="997"/>
      <c r="BF122" s="997"/>
      <c r="BG122" s="997"/>
      <c r="BH122" s="997"/>
      <c r="BI122" s="997"/>
      <c r="BJ122" s="997"/>
      <c r="BK122" s="997"/>
      <c r="BL122" s="997"/>
      <c r="BM122" s="997"/>
      <c r="BN122" s="997"/>
      <c r="BO122" s="997"/>
      <c r="BP122" s="998"/>
      <c r="BQ122" s="1029">
        <v>17017950</v>
      </c>
      <c r="BR122" s="1030"/>
      <c r="BS122" s="1030"/>
      <c r="BT122" s="1030"/>
      <c r="BU122" s="1030"/>
      <c r="BV122" s="1030">
        <v>16502284</v>
      </c>
      <c r="BW122" s="1030"/>
      <c r="BX122" s="1030"/>
      <c r="BY122" s="1030"/>
      <c r="BZ122" s="1030"/>
      <c r="CA122" s="1030">
        <v>15920796</v>
      </c>
      <c r="CB122" s="1030"/>
      <c r="CC122" s="1030"/>
      <c r="CD122" s="1030"/>
      <c r="CE122" s="1030"/>
      <c r="CF122" s="1050">
        <v>207.6</v>
      </c>
      <c r="CG122" s="1051"/>
      <c r="CH122" s="1051"/>
      <c r="CI122" s="1051"/>
      <c r="CJ122" s="1051"/>
      <c r="CK122" s="1042"/>
      <c r="CL122" s="1043"/>
      <c r="CM122" s="1043"/>
      <c r="CN122" s="1043"/>
      <c r="CO122" s="1044"/>
      <c r="CP122" s="1052" t="s">
        <v>473</v>
      </c>
      <c r="CQ122" s="1053"/>
      <c r="CR122" s="1053"/>
      <c r="CS122" s="1053"/>
      <c r="CT122" s="1053"/>
      <c r="CU122" s="1053"/>
      <c r="CV122" s="1053"/>
      <c r="CW122" s="1053"/>
      <c r="CX122" s="1053"/>
      <c r="CY122" s="1053"/>
      <c r="CZ122" s="1053"/>
      <c r="DA122" s="1053"/>
      <c r="DB122" s="1053"/>
      <c r="DC122" s="1053"/>
      <c r="DD122" s="1053"/>
      <c r="DE122" s="1053"/>
      <c r="DF122" s="1054"/>
      <c r="DG122" s="951">
        <v>1264674</v>
      </c>
      <c r="DH122" s="952"/>
      <c r="DI122" s="952"/>
      <c r="DJ122" s="952"/>
      <c r="DK122" s="952"/>
      <c r="DL122" s="952">
        <v>1179485</v>
      </c>
      <c r="DM122" s="952"/>
      <c r="DN122" s="952"/>
      <c r="DO122" s="952"/>
      <c r="DP122" s="952"/>
      <c r="DQ122" s="952">
        <v>1093608</v>
      </c>
      <c r="DR122" s="952"/>
      <c r="DS122" s="952"/>
      <c r="DT122" s="952"/>
      <c r="DU122" s="952"/>
      <c r="DV122" s="953">
        <v>14.3</v>
      </c>
      <c r="DW122" s="953"/>
      <c r="DX122" s="953"/>
      <c r="DY122" s="953"/>
      <c r="DZ122" s="954"/>
    </row>
    <row r="123" spans="1:130" s="226" customFormat="1" ht="26.25" customHeight="1">
      <c r="A123" s="1091"/>
      <c r="B123" s="978"/>
      <c r="C123" s="948" t="s">
        <v>456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42000</v>
      </c>
      <c r="AB123" s="991"/>
      <c r="AC123" s="991"/>
      <c r="AD123" s="991"/>
      <c r="AE123" s="992"/>
      <c r="AF123" s="993">
        <v>15000</v>
      </c>
      <c r="AG123" s="991"/>
      <c r="AH123" s="991"/>
      <c r="AI123" s="991"/>
      <c r="AJ123" s="992"/>
      <c r="AK123" s="993">
        <v>15000</v>
      </c>
      <c r="AL123" s="991"/>
      <c r="AM123" s="991"/>
      <c r="AN123" s="991"/>
      <c r="AO123" s="992"/>
      <c r="AP123" s="994">
        <v>0.2</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474</v>
      </c>
      <c r="BP123" s="1038"/>
      <c r="BQ123" s="1097">
        <v>24125571</v>
      </c>
      <c r="BR123" s="1098"/>
      <c r="BS123" s="1098"/>
      <c r="BT123" s="1098"/>
      <c r="BU123" s="1098"/>
      <c r="BV123" s="1098">
        <v>23176656</v>
      </c>
      <c r="BW123" s="1098"/>
      <c r="BX123" s="1098"/>
      <c r="BY123" s="1098"/>
      <c r="BZ123" s="1098"/>
      <c r="CA123" s="1098">
        <v>21892695</v>
      </c>
      <c r="CB123" s="1098"/>
      <c r="CC123" s="1098"/>
      <c r="CD123" s="1098"/>
      <c r="CE123" s="1098"/>
      <c r="CF123" s="1031"/>
      <c r="CG123" s="1032"/>
      <c r="CH123" s="1032"/>
      <c r="CI123" s="1032"/>
      <c r="CJ123" s="1033"/>
      <c r="CK123" s="1042"/>
      <c r="CL123" s="1043"/>
      <c r="CM123" s="1043"/>
      <c r="CN123" s="1043"/>
      <c r="CO123" s="1044"/>
      <c r="CP123" s="1052" t="s">
        <v>475</v>
      </c>
      <c r="CQ123" s="1053"/>
      <c r="CR123" s="1053"/>
      <c r="CS123" s="1053"/>
      <c r="CT123" s="1053"/>
      <c r="CU123" s="1053"/>
      <c r="CV123" s="1053"/>
      <c r="CW123" s="1053"/>
      <c r="CX123" s="1053"/>
      <c r="CY123" s="1053"/>
      <c r="CZ123" s="1053"/>
      <c r="DA123" s="1053"/>
      <c r="DB123" s="1053"/>
      <c r="DC123" s="1053"/>
      <c r="DD123" s="1053"/>
      <c r="DE123" s="1053"/>
      <c r="DF123" s="1054"/>
      <c r="DG123" s="990" t="s">
        <v>431</v>
      </c>
      <c r="DH123" s="991"/>
      <c r="DI123" s="991"/>
      <c r="DJ123" s="991"/>
      <c r="DK123" s="992"/>
      <c r="DL123" s="993" t="s">
        <v>431</v>
      </c>
      <c r="DM123" s="991"/>
      <c r="DN123" s="991"/>
      <c r="DO123" s="991"/>
      <c r="DP123" s="992"/>
      <c r="DQ123" s="993" t="s">
        <v>431</v>
      </c>
      <c r="DR123" s="991"/>
      <c r="DS123" s="991"/>
      <c r="DT123" s="991"/>
      <c r="DU123" s="992"/>
      <c r="DV123" s="994" t="s">
        <v>431</v>
      </c>
      <c r="DW123" s="995"/>
      <c r="DX123" s="995"/>
      <c r="DY123" s="995"/>
      <c r="DZ123" s="996"/>
    </row>
    <row r="124" spans="1:130" s="226" customFormat="1" ht="26.25" customHeight="1" thickBot="1">
      <c r="A124" s="1091"/>
      <c r="B124" s="978"/>
      <c r="C124" s="948" t="s">
        <v>460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432</v>
      </c>
      <c r="AB124" s="991"/>
      <c r="AC124" s="991"/>
      <c r="AD124" s="991"/>
      <c r="AE124" s="992"/>
      <c r="AF124" s="993" t="s">
        <v>432</v>
      </c>
      <c r="AG124" s="991"/>
      <c r="AH124" s="991"/>
      <c r="AI124" s="991"/>
      <c r="AJ124" s="992"/>
      <c r="AK124" s="993" t="s">
        <v>432</v>
      </c>
      <c r="AL124" s="991"/>
      <c r="AM124" s="991"/>
      <c r="AN124" s="991"/>
      <c r="AO124" s="992"/>
      <c r="AP124" s="994" t="s">
        <v>431</v>
      </c>
      <c r="AQ124" s="995"/>
      <c r="AR124" s="995"/>
      <c r="AS124" s="995"/>
      <c r="AT124" s="996"/>
      <c r="AU124" s="1093" t="s">
        <v>476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62.2</v>
      </c>
      <c r="BR124" s="1060"/>
      <c r="BS124" s="1060"/>
      <c r="BT124" s="1060"/>
      <c r="BU124" s="1060"/>
      <c r="BV124" s="1060">
        <v>60</v>
      </c>
      <c r="BW124" s="1060"/>
      <c r="BX124" s="1060"/>
      <c r="BY124" s="1060"/>
      <c r="BZ124" s="1060"/>
      <c r="CA124" s="1060">
        <v>72.599999999999994</v>
      </c>
      <c r="CB124" s="1060"/>
      <c r="CC124" s="1060"/>
      <c r="CD124" s="1060"/>
      <c r="CE124" s="1060"/>
      <c r="CF124" s="1061"/>
      <c r="CG124" s="1062"/>
      <c r="CH124" s="1062"/>
      <c r="CI124" s="1062"/>
      <c r="CJ124" s="1063"/>
      <c r="CK124" s="1045"/>
      <c r="CL124" s="1045"/>
      <c r="CM124" s="1045"/>
      <c r="CN124" s="1045"/>
      <c r="CO124" s="1046"/>
      <c r="CP124" s="1052" t="s">
        <v>477</v>
      </c>
      <c r="CQ124" s="1053"/>
      <c r="CR124" s="1053"/>
      <c r="CS124" s="1053"/>
      <c r="CT124" s="1053"/>
      <c r="CU124" s="1053"/>
      <c r="CV124" s="1053"/>
      <c r="CW124" s="1053"/>
      <c r="CX124" s="1053"/>
      <c r="CY124" s="1053"/>
      <c r="CZ124" s="1053"/>
      <c r="DA124" s="1053"/>
      <c r="DB124" s="1053"/>
      <c r="DC124" s="1053"/>
      <c r="DD124" s="1053"/>
      <c r="DE124" s="1053"/>
      <c r="DF124" s="1054"/>
      <c r="DG124" s="1037" t="s">
        <v>431</v>
      </c>
      <c r="DH124" s="1016"/>
      <c r="DI124" s="1016"/>
      <c r="DJ124" s="1016"/>
      <c r="DK124" s="1017"/>
      <c r="DL124" s="1015" t="s">
        <v>438</v>
      </c>
      <c r="DM124" s="1016"/>
      <c r="DN124" s="1016"/>
      <c r="DO124" s="1016"/>
      <c r="DP124" s="1017"/>
      <c r="DQ124" s="1015" t="s">
        <v>122</v>
      </c>
      <c r="DR124" s="1016"/>
      <c r="DS124" s="1016"/>
      <c r="DT124" s="1016"/>
      <c r="DU124" s="1017"/>
      <c r="DV124" s="1018" t="s">
        <v>431</v>
      </c>
      <c r="DW124" s="1019"/>
      <c r="DX124" s="1019"/>
      <c r="DY124" s="1019"/>
      <c r="DZ124" s="1020"/>
    </row>
    <row r="125" spans="1:130" s="226" customFormat="1" ht="26.25" customHeight="1">
      <c r="A125" s="1091"/>
      <c r="B125" s="978"/>
      <c r="C125" s="948" t="s">
        <v>462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438</v>
      </c>
      <c r="AB125" s="991"/>
      <c r="AC125" s="991"/>
      <c r="AD125" s="991"/>
      <c r="AE125" s="992"/>
      <c r="AF125" s="993" t="s">
        <v>438</v>
      </c>
      <c r="AG125" s="991"/>
      <c r="AH125" s="991"/>
      <c r="AI125" s="991"/>
      <c r="AJ125" s="992"/>
      <c r="AK125" s="993" t="s">
        <v>438</v>
      </c>
      <c r="AL125" s="991"/>
      <c r="AM125" s="991"/>
      <c r="AN125" s="991"/>
      <c r="AO125" s="992"/>
      <c r="AP125" s="994" t="s">
        <v>438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478</v>
      </c>
      <c r="CL125" s="1040"/>
      <c r="CM125" s="1040"/>
      <c r="CN125" s="1040"/>
      <c r="CO125" s="1041"/>
      <c r="CP125" s="972" t="s">
        <v>479</v>
      </c>
      <c r="CQ125" s="921"/>
      <c r="CR125" s="921"/>
      <c r="CS125" s="921"/>
      <c r="CT125" s="921"/>
      <c r="CU125" s="921"/>
      <c r="CV125" s="921"/>
      <c r="CW125" s="921"/>
      <c r="CX125" s="921"/>
      <c r="CY125" s="921"/>
      <c r="CZ125" s="921"/>
      <c r="DA125" s="921"/>
      <c r="DB125" s="921"/>
      <c r="DC125" s="921"/>
      <c r="DD125" s="921"/>
      <c r="DE125" s="921"/>
      <c r="DF125" s="922"/>
      <c r="DG125" s="958" t="s">
        <v>431</v>
      </c>
      <c r="DH125" s="959"/>
      <c r="DI125" s="959"/>
      <c r="DJ125" s="959"/>
      <c r="DK125" s="959"/>
      <c r="DL125" s="959" t="s">
        <v>122</v>
      </c>
      <c r="DM125" s="959"/>
      <c r="DN125" s="959"/>
      <c r="DO125" s="959"/>
      <c r="DP125" s="959"/>
      <c r="DQ125" s="959" t="s">
        <v>431</v>
      </c>
      <c r="DR125" s="959"/>
      <c r="DS125" s="959"/>
      <c r="DT125" s="959"/>
      <c r="DU125" s="959"/>
      <c r="DV125" s="960" t="s">
        <v>438</v>
      </c>
      <c r="DW125" s="960"/>
      <c r="DX125" s="960"/>
      <c r="DY125" s="960"/>
      <c r="DZ125" s="961"/>
    </row>
    <row r="126" spans="1:130" s="226" customFormat="1" ht="26.25" customHeight="1" thickBot="1">
      <c r="A126" s="1091"/>
      <c r="B126" s="978"/>
      <c r="C126" s="948" t="s">
        <v>464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438</v>
      </c>
      <c r="AB126" s="991"/>
      <c r="AC126" s="991"/>
      <c r="AD126" s="991"/>
      <c r="AE126" s="992"/>
      <c r="AF126" s="993" t="s">
        <v>438</v>
      </c>
      <c r="AG126" s="991"/>
      <c r="AH126" s="991"/>
      <c r="AI126" s="991"/>
      <c r="AJ126" s="992"/>
      <c r="AK126" s="993" t="s">
        <v>438</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480</v>
      </c>
      <c r="CQ126" s="982"/>
      <c r="CR126" s="982"/>
      <c r="CS126" s="982"/>
      <c r="CT126" s="982"/>
      <c r="CU126" s="982"/>
      <c r="CV126" s="982"/>
      <c r="CW126" s="982"/>
      <c r="CX126" s="982"/>
      <c r="CY126" s="982"/>
      <c r="CZ126" s="982"/>
      <c r="DA126" s="982"/>
      <c r="DB126" s="982"/>
      <c r="DC126" s="982"/>
      <c r="DD126" s="982"/>
      <c r="DE126" s="982"/>
      <c r="DF126" s="983"/>
      <c r="DG126" s="951" t="s">
        <v>438</v>
      </c>
      <c r="DH126" s="952"/>
      <c r="DI126" s="952"/>
      <c r="DJ126" s="952"/>
      <c r="DK126" s="952"/>
      <c r="DL126" s="952" t="s">
        <v>431</v>
      </c>
      <c r="DM126" s="952"/>
      <c r="DN126" s="952"/>
      <c r="DO126" s="952"/>
      <c r="DP126" s="952"/>
      <c r="DQ126" s="952" t="s">
        <v>438</v>
      </c>
      <c r="DR126" s="952"/>
      <c r="DS126" s="952"/>
      <c r="DT126" s="952"/>
      <c r="DU126" s="952"/>
      <c r="DV126" s="953" t="s">
        <v>431</v>
      </c>
      <c r="DW126" s="953"/>
      <c r="DX126" s="953"/>
      <c r="DY126" s="953"/>
      <c r="DZ126" s="954"/>
    </row>
    <row r="127" spans="1:130" s="226" customFormat="1" ht="26.25" customHeight="1">
      <c r="A127" s="1092"/>
      <c r="B127" s="980"/>
      <c r="C127" s="1034" t="s">
        <v>481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501</v>
      </c>
      <c r="AB127" s="991"/>
      <c r="AC127" s="991"/>
      <c r="AD127" s="991"/>
      <c r="AE127" s="992"/>
      <c r="AF127" s="993">
        <v>793</v>
      </c>
      <c r="AG127" s="991"/>
      <c r="AH127" s="991"/>
      <c r="AI127" s="991"/>
      <c r="AJ127" s="992"/>
      <c r="AK127" s="993">
        <v>693</v>
      </c>
      <c r="AL127" s="991"/>
      <c r="AM127" s="991"/>
      <c r="AN127" s="991"/>
      <c r="AO127" s="992"/>
      <c r="AP127" s="994">
        <v>0</v>
      </c>
      <c r="AQ127" s="995"/>
      <c r="AR127" s="995"/>
      <c r="AS127" s="995"/>
      <c r="AT127" s="996"/>
      <c r="AU127" s="262"/>
      <c r="AV127" s="262"/>
      <c r="AW127" s="262"/>
      <c r="AX127" s="1064" t="s">
        <v>482</v>
      </c>
      <c r="AY127" s="1065"/>
      <c r="AZ127" s="1065"/>
      <c r="BA127" s="1065"/>
      <c r="BB127" s="1065"/>
      <c r="BC127" s="1065"/>
      <c r="BD127" s="1065"/>
      <c r="BE127" s="1066"/>
      <c r="BF127" s="1067" t="s">
        <v>483</v>
      </c>
      <c r="BG127" s="1065"/>
      <c r="BH127" s="1065"/>
      <c r="BI127" s="1065"/>
      <c r="BJ127" s="1065"/>
      <c r="BK127" s="1065"/>
      <c r="BL127" s="1066"/>
      <c r="BM127" s="1067" t="s">
        <v>484</v>
      </c>
      <c r="BN127" s="1065"/>
      <c r="BO127" s="1065"/>
      <c r="BP127" s="1065"/>
      <c r="BQ127" s="1065"/>
      <c r="BR127" s="1065"/>
      <c r="BS127" s="1066"/>
      <c r="BT127" s="1067" t="s">
        <v>485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486</v>
      </c>
      <c r="CQ127" s="982"/>
      <c r="CR127" s="982"/>
      <c r="CS127" s="982"/>
      <c r="CT127" s="982"/>
      <c r="CU127" s="982"/>
      <c r="CV127" s="982"/>
      <c r="CW127" s="982"/>
      <c r="CX127" s="982"/>
      <c r="CY127" s="982"/>
      <c r="CZ127" s="982"/>
      <c r="DA127" s="982"/>
      <c r="DB127" s="982"/>
      <c r="DC127" s="982"/>
      <c r="DD127" s="982"/>
      <c r="DE127" s="982"/>
      <c r="DF127" s="983"/>
      <c r="DG127" s="951" t="s">
        <v>431</v>
      </c>
      <c r="DH127" s="952"/>
      <c r="DI127" s="952"/>
      <c r="DJ127" s="952"/>
      <c r="DK127" s="952"/>
      <c r="DL127" s="952" t="s">
        <v>438</v>
      </c>
      <c r="DM127" s="952"/>
      <c r="DN127" s="952"/>
      <c r="DO127" s="952"/>
      <c r="DP127" s="952"/>
      <c r="DQ127" s="952" t="s">
        <v>438</v>
      </c>
      <c r="DR127" s="952"/>
      <c r="DS127" s="952"/>
      <c r="DT127" s="952"/>
      <c r="DU127" s="952"/>
      <c r="DV127" s="953" t="s">
        <v>438</v>
      </c>
      <c r="DW127" s="953"/>
      <c r="DX127" s="953"/>
      <c r="DY127" s="953"/>
      <c r="DZ127" s="954"/>
    </row>
    <row r="128" spans="1:130" s="226" customFormat="1" ht="26.25" customHeight="1" thickBot="1">
      <c r="A128" s="1075" t="s">
        <v>487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488</v>
      </c>
      <c r="X128" s="1077"/>
      <c r="Y128" s="1077"/>
      <c r="Z128" s="1078"/>
      <c r="AA128" s="1079">
        <v>17717</v>
      </c>
      <c r="AB128" s="1080"/>
      <c r="AC128" s="1080"/>
      <c r="AD128" s="1080"/>
      <c r="AE128" s="1081"/>
      <c r="AF128" s="1082">
        <v>17716</v>
      </c>
      <c r="AG128" s="1080"/>
      <c r="AH128" s="1080"/>
      <c r="AI128" s="1080"/>
      <c r="AJ128" s="1081"/>
      <c r="AK128" s="1082">
        <v>17711</v>
      </c>
      <c r="AL128" s="1080"/>
      <c r="AM128" s="1080"/>
      <c r="AN128" s="1080"/>
      <c r="AO128" s="1081"/>
      <c r="AP128" s="1083"/>
      <c r="AQ128" s="1084"/>
      <c r="AR128" s="1084"/>
      <c r="AS128" s="1084"/>
      <c r="AT128" s="1085"/>
      <c r="AU128" s="262"/>
      <c r="AV128" s="262"/>
      <c r="AW128" s="262"/>
      <c r="AX128" s="920" t="s">
        <v>489</v>
      </c>
      <c r="AY128" s="921"/>
      <c r="AZ128" s="921"/>
      <c r="BA128" s="921"/>
      <c r="BB128" s="921"/>
      <c r="BC128" s="921"/>
      <c r="BD128" s="921"/>
      <c r="BE128" s="922"/>
      <c r="BF128" s="1086" t="s">
        <v>122</v>
      </c>
      <c r="BG128" s="1087"/>
      <c r="BH128" s="1087"/>
      <c r="BI128" s="1087"/>
      <c r="BJ128" s="1087"/>
      <c r="BK128" s="1087"/>
      <c r="BL128" s="1088"/>
      <c r="BM128" s="1086">
        <v>13.48</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490</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122</v>
      </c>
      <c r="DM128" s="1072"/>
      <c r="DN128" s="1072"/>
      <c r="DO128" s="1072"/>
      <c r="DP128" s="1072"/>
      <c r="DQ128" s="1072" t="s">
        <v>122</v>
      </c>
      <c r="DR128" s="1072"/>
      <c r="DS128" s="1072"/>
      <c r="DT128" s="1072"/>
      <c r="DU128" s="1072"/>
      <c r="DV128" s="1073" t="s">
        <v>122</v>
      </c>
      <c r="DW128" s="1073"/>
      <c r="DX128" s="1073"/>
      <c r="DY128" s="1073"/>
      <c r="DZ128" s="1074"/>
    </row>
    <row r="129" spans="1:131" s="226" customFormat="1" ht="26.25" customHeight="1">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491</v>
      </c>
      <c r="X129" s="1106"/>
      <c r="Y129" s="1106"/>
      <c r="Z129" s="1107"/>
      <c r="AA129" s="990">
        <v>9143016</v>
      </c>
      <c r="AB129" s="991"/>
      <c r="AC129" s="991"/>
      <c r="AD129" s="991"/>
      <c r="AE129" s="992"/>
      <c r="AF129" s="993">
        <v>9293788</v>
      </c>
      <c r="AG129" s="991"/>
      <c r="AH129" s="991"/>
      <c r="AI129" s="991"/>
      <c r="AJ129" s="992"/>
      <c r="AK129" s="993">
        <v>9178144</v>
      </c>
      <c r="AL129" s="991"/>
      <c r="AM129" s="991"/>
      <c r="AN129" s="991"/>
      <c r="AO129" s="992"/>
      <c r="AP129" s="1108"/>
      <c r="AQ129" s="1109"/>
      <c r="AR129" s="1109"/>
      <c r="AS129" s="1109"/>
      <c r="AT129" s="1110"/>
      <c r="AU129" s="264"/>
      <c r="AV129" s="264"/>
      <c r="AW129" s="264"/>
      <c r="AX129" s="1099" t="s">
        <v>492</v>
      </c>
      <c r="AY129" s="982"/>
      <c r="AZ129" s="982"/>
      <c r="BA129" s="982"/>
      <c r="BB129" s="982"/>
      <c r="BC129" s="982"/>
      <c r="BD129" s="982"/>
      <c r="BE129" s="983"/>
      <c r="BF129" s="1100" t="s">
        <v>122</v>
      </c>
      <c r="BG129" s="1101"/>
      <c r="BH129" s="1101"/>
      <c r="BI129" s="1101"/>
      <c r="BJ129" s="1101"/>
      <c r="BK129" s="1101"/>
      <c r="BL129" s="1102"/>
      <c r="BM129" s="1100">
        <v>18.48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494</v>
      </c>
      <c r="X130" s="1106"/>
      <c r="Y130" s="1106"/>
      <c r="Z130" s="1107"/>
      <c r="AA130" s="990">
        <v>1354117</v>
      </c>
      <c r="AB130" s="991"/>
      <c r="AC130" s="991"/>
      <c r="AD130" s="991"/>
      <c r="AE130" s="992"/>
      <c r="AF130" s="993">
        <v>1482304</v>
      </c>
      <c r="AG130" s="991"/>
      <c r="AH130" s="991"/>
      <c r="AI130" s="991"/>
      <c r="AJ130" s="992"/>
      <c r="AK130" s="993">
        <v>1509139</v>
      </c>
      <c r="AL130" s="991"/>
      <c r="AM130" s="991"/>
      <c r="AN130" s="991"/>
      <c r="AO130" s="992"/>
      <c r="AP130" s="1108"/>
      <c r="AQ130" s="1109"/>
      <c r="AR130" s="1109"/>
      <c r="AS130" s="1109"/>
      <c r="AT130" s="1110"/>
      <c r="AU130" s="264"/>
      <c r="AV130" s="264"/>
      <c r="AW130" s="264"/>
      <c r="AX130" s="1099" t="s">
        <v>495</v>
      </c>
      <c r="AY130" s="982"/>
      <c r="AZ130" s="982"/>
      <c r="BA130" s="982"/>
      <c r="BB130" s="982"/>
      <c r="BC130" s="982"/>
      <c r="BD130" s="982"/>
      <c r="BE130" s="983"/>
      <c r="BF130" s="1136">
        <v>11.5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496</v>
      </c>
      <c r="X131" s="1144"/>
      <c r="Y131" s="1144"/>
      <c r="Z131" s="1145"/>
      <c r="AA131" s="1037">
        <v>7788899</v>
      </c>
      <c r="AB131" s="1016"/>
      <c r="AC131" s="1016"/>
      <c r="AD131" s="1016"/>
      <c r="AE131" s="1017"/>
      <c r="AF131" s="1015">
        <v>7811484</v>
      </c>
      <c r="AG131" s="1016"/>
      <c r="AH131" s="1016"/>
      <c r="AI131" s="1016"/>
      <c r="AJ131" s="1017"/>
      <c r="AK131" s="1015">
        <v>7669005</v>
      </c>
      <c r="AL131" s="1016"/>
      <c r="AM131" s="1016"/>
      <c r="AN131" s="1016"/>
      <c r="AO131" s="1017"/>
      <c r="AP131" s="1146"/>
      <c r="AQ131" s="1147"/>
      <c r="AR131" s="1147"/>
      <c r="AS131" s="1147"/>
      <c r="AT131" s="1148"/>
      <c r="AU131" s="264"/>
      <c r="AV131" s="264"/>
      <c r="AW131" s="264"/>
      <c r="AX131" s="1118" t="s">
        <v>497</v>
      </c>
      <c r="AY131" s="1069"/>
      <c r="AZ131" s="1069"/>
      <c r="BA131" s="1069"/>
      <c r="BB131" s="1069"/>
      <c r="BC131" s="1069"/>
      <c r="BD131" s="1069"/>
      <c r="BE131" s="1070"/>
      <c r="BF131" s="1119">
        <v>72.599999999999994</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499</v>
      </c>
      <c r="W132" s="1129"/>
      <c r="X132" s="1129"/>
      <c r="Y132" s="1129"/>
      <c r="Z132" s="1130"/>
      <c r="AA132" s="1131">
        <v>10.533298739999999</v>
      </c>
      <c r="AB132" s="1132"/>
      <c r="AC132" s="1132"/>
      <c r="AD132" s="1132"/>
      <c r="AE132" s="1133"/>
      <c r="AF132" s="1134">
        <v>11.83008248</v>
      </c>
      <c r="AG132" s="1132"/>
      <c r="AH132" s="1132"/>
      <c r="AI132" s="1132"/>
      <c r="AJ132" s="1133"/>
      <c r="AK132" s="1134">
        <v>12.358943569999999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500</v>
      </c>
      <c r="W133" s="1112"/>
      <c r="X133" s="1112"/>
      <c r="Y133" s="1112"/>
      <c r="Z133" s="1113"/>
      <c r="AA133" s="1114">
        <v>11.5</v>
      </c>
      <c r="AB133" s="1115"/>
      <c r="AC133" s="1115"/>
      <c r="AD133" s="1115"/>
      <c r="AE133" s="1116"/>
      <c r="AF133" s="1114">
        <v>11.2</v>
      </c>
      <c r="AG133" s="1115"/>
      <c r="AH133" s="1115"/>
      <c r="AI133" s="1115"/>
      <c r="AJ133" s="1116"/>
      <c r="AK133" s="1114">
        <v>11.5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Yr42fAVejN+ao38hgJ2oI2Zxr3E97EQmRFXsEfkNUTgKxSvAvM78XSYiInlWi4Wct7oZ25Vjx+L7KWvjAddzw==" saltValue="EmtpJTT/4p7poBehU6J+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kLGNqPQ144FDpdSZghLb7IHfh2Thk966ty9LrwFbGtHpUOuXowW91gKcEY6lougTP34bPIzGRUErNS7f1e/7g==" saltValue="tNXsUVFmakjC09vhNyMw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5Qbs2Hfd6EjwfgYflrLPwDnbKK5PKIvluuIYVsP3Anh/0Z7kIEuFYKik5W+D9VTHUWwjgHuVf2FwGmvC0Mi/w==" saltValue="RjQvLfWEgkl6RiP7svos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509</v>
      </c>
      <c r="AL9" s="1155"/>
      <c r="AM9" s="1155"/>
      <c r="AN9" s="1156"/>
      <c r="AO9" s="292">
        <v>2398517</v>
      </c>
      <c r="AP9" s="292">
        <v>71480</v>
      </c>
      <c r="AQ9" s="293">
        <v>89546</v>
      </c>
      <c r="AR9" s="294">
        <v>-20.2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510</v>
      </c>
      <c r="AL10" s="1155"/>
      <c r="AM10" s="1155"/>
      <c r="AN10" s="1156"/>
      <c r="AO10" s="295">
        <v>392177</v>
      </c>
      <c r="AP10" s="295">
        <v>11688</v>
      </c>
      <c r="AQ10" s="296">
        <v>7518</v>
      </c>
      <c r="AR10" s="297">
        <v>55.5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511</v>
      </c>
      <c r="AL11" s="1155"/>
      <c r="AM11" s="1155"/>
      <c r="AN11" s="1156"/>
      <c r="AO11" s="295">
        <v>21336</v>
      </c>
      <c r="AP11" s="295">
        <v>636</v>
      </c>
      <c r="AQ11" s="296">
        <v>9181</v>
      </c>
      <c r="AR11" s="297">
        <v>-93.1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512</v>
      </c>
      <c r="AL12" s="1155"/>
      <c r="AM12" s="1155"/>
      <c r="AN12" s="1156"/>
      <c r="AO12" s="295">
        <v>949</v>
      </c>
      <c r="AP12" s="295">
        <v>28</v>
      </c>
      <c r="AQ12" s="296">
        <v>1021</v>
      </c>
      <c r="AR12" s="297">
        <v>-97.3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513</v>
      </c>
      <c r="AL13" s="1155"/>
      <c r="AM13" s="1155"/>
      <c r="AN13" s="1156"/>
      <c r="AO13" s="295">
        <v>649</v>
      </c>
      <c r="AP13" s="295">
        <v>19</v>
      </c>
      <c r="AQ13" s="296">
        <v>11</v>
      </c>
      <c r="AR13" s="297">
        <v>72.7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514</v>
      </c>
      <c r="AL14" s="1155"/>
      <c r="AM14" s="1155"/>
      <c r="AN14" s="1156"/>
      <c r="AO14" s="295">
        <v>126127</v>
      </c>
      <c r="AP14" s="295">
        <v>3759</v>
      </c>
      <c r="AQ14" s="296">
        <v>4082</v>
      </c>
      <c r="AR14" s="297">
        <v>-7.9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515</v>
      </c>
      <c r="AL15" s="1155"/>
      <c r="AM15" s="1155"/>
      <c r="AN15" s="1156"/>
      <c r="AO15" s="295">
        <v>103841</v>
      </c>
      <c r="AP15" s="295">
        <v>3095</v>
      </c>
      <c r="AQ15" s="296">
        <v>2228</v>
      </c>
      <c r="AR15" s="297">
        <v>38.9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516</v>
      </c>
      <c r="AL16" s="1158"/>
      <c r="AM16" s="1158"/>
      <c r="AN16" s="1159"/>
      <c r="AO16" s="295">
        <v>-232345</v>
      </c>
      <c r="AP16" s="295">
        <v>-6924</v>
      </c>
      <c r="AQ16" s="296">
        <v>-8980</v>
      </c>
      <c r="AR16" s="297">
        <v>-22.9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2811251</v>
      </c>
      <c r="AP17" s="295">
        <v>83780</v>
      </c>
      <c r="AQ17" s="296">
        <v>104606</v>
      </c>
      <c r="AR17" s="297">
        <v>-19.899999999999999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521</v>
      </c>
      <c r="AL21" s="1150"/>
      <c r="AM21" s="1150"/>
      <c r="AN21" s="1151"/>
      <c r="AO21" s="307">
        <v>9.6</v>
      </c>
      <c r="AP21" s="308">
        <v>10.09</v>
      </c>
      <c r="AQ21" s="309">
        <v>-0.49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522</v>
      </c>
      <c r="AL22" s="1150"/>
      <c r="AM22" s="1150"/>
      <c r="AN22" s="1151"/>
      <c r="AO22" s="312">
        <v>95.2</v>
      </c>
      <c r="AP22" s="313">
        <v>97.8</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527</v>
      </c>
      <c r="AL32" s="1166"/>
      <c r="AM32" s="1166"/>
      <c r="AN32" s="1167"/>
      <c r="AO32" s="322">
        <v>1688857</v>
      </c>
      <c r="AP32" s="322">
        <v>50331</v>
      </c>
      <c r="AQ32" s="323">
        <v>67805</v>
      </c>
      <c r="AR32" s="324">
        <v>-25.8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528</v>
      </c>
      <c r="AL33" s="1166"/>
      <c r="AM33" s="1166"/>
      <c r="AN33" s="1167"/>
      <c r="AO33" s="322" t="s">
        <v>529</v>
      </c>
      <c r="AP33" s="322" t="s">
        <v>529</v>
      </c>
      <c r="AQ33" s="323" t="s">
        <v>529</v>
      </c>
      <c r="AR33" s="324" t="s">
        <v>529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530</v>
      </c>
      <c r="AL34" s="1166"/>
      <c r="AM34" s="1166"/>
      <c r="AN34" s="1167"/>
      <c r="AO34" s="322" t="s">
        <v>529</v>
      </c>
      <c r="AP34" s="322" t="s">
        <v>529</v>
      </c>
      <c r="AQ34" s="323">
        <v>11</v>
      </c>
      <c r="AR34" s="324" t="s">
        <v>529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531</v>
      </c>
      <c r="AL35" s="1166"/>
      <c r="AM35" s="1166"/>
      <c r="AN35" s="1167"/>
      <c r="AO35" s="322">
        <v>770108</v>
      </c>
      <c r="AP35" s="322">
        <v>22951</v>
      </c>
      <c r="AQ35" s="323">
        <v>18110</v>
      </c>
      <c r="AR35" s="324">
        <v>26.7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532</v>
      </c>
      <c r="AL36" s="1166"/>
      <c r="AM36" s="1166"/>
      <c r="AN36" s="1167"/>
      <c r="AO36" s="322" t="s">
        <v>529</v>
      </c>
      <c r="AP36" s="322" t="s">
        <v>529</v>
      </c>
      <c r="AQ36" s="323">
        <v>2781</v>
      </c>
      <c r="AR36" s="324" t="s">
        <v>529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533</v>
      </c>
      <c r="AL37" s="1166"/>
      <c r="AM37" s="1166"/>
      <c r="AN37" s="1167"/>
      <c r="AO37" s="322">
        <v>15693</v>
      </c>
      <c r="AP37" s="322">
        <v>468</v>
      </c>
      <c r="AQ37" s="323">
        <v>1073</v>
      </c>
      <c r="AR37" s="324">
        <v>-56.4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534</v>
      </c>
      <c r="AL38" s="1169"/>
      <c r="AM38" s="1169"/>
      <c r="AN38" s="1170"/>
      <c r="AO38" s="325" t="s">
        <v>529</v>
      </c>
      <c r="AP38" s="325" t="s">
        <v>529</v>
      </c>
      <c r="AQ38" s="326">
        <v>5</v>
      </c>
      <c r="AR38" s="314" t="s">
        <v>529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535</v>
      </c>
      <c r="AL39" s="1169"/>
      <c r="AM39" s="1169"/>
      <c r="AN39" s="1170"/>
      <c r="AO39" s="322">
        <v>-17711</v>
      </c>
      <c r="AP39" s="322">
        <v>-528</v>
      </c>
      <c r="AQ39" s="323">
        <v>-3858</v>
      </c>
      <c r="AR39" s="324">
        <v>-86.3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536</v>
      </c>
      <c r="AL40" s="1166"/>
      <c r="AM40" s="1166"/>
      <c r="AN40" s="1167"/>
      <c r="AO40" s="322">
        <v>-1509139</v>
      </c>
      <c r="AP40" s="322">
        <v>-44975</v>
      </c>
      <c r="AQ40" s="323">
        <v>-59194</v>
      </c>
      <c r="AR40" s="324">
        <v>-24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947808</v>
      </c>
      <c r="AP41" s="322">
        <v>28246</v>
      </c>
      <c r="AQ41" s="323">
        <v>26732</v>
      </c>
      <c r="AR41" s="324">
        <v>5.7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504</v>
      </c>
      <c r="AN49" s="1162" t="s">
        <v>540</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2174850</v>
      </c>
      <c r="AN51" s="344">
        <v>63644</v>
      </c>
      <c r="AO51" s="345">
        <v>26.1</v>
      </c>
      <c r="AP51" s="346">
        <v>90961</v>
      </c>
      <c r="AQ51" s="347">
        <v>20.100000000000001</v>
      </c>
      <c r="AR51" s="348">
        <v>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1162384</v>
      </c>
      <c r="AN52" s="352">
        <v>34016</v>
      </c>
      <c r="AO52" s="353">
        <v>48.7</v>
      </c>
      <c r="AP52" s="354">
        <v>37720</v>
      </c>
      <c r="AQ52" s="355">
        <v>7.1</v>
      </c>
      <c r="AR52" s="356">
        <v>41.6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2605677</v>
      </c>
      <c r="AN53" s="344">
        <v>76301</v>
      </c>
      <c r="AO53" s="345">
        <v>19.899999999999999</v>
      </c>
      <c r="AP53" s="346">
        <v>106614</v>
      </c>
      <c r="AQ53" s="347">
        <v>17.2</v>
      </c>
      <c r="AR53" s="348">
        <v>2.7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1591909</v>
      </c>
      <c r="AN54" s="352">
        <v>46615</v>
      </c>
      <c r="AO54" s="353">
        <v>37</v>
      </c>
      <c r="AP54" s="354">
        <v>45545</v>
      </c>
      <c r="AQ54" s="355">
        <v>20.7</v>
      </c>
      <c r="AR54" s="356">
        <v>16.3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2050900</v>
      </c>
      <c r="AN55" s="344">
        <v>60739</v>
      </c>
      <c r="AO55" s="345">
        <v>-20.399999999999999</v>
      </c>
      <c r="AP55" s="346">
        <v>85459</v>
      </c>
      <c r="AQ55" s="347">
        <v>-19.8</v>
      </c>
      <c r="AR55" s="348">
        <v>-0.6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947270</v>
      </c>
      <c r="AN56" s="352">
        <v>28054</v>
      </c>
      <c r="AO56" s="353">
        <v>-39.799999999999997</v>
      </c>
      <c r="AP56" s="354">
        <v>44378</v>
      </c>
      <c r="AQ56" s="355">
        <v>-2.6</v>
      </c>
      <c r="AR56" s="356">
        <v>-37.200000000000003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1745106</v>
      </c>
      <c r="AN57" s="344">
        <v>51959</v>
      </c>
      <c r="AO57" s="345">
        <v>-14.5</v>
      </c>
      <c r="AP57" s="346">
        <v>83280</v>
      </c>
      <c r="AQ57" s="347">
        <v>-2.5</v>
      </c>
      <c r="AR57" s="348">
        <v>-12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1184427</v>
      </c>
      <c r="AN58" s="352">
        <v>35265</v>
      </c>
      <c r="AO58" s="353">
        <v>25.7</v>
      </c>
      <c r="AP58" s="354">
        <v>43123</v>
      </c>
      <c r="AQ58" s="355">
        <v>-2.8</v>
      </c>
      <c r="AR58" s="356">
        <v>28.5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1374419</v>
      </c>
      <c r="AN59" s="344">
        <v>40960</v>
      </c>
      <c r="AO59" s="345">
        <v>-21.2</v>
      </c>
      <c r="AP59" s="346">
        <v>88968</v>
      </c>
      <c r="AQ59" s="347">
        <v>6.8</v>
      </c>
      <c r="AR59" s="348">
        <v>-28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638213</v>
      </c>
      <c r="AN60" s="352">
        <v>19020</v>
      </c>
      <c r="AO60" s="353">
        <v>-46.1</v>
      </c>
      <c r="AP60" s="354">
        <v>45482</v>
      </c>
      <c r="AQ60" s="355">
        <v>5.5</v>
      </c>
      <c r="AR60" s="356">
        <v>-51.6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1990190</v>
      </c>
      <c r="AN61" s="359">
        <v>58721</v>
      </c>
      <c r="AO61" s="360">
        <v>-2</v>
      </c>
      <c r="AP61" s="361">
        <v>91056</v>
      </c>
      <c r="AQ61" s="362">
        <v>4.4000000000000004</v>
      </c>
      <c r="AR61" s="348">
        <v>-6.4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1104841</v>
      </c>
      <c r="AN62" s="352">
        <v>32594</v>
      </c>
      <c r="AO62" s="353">
        <v>5.0999999999999996</v>
      </c>
      <c r="AP62" s="354">
        <v>43250</v>
      </c>
      <c r="AQ62" s="355">
        <v>5.6</v>
      </c>
      <c r="AR62" s="356">
        <v>-0.5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4edBwiTQd6gkSjAK8FafE5qr7ji/xOa42Y9Akck4YJhzBykR21KtXVPbfFdjhe0aA3Vtt71H6Bx8esbSzslxg==" saltValue="Ri6yqSvjHlgMWvptrkGo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0JqY6/IP2g4AVcT4XUm8Sltl6mP6POXzIG6DSR8FgdPSU+/X56tEQvSMpmabhmTE9HUa1ycYIloHfR7jOHBKA==" saltValue="KDZpAcedT7s2y8n+qCWC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RtcdlkJyHgMI/Vw62koPkWeCrEoJdMuWmxPgxPGFI0ZsUCbPrrlNdN5vjP3wme29vJe0/DhLpRsMGS6BvPpuA==" saltValue="4pKIsM+DJILMIFOQYkcW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74" t="s">
        <v>3</v>
      </c>
      <c r="D47" s="1174"/>
      <c r="E47" s="1175"/>
      <c r="F47" s="11">
        <v>40.549999999999997</v>
      </c>
      <c r="G47" s="12">
        <v>43.27</v>
      </c>
      <c r="H47" s="12">
        <v>47.09</v>
      </c>
      <c r="I47" s="12">
        <v>41.79</v>
      </c>
      <c r="J47" s="13">
        <v>37.07</v>
      </c>
    </row>
    <row r="48" spans="2:10" ht="57.75" customHeight="1">
      <c r="B48" s="14"/>
      <c r="C48" s="1176" t="s">
        <v>4</v>
      </c>
      <c r="D48" s="1176"/>
      <c r="E48" s="1177"/>
      <c r="F48" s="15">
        <v>8.2899999999999991</v>
      </c>
      <c r="G48" s="16">
        <v>7.08</v>
      </c>
      <c r="H48" s="16">
        <v>8.02</v>
      </c>
      <c r="I48" s="16">
        <v>6.96</v>
      </c>
      <c r="J48" s="17">
        <v>8.4700000000000006</v>
      </c>
    </row>
    <row r="49" spans="2:10" ht="57.75" customHeight="1" thickBot="1">
      <c r="B49" s="18"/>
      <c r="C49" s="1178" t="s">
        <v>5</v>
      </c>
      <c r="D49" s="1178"/>
      <c r="E49" s="1179"/>
      <c r="F49" s="19">
        <v>4.47</v>
      </c>
      <c r="G49" s="20">
        <v>1.63</v>
      </c>
      <c r="H49" s="20">
        <v>5.53</v>
      </c>
      <c r="I49" s="20" t="s">
        <v>561</v>
      </c>
      <c r="J49" s="21" t="s">
        <v>562</v>
      </c>
    </row>
    <row r="50" spans="2:10" ht="13.5" customHeight="1"/>
    <row r="51" spans="2:10" ht="13.5" hidden="1" customHeight="1"/>
    <row r="52" spans="2:10" ht="13.5" hidden="1" customHeight="1"/>
    <row r="53" spans="2:10" ht="13.5" hidden="1" customHeight="1"/>
  </sheetData>
  <sheetProtection algorithmName="SHA-512" hashValue="Ia0PS2i2H+9rEY3m3yQz0YfO0SpT8C1f1L4L1GWnpJCtZdlYCbFnZo45jRRm7JlSt+i4tr8mw7loExdx1oTQWA==" saltValue="neJ3PrkQifEJFDZw7b3K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2019-03-18T04:33:51Z</cp:lastPrinted>
  <dcterms:created xsi:type="dcterms:W3CDTF">2019-02-14T04:36:17Z</dcterms:created>
  <dcterms:modified xsi:type="dcterms:W3CDTF">2019-10-28T12:22:02Z</dcterms:modified>
  <cp:category/>
</cp:coreProperties>
</file>