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 r:id="rId19"/>
  </externalReferenc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C34" i="10"/>
  <c r="C35" i="10" s="1"/>
  <c r="C36" i="10" l="1"/>
  <c r="AM34" i="10"/>
  <c r="AM35" i="10" s="1"/>
  <c r="AM36" i="10" s="1"/>
  <c r="BE34" i="10"/>
  <c r="BE35" i="10" s="1"/>
  <c r="BE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<sst xmlns="http://schemas.openxmlformats.org/spreadsheetml/2006/main" count="1137" uniqueCount="616">
  <si>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</si>
  <si>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</si>
  <si>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</si>
  <si>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</si>
  <si>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</si>
  <si>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</si>
  <si>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</si>
  <si>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</si>
  <si>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</si>
  <si>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</si>
  <si>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</si>
  <si>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</si>
  <si>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</si>
  <si>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</si>
  <si>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</si>
  <si>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</si>
  <si>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</si>
  <si>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</si>
  <si>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</si>
  <si>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</si>
  <si>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</si>
  <si>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</si>
  <si>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</si>
  <si>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</si>
  <si>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</si>
  <si>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</si>
  <si>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</si>
  <si>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</si>
  <si>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</si>
  <si>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</si>
  <si>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</si>
  <si>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</si>
  <si>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</si>
  <si>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</si>
  <si>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</si>
  <si>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</si>
  <si>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</si>
  <si>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</si>
  <si>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</si>
  <si>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</si>
  <si>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</si>
  <si>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</si>
  <si>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</si>
  <si>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</si>
  <si>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</si>
  <si>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</si>
  <si>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</si>
  <si>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</si>
  <si>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</si>
  <si>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</si>
  <si>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</si>
  <si>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</si>
  <si>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</si>
  <si>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</si>
  <si>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</si>
  <si>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</si>
  <si>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</si>
  <si>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</si>
  <si>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</si>
  <si>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</si>
  <si>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</si>
  <si>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</si>
  <si>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</si>
  <si>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</si>
  <si>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</si>
  <si>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</si>
  <si>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</si>
  <si>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</si>
  <si>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</si>
  <si>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</si>
  <si>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</si>
  <si>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</si>
  <si>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</si>
  <si>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</si>
  <si>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</si>
  <si>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</si>
  <si>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</si>
  <si>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</si>
  <si>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</si>
  <si>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</si>
  <si>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</si>
  <si>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</si>
  <si>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</si>
  <si>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</si>
  <si>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</si>
  <si>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</si>
  <si>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</si>
  <si>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</si>
  <si>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</si>
  <si>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</si>
  <si>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</si>
  <si>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</si>
  <si>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</si>
  <si>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</si>
  <si>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</si>
  <si>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</si>
  <si>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</si>
  <si>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</si>
  <si>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</si>
  <si>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</si>
  <si>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</si>
  <si>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</si>
  <si>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</si>
  <si>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</si>
  <si>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</si>
  <si>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</si>
  <si>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</si>
  <si>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</si>
  <si>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</si>
  <si>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</si>
  <si>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</si>
  <si>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</si>
  <si>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</si>
  <si>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</si>
  <si>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</si>
  <si>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</si>
  <si>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</si>
  <si>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</si>
  <si>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</si>
  <si>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</si>
  <si>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</si>
  <si>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</si>
  <si>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</si>
  <si>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</si>
  <si>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</si>
  <si>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</si>
  <si>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</si>
  <si>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</si>
  <si>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</si>
  <si>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</si>
  <si>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</si>
  <si>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</si>
  <si>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</si>
  <si>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</si>
  <si>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</si>
  <si>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</si>
  <si>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</si>
  <si>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</si>
  <si>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</si>
  <si>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</si>
  <si>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</si>
  <si>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</si>
  <si>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</si>
  <si>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</si>
  <si>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</si>
  <si>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</si>
  <si>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</si>
  <si>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</si>
  <si>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</si>
  <si>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</si>
  <si>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</si>
  <si>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</si>
  <si>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</si>
  <si>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</si>
  <si>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</si>
  <si>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</si>
  <si>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</si>
  <si>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</si>
  <si>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</si>
  <si>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</si>
  <si>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</si>
  <si>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</si>
  <si>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</si>
  <si>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</si>
  <si>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</si>
  <si>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</si>
  <si>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</si>
  <si>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</si>
  <si>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</si>
  <si>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</si>
  <si>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</si>
  <si>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</si>
  <si>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</si>
  <si>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</si>
  <si>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</si>
  <si>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</si>
  <si>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</si>
  <si>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</si>
  <si>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</si>
  <si>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</si>
  <si>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</si>
  <si>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</si>
  <si>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</si>
  <si>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</si>
  <si>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</si>
  <si>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</si>
  <si>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</si>
  <si>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</si>
  <si>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</si>
  <si>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</si>
  <si>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</si>
  <si>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</si>
  <si>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</si>
  <si>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</si>
  <si>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</si>
  <si>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</si>
  <si>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</si>
  <si>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</si>
  <si>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</si>
  <si>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</si>
  <si>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</si>
  <si>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</si>
  <si>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</si>
  <si>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</si>
  <si>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</si>
  <si>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</si>
  <si>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愛媛県西予市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</si>
  <si>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</si>
  <si>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</si>
  <si>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</si>
  <si>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</si>
  <si>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</si>
  <si>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</si>
  <si>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</si>
  <si>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</si>
  <si>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</si>
  <si>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</si>
  <si>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</si>
  <si>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</si>
  <si>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</si>
  <si>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</si>
  <si>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</si>
  <si>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</si>
  <si>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</si>
  <si>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</si>
  <si>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</si>
  <si>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</si>
  <si>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</si>
  <si>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</si>
  <si>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</si>
  <si>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</si>
  <si>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</si>
  <si>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</si>
  <si>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</si>
  <si>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</si>
  <si>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</si>
  <si>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</si>
  <si>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</si>
  <si>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</si>
  <si>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</si>
  <si>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</si>
  <si>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</si>
  <si>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</si>
  <si>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</si>
  <si>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</si>
  <si>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</si>
  <si>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</si>
  <si>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</si>
  <si>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</si>
  <si>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</si>
  <si>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</si>
  <si>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</si>
  <si>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</si>
  <si>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</si>
  <si>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</si>
  <si>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</si>
  <si>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</si>
  <si>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</si>
  <si>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</si>
  <si>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</si>
  <si>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</si>
  <si>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</si>
  <si>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</si>
  <si>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</si>
  <si>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</si>
  <si>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</si>
  <si>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</si>
  <si>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</si>
  <si>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</si>
  <si>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</si>
  <si>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</si>
  <si>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</si>
  <si>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</si>
  <si>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</si>
  <si>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</si>
  <si>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</si>
  <si>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</si>
  <si>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</si>
  <si>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</si>
  <si>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</si>
  <si>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</si>
  <si>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</si>
  <si>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</si>
  <si>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</si>
  <si>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</si>
  <si>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</si>
  <si>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</si>
  <si>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</si>
  <si>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</si>
  <si>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</si>
  <si>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</si>
  <si>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</si>
  <si>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</si>
  <si>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</si>
  <si>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</si>
  <si>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</si>
  <si>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</si>
  <si>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</si>
  <si>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</si>
  <si>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</si>
  <si>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</si>
  <si>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</si>
  <si>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</si>
  <si>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</si>
  <si>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</si>
  <si>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</si>
  <si>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</si>
  <si>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</si>
  <si>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</si>
  <si>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</si>
  <si>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</si>
  <si>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</si>
  <si>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</si>
  <si>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</si>
  <si>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</si>
  <si>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</si>
  <si>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</si>
  <si>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</si>
  <si>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</si>
  <si>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</si>
  <si>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</si>
  <si>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</si>
  <si>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</si>
  <si>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</si>
  <si>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</si>
  <si>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</si>
  <si>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</si>
  <si>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</si>
  <si>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</si>
  <si>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</si>
  <si>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</si>
  <si>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</si>
  <si>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</si>
  <si>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</si>
  <si>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</si>
  <si>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</si>
  <si>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</si>
  <si>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</si>
  <si>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</si>
  <si>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</si>
  <si>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</si>
  <si>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</si>
  <si>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</si>
  <si>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</si>
  <si>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</si>
  <si>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</si>
  <si>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</si>
  <si>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</si>
  <si>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</si>
  <si>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</si>
  <si>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</si>
  <si>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</si>
  <si>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</si>
  <si>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</si>
  <si>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</si>
  <si>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愛媛県西予市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</si>
  <si>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</si>
  <si>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</si>
  <si>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</si>
  <si>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</si>
  <si>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</si>
  <si>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</si>
  <si>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</si>
  <si>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</si>
  <si>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</si>
  <si>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</si>
  <si>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</si>
  <si>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</si>
  <si>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</si>
  <si>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</si>
  <si>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</si>
  <si>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</si>
  <si>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</si>
  <si>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</si>
  <si>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</si>
  <si>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</si>
  <si>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</si>
  <si>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</si>
  <si>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</si>
  <si>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</si>
  <si>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</si>
  <si>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</si>
  <si>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</si>
  <si>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</si>
  <si>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</si>
  <si>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</si>
  <si>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</si>
  <si>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</si>
  <si>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</si>
  <si>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</si>
  <si>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</si>
  <si>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</si>
  <si>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</si>
  <si>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</si>
  <si>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</si>
  <si>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</si>
  <si>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</si>
  <si>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</si>
  <si>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</si>
  <si>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法適用企業</t>
    <phoneticPr fontId="5"/>
  </si>
  <si>
    <t>野村介護老人保健施設事業会計</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</si>
  <si>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</si>
  <si>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</si>
  <si>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</si>
  <si>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</si>
  <si>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</si>
  <si>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</si>
  <si>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</si>
  <si>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</si>
  <si>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</si>
  <si>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</si>
  <si>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</si>
  <si>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</si>
  <si>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</si>
  <si>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</si>
  <si>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</si>
  <si>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</si>
  <si>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</si>
  <si>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</si>
  <si>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</si>
  <si>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</si>
  <si>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</si>
  <si>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</si>
  <si>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</si>
  <si>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</si>
  <si>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</si>
  <si>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</si>
  <si>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</si>
  <si>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</si>
  <si>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</si>
  <si>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</si>
  <si>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</si>
  <si>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</si>
  <si>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</si>
  <si>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</si>
  <si>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</si>
  <si>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</si>
  <si>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</si>
  <si>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</si>
  <si>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</si>
  <si>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</si>
  <si>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</si>
  <si>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</si>
  <si>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</si>
  <si>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</si>
  <si>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</si>
  <si>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</si>
  <si>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</si>
  <si>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</si>
  <si>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</si>
  <si>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</si>
  <si>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</si>
  <si>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</si>
  <si>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</si>
  <si>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</si>
  <si>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</si>
  <si>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</si>
  <si>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</si>
  <si>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</si>
  <si>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</si>
  <si>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</si>
  <si>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</si>
  <si>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</si>
  <si>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</si>
  <si>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</si>
  <si>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</si>
  <si>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</si>
  <si>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</si>
  <si>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</si>
  <si>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</si>
  <si>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</si>
  <si>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</si>
  <si>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野村介護老人保健施設事業会計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</si>
  <si>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</si>
  <si>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</si>
  <si>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</si>
  <si>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</si>
  <si>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</si>
  <si>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</si>
  <si>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</si>
  <si>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</si>
  <si>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</si>
  <si>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</si>
  <si>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</si>
  <si>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</si>
  <si>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</si>
  <si>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</si>
  <si>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</si>
  <si>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</si>
  <si>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</si>
  <si>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</si>
  <si>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</si>
  <si>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</si>
  <si>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</si>
  <si>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</si>
  <si>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</si>
  <si>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</si>
  <si>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</si>
  <si>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</si>
  <si>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</si>
  <si>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</si>
  <si>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</si>
  <si>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</si>
  <si>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</si>
  <si>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</si>
  <si>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</si>
  <si>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</si>
  <si>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</si>
  <si>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</si>
  <si>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</si>
  <si>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</si>
  <si>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</si>
  <si>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</si>
  <si>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</si>
  <si>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</si>
  <si>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</si>
  <si>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</si>
  <si>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</si>
  <si>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</si>
  <si>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</si>
  <si>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</si>
  <si>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</si>
  <si>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</si>
  <si>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</si>
  <si>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</si>
  <si>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</si>
  <si>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</si>
  <si>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</si>
  <si>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</si>
  <si>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</si>
  <si>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</si>
  <si>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</si>
  <si>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</si>
  <si>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</si>
  <si>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</si>
  <si>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</si>
  <si>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</si>
  <si>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</si>
  <si>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</si>
  <si>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</si>
  <si>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</si>
  <si>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</si>
  <si>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</si>
  <si>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</si>
  <si>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</si>
  <si>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</si>
  <si>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</si>
  <si>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</si>
  <si>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</si>
  <si>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</si>
  <si>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</si>
  <si>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</si>
  <si>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</si>
  <si>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</si>
  <si>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</si>
  <si>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</si>
  <si>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</si>
  <si>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</si>
  <si>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</si>
  <si>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一般会計</t>
  </si>
  <si>
    <t>水道事業会計</t>
  </si>
  <si>
    <t>国民健康保険特別会計(事業勘定)</t>
  </si>
  <si>
    <t>介護保険特別会計(保険事業勘定）</t>
  </si>
  <si>
    <t>野村介護老人保健施設事業会計</t>
  </si>
  <si>
    <t>後期高齢者医療特別会計</t>
  </si>
  <si>
    <t>育英会奨学資金貸付特別会計</t>
  </si>
  <si>
    <t>その他会計（赤字）</t>
  </si>
  <si>
    <t>その他会計（黒字）</t>
  </si>
  <si>
    <t>西予市地域振興基金</t>
    <rPh sb="0" eb="3">
      <t>セイヨシ</t>
    </rPh>
    <rPh sb="3" eb="5">
      <t>チイキ</t>
    </rPh>
    <rPh sb="5" eb="7">
      <t>シンコウ</t>
    </rPh>
    <rPh sb="7" eb="9">
      <t>キキン</t>
    </rPh>
    <phoneticPr fontId="11"/>
  </si>
  <si>
    <t>西予市公共施設整備基金</t>
    <rPh sb="0" eb="3">
      <t>セイヨシ</t>
    </rPh>
    <rPh sb="3" eb="5">
      <t>コウキョウ</t>
    </rPh>
    <rPh sb="5" eb="7">
      <t>シセツ</t>
    </rPh>
    <rPh sb="7" eb="9">
      <t>セイビ</t>
    </rPh>
    <rPh sb="9" eb="11">
      <t>キキン</t>
    </rPh>
    <phoneticPr fontId="11"/>
  </si>
  <si>
    <t>西予市災害対策基金</t>
    <rPh sb="0" eb="3">
      <t>セイヨシ</t>
    </rPh>
    <rPh sb="3" eb="5">
      <t>サイガイ</t>
    </rPh>
    <rPh sb="5" eb="7">
      <t>タイサク</t>
    </rPh>
    <rPh sb="7" eb="9">
      <t>キキン</t>
    </rPh>
    <phoneticPr fontId="11"/>
  </si>
  <si>
    <t>西予市学校施設整備基金</t>
    <rPh sb="0" eb="3">
      <t>セイヨシ</t>
    </rPh>
    <rPh sb="3" eb="5">
      <t>ガッコウ</t>
    </rPh>
    <rPh sb="5" eb="7">
      <t>シセツ</t>
    </rPh>
    <rPh sb="7" eb="9">
      <t>セイビ</t>
    </rPh>
    <rPh sb="9" eb="11">
      <t>キキン</t>
    </rPh>
    <phoneticPr fontId="11"/>
  </si>
  <si>
    <t>西予市庁舎建築事業基金</t>
    <rPh sb="0" eb="3">
      <t>セイヨシ</t>
    </rPh>
    <rPh sb="3" eb="5">
      <t>チョウシャ</t>
    </rPh>
    <rPh sb="5" eb="7">
      <t>ケンチク</t>
    </rPh>
    <rPh sb="7" eb="9">
      <t>ジギョウ</t>
    </rPh>
    <rPh sb="9" eb="11">
      <t>キキン</t>
    </rPh>
    <phoneticPr fontId="11"/>
  </si>
  <si>
    <t>-</t>
    <phoneticPr fontId="2"/>
  </si>
  <si>
    <t>-</t>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</si>
  <si>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</si>
  <si>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</si>
  <si>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</si>
  <si>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</si>
  <si>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</si>
  <si>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</si>
  <si>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</si>
  <si>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</si>
  <si>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</si>
  <si>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</si>
  <si>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</si>
  <si>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</si>
  <si>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</si>
  <si>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</si>
  <si>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</si>
  <si>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</si>
  <si>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</si>
  <si>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</si>
  <si>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</si>
  <si>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あけはまシーサイドサンパーク（株）</t>
  </si>
  <si>
    <t>（株）どんぶり館</t>
  </si>
  <si>
    <t>（財）宇和文化会館</t>
  </si>
  <si>
    <t>西予ＣＡＴＶ（株）</t>
  </si>
  <si>
    <t>（株）グリーンヒル</t>
  </si>
  <si>
    <t>（株）野村町地域振興センター</t>
  </si>
  <si>
    <t>（株）エフシー</t>
  </si>
  <si>
    <t>（株）城川ファクトリー</t>
  </si>
  <si>
    <t>西予市土地開発公社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</si>
  <si>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</si>
  <si>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</si>
  <si>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</si>
  <si>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を下回っており減少傾向の一方で、地方債残高は増加傾向であり、今後は普通交付税の減額により財政調整基金等の財源対策用基金の取り崩しを要すると見込んでおり、歳出規模の縮減を図らなければ、基金残額が急激に減少し、将来負担比率も増加していくと考えられる。
　有形固定資産減価償却率についても類似団体平均を下回っているが、前年度から3.2ポイント悪化しているため、公共施設等総合管理計画に基づき、除却・更新など老朽化対策が必要である。
　また、行財政改革を推進し、投資的経費の抑制、地方債の計画的管理による残高の抑制を図り、将来持続可能な財政構造を確立する必要がある。</t>
    <rPh sb="26" eb="28">
      <t>ゲンショウ</t>
    </rPh>
    <rPh sb="28" eb="30">
      <t>ケイコウ</t>
    </rPh>
    <rPh sb="31" eb="33">
      <t>イッポウ</t>
    </rPh>
    <rPh sb="175" eb="178">
      <t>ゼンネンド</t>
    </rPh>
    <rPh sb="187" eb="189">
      <t>アッカ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</si>
  <si>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</si>
  <si>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</si>
  <si>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</si>
  <si>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</si>
  <si>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</si>
  <si>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</si>
  <si>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を下回っているが、地方債残高は増加傾向であり、また、合併時の「新市建設計画」に伴う普通建設事業に起因する起債の償還開始等で、今後は実質公債費比率が13.5％前後を推移すると予測している。
　また、下水道の施設整備事業による公債費の増加、新病院建設に係る元金償還が本格化するため、公営企業に対する繰出金も今後増加を見込んでいる。
　今後は普通交付税の減額により、厳しい財政運営を迫られると見込まれることから、起債依存型の事業実施を見直し、当初予算編成時において起債の上限枠を設け、公債費の抑制に努める。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</si>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</sst>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E331-4BD2-8CA1-37090F277C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120168</c:v>
                </c:pt>
                <c:pt idx="1">
                  <c:v>138434</c:v>
                </c:pt>
                <c:pt idx="2">
                  <c:v>119548</c:v>
                </c:pt>
                <c:pt idx="3">
                  <c:v>177763</c:v>
                </c:pt>
                <c:pt idx="4">
                  <c:v>122357</c:v>
                </c:pt>
              </c:numCache>
            </c:numRef>
          </c:val>
          <c:smooth val="0"/>
          <c:extLst>
            <c:ext xmlns:c16="http://schemas.microsoft.com/office/drawing/2014/chart" uri="{C3380CC4-5D6E-409C-BE32-E72D297353CC}">
              <c16:uniqueId val="{00000001-E331-4BD2-8CA1-37090F277C3A}"/>
            </c:ext>
          </c:extLst>
        </c:ser>
        <c:dLbls>
          <c:showLegendKey val="0"/>
          <c:showVal val="0"/>
          <c:showCatName val="0"/>
          <c:showSerName val="0"/>
          <c:showPercent val="0"/>
          <c:showBubbleSize val="0"/>
        </c:dLbls>
        <c:marker val="1"/>
        <c:smooth val="0"/>
        <c:axId val="610840192"/>
        <c:axId val="610839016"/>
      </c:lineChart>
      <c:catAx>
        <c:axId val="61084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0839016"/>
        <c:crosses val="autoZero"/>
        <c:auto val="1"/>
        <c:lblAlgn val="ctr"/>
        <c:lblOffset val="100"/>
        <c:tickLblSkip val="1"/>
        <c:tickMarkSkip val="1"/>
        <c:noMultiLvlLbl val="0"/>
      </c:catAx>
      <c:valAx>
        <c:axId val="61083901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084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4.54</c:v>
                </c:pt>
                <c:pt idx="1">
                  <c:v>5.19</c:v>
                </c:pt>
                <c:pt idx="2">
                  <c:v>6.5</c:v>
                </c:pt>
                <c:pt idx="3">
                  <c:v>4.18</c:v>
                </c:pt>
                <c:pt idx="4">
                  <c:v>5.92</c:v>
                </c:pt>
              </c:numCache>
            </c:numRef>
          </c:val>
          <c:extLst>
            <c:ext xmlns:c16="http://schemas.microsoft.com/office/drawing/2014/chart" uri="{C3380CC4-5D6E-409C-BE32-E72D297353CC}">
              <c16:uniqueId val="{00000000-6344-4D55-B549-1648701BB0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19.66</c:v>
                </c:pt>
                <c:pt idx="1">
                  <c:v>22.12</c:v>
                </c:pt>
                <c:pt idx="2">
                  <c:v>25.87</c:v>
                </c:pt>
                <c:pt idx="3">
                  <c:v>30.17</c:v>
                </c:pt>
                <c:pt idx="4">
                  <c:v>29.65</c:v>
                </c:pt>
              </c:numCache>
            </c:numRef>
          </c:val>
          <c:extLst>
            <c:ext xmlns:c16="http://schemas.microsoft.com/office/drawing/2014/chart" uri="{C3380CC4-5D6E-409C-BE32-E72D297353CC}">
              <c16:uniqueId val="{00000001-6344-4D55-B549-1648701BB0E6}"/>
            </c:ext>
          </c:extLst>
        </c:ser>
        <c:dLbls>
          <c:showLegendKey val="0"/>
          <c:showVal val="0"/>
          <c:showCatName val="0"/>
          <c:showSerName val="0"/>
          <c:showPercent val="0"/>
          <c:showBubbleSize val="0"/>
        </c:dLbls>
        <c:gapWidth val="250"/>
        <c:overlap val="100"/>
        <c:axId val="600362320"/>
        <c:axId val="61662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2.9</c:v>
                </c:pt>
                <c:pt idx="2">
                  <c:v>5.05</c:v>
                </c:pt>
                <c:pt idx="3">
                  <c:v>0.69</c:v>
                </c:pt>
                <c:pt idx="4">
                  <c:v>0.41</c:v>
                </c:pt>
              </c:numCache>
            </c:numRef>
          </c:val>
          <c:smooth val="0"/>
          <c:extLst>
            <c:ext xmlns:c16="http://schemas.microsoft.com/office/drawing/2014/chart" uri="{C3380CC4-5D6E-409C-BE32-E72D297353CC}">
              <c16:uniqueId val="{00000002-6344-4D55-B549-1648701BB0E6}"/>
            </c:ext>
          </c:extLst>
        </c:ser>
        <c:dLbls>
          <c:showLegendKey val="0"/>
          <c:showVal val="0"/>
          <c:showCatName val="0"/>
          <c:showSerName val="0"/>
          <c:showPercent val="0"/>
          <c:showBubbleSize val="0"/>
        </c:dLbls>
        <c:marker val="1"/>
        <c:smooth val="0"/>
        <c:axId val="600362320"/>
        <c:axId val="616622728"/>
      </c:lineChart>
      <c:catAx>
        <c:axId val="60036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6622728"/>
        <c:crosses val="autoZero"/>
        <c:auto val="1"/>
        <c:lblAlgn val="ctr"/>
        <c:lblOffset val="100"/>
        <c:tickLblSkip val="1"/>
        <c:tickMarkSkip val="1"/>
        <c:noMultiLvlLbl val="0"/>
      </c:catAx>
      <c:valAx>
        <c:axId val="61662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036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0.13</c:v>
                </c:pt>
                <c:pt idx="4">
                  <c:v>#N/A</c:v>
                </c:pt>
                <c:pt idx="5">
                  <c:v>0.1</c:v>
                </c:pt>
                <c:pt idx="6">
                  <c:v>#N/A</c:v>
                </c:pt>
                <c:pt idx="7">
                  <c:v>0.12</c:v>
                </c:pt>
                <c:pt idx="8">
                  <c:v>#N/A</c:v>
                </c:pt>
                <c:pt idx="9">
                  <c:v>0.11</c:v>
                </c:pt>
              </c:numCache>
            </c:numRef>
          </c:val>
          <c:extLst>
            <c:ext xmlns:c16="http://schemas.microsoft.com/office/drawing/2014/chart" uri="{C3380CC4-5D6E-409C-BE32-E72D297353CC}">
              <c16:uniqueId val="{00000000-4EE8-4B3E-9EC5-2FE4A93E93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E8-4B3E-9EC5-2FE4A93E9378}"/>
            </c:ext>
          </c:extLst>
        </c:ser>
        <c:ser>
          <c:idx val="2"/>
          <c:order val="2"/>
          <c:tx>
            <c:strRef>
              <c:f>データシート!$A$29</c:f>
              <c:strCache>
                <c:ptCount val="1"/>
                <c:pt idx="0">
                  <c:v>育英会奨学資金貸付特別会計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0.11</c:v>
                </c:pt>
                <c:pt idx="4">
                  <c:v>#N/A</c:v>
                </c:pt>
                <c:pt idx="5">
                  <c:v>0.2</c:v>
                </c:pt>
                <c:pt idx="6">
                  <c:v>#N/A</c:v>
                </c:pt>
                <c:pt idx="7">
                  <c:v>0.1</c:v>
                </c:pt>
                <c:pt idx="8">
                  <c:v>#N/A</c:v>
                </c:pt>
                <c:pt idx="9">
                  <c:v>0.1</c:v>
                </c:pt>
              </c:numCache>
            </c:numRef>
          </c:val>
          <c:extLst>
            <c:ext xmlns:c16="http://schemas.microsoft.com/office/drawing/2014/chart" uri="{C3380CC4-5D6E-409C-BE32-E72D297353CC}">
              <c16:uniqueId val="{00000002-4EE8-4B3E-9EC5-2FE4A93E93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0.1</c:v>
                </c:pt>
                <c:pt idx="4">
                  <c:v>#N/A</c:v>
                </c:pt>
                <c:pt idx="5">
                  <c:v>0.09</c:v>
                </c:pt>
                <c:pt idx="6">
                  <c:v>#N/A</c:v>
                </c:pt>
                <c:pt idx="7">
                  <c:v>0.11</c:v>
                </c:pt>
                <c:pt idx="8">
                  <c:v>#N/A</c:v>
                </c:pt>
                <c:pt idx="9">
                  <c:v>0.1</c:v>
                </c:pt>
              </c:numCache>
            </c:numRef>
          </c:val>
          <c:extLst>
            <c:ext xmlns:c16="http://schemas.microsoft.com/office/drawing/2014/chart" uri="{C3380CC4-5D6E-409C-BE32-E72D297353CC}">
              <c16:uniqueId val="{00000003-4EE8-4B3E-9EC5-2FE4A93E9378}"/>
            </c:ext>
          </c:extLst>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0.64</c:v>
                </c:pt>
                <c:pt idx="2">
                  <c:v>#N/A</c:v>
                </c:pt>
                <c:pt idx="3">
                  <c:v>0.28000000000000003</c:v>
                </c:pt>
                <c:pt idx="4">
                  <c:v>#N/A</c:v>
                </c:pt>
                <c:pt idx="5">
                  <c:v>0.38</c:v>
                </c:pt>
                <c:pt idx="6">
                  <c:v>#N/A</c:v>
                </c:pt>
                <c:pt idx="7">
                  <c:v>0.4</c:v>
                </c:pt>
                <c:pt idx="8">
                  <c:v>#N/A</c:v>
                </c:pt>
                <c:pt idx="9">
                  <c:v>0.51</c:v>
                </c:pt>
              </c:numCache>
            </c:numRef>
          </c:val>
          <c:extLst>
            <c:ext xmlns:c16="http://schemas.microsoft.com/office/drawing/2014/chart" uri="{C3380CC4-5D6E-409C-BE32-E72D297353CC}">
              <c16:uniqueId val="{00000004-4EE8-4B3E-9EC5-2FE4A93E9378}"/>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0.22</c:v>
                </c:pt>
                <c:pt idx="4">
                  <c:v>#N/A</c:v>
                </c:pt>
                <c:pt idx="5">
                  <c:v>0.56999999999999995</c:v>
                </c:pt>
                <c:pt idx="6">
                  <c:v>#N/A</c:v>
                </c:pt>
                <c:pt idx="7">
                  <c:v>0.68</c:v>
                </c:pt>
                <c:pt idx="8">
                  <c:v>#N/A</c:v>
                </c:pt>
                <c:pt idx="9">
                  <c:v>0.54</c:v>
                </c:pt>
              </c:numCache>
            </c:numRef>
          </c:val>
          <c:extLst>
            <c:ext xmlns:c16="http://schemas.microsoft.com/office/drawing/2014/chart" uri="{C3380CC4-5D6E-409C-BE32-E72D297353CC}">
              <c16:uniqueId val="{00000005-4EE8-4B3E-9EC5-2FE4A93E937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0.78</c:v>
                </c:pt>
                <c:pt idx="6">
                  <c:v>#N/A</c:v>
                </c:pt>
                <c:pt idx="7">
                  <c:v>0.56000000000000005</c:v>
                </c:pt>
                <c:pt idx="8">
                  <c:v>#N/A</c:v>
                </c:pt>
                <c:pt idx="9">
                  <c:v>0.63</c:v>
                </c:pt>
              </c:numCache>
            </c:numRef>
          </c:val>
          <c:extLst>
            <c:ext xmlns:c16="http://schemas.microsoft.com/office/drawing/2014/chart" uri="{C3380CC4-5D6E-409C-BE32-E72D297353CC}">
              <c16:uniqueId val="{00000006-4EE8-4B3E-9EC5-2FE4A93E937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4.7300000000000004</c:v>
                </c:pt>
                <c:pt idx="2">
                  <c:v>#N/A</c:v>
                </c:pt>
                <c:pt idx="3">
                  <c:v>5.17</c:v>
                </c:pt>
                <c:pt idx="4">
                  <c:v>#N/A</c:v>
                </c:pt>
                <c:pt idx="5">
                  <c:v>4.96</c:v>
                </c:pt>
                <c:pt idx="6">
                  <c:v>#N/A</c:v>
                </c:pt>
                <c:pt idx="7">
                  <c:v>5.3</c:v>
                </c:pt>
                <c:pt idx="8">
                  <c:v>#N/A</c:v>
                </c:pt>
                <c:pt idx="9">
                  <c:v>5.16</c:v>
                </c:pt>
              </c:numCache>
            </c:numRef>
          </c:val>
          <c:extLst>
            <c:ext xmlns:c16="http://schemas.microsoft.com/office/drawing/2014/chart" uri="{C3380CC4-5D6E-409C-BE32-E72D297353CC}">
              <c16:uniqueId val="{00000007-4EE8-4B3E-9EC5-2FE4A93E93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4.5199999999999996</c:v>
                </c:pt>
                <c:pt idx="2">
                  <c:v>#N/A</c:v>
                </c:pt>
                <c:pt idx="3">
                  <c:v>5.0599999999999996</c:v>
                </c:pt>
                <c:pt idx="4">
                  <c:v>#N/A</c:v>
                </c:pt>
                <c:pt idx="5">
                  <c:v>6.29</c:v>
                </c:pt>
                <c:pt idx="6">
                  <c:v>#N/A</c:v>
                </c:pt>
                <c:pt idx="7">
                  <c:v>4.07</c:v>
                </c:pt>
                <c:pt idx="8">
                  <c:v>#N/A</c:v>
                </c:pt>
                <c:pt idx="9">
                  <c:v>5.81</c:v>
                </c:pt>
              </c:numCache>
            </c:numRef>
          </c:val>
          <c:extLst>
            <c:ext xmlns:c16="http://schemas.microsoft.com/office/drawing/2014/chart" uri="{C3380CC4-5D6E-409C-BE32-E72D297353CC}">
              <c16:uniqueId val="{00000008-4EE8-4B3E-9EC5-2FE4A93E937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13.8</c:v>
                </c:pt>
                <c:pt idx="2">
                  <c:v>#N/A</c:v>
                </c:pt>
                <c:pt idx="3">
                  <c:v>10.76</c:v>
                </c:pt>
                <c:pt idx="4">
                  <c:v>#N/A</c:v>
                </c:pt>
                <c:pt idx="5">
                  <c:v>10.64</c:v>
                </c:pt>
                <c:pt idx="6">
                  <c:v>#N/A</c:v>
                </c:pt>
                <c:pt idx="7">
                  <c:v>10.83</c:v>
                </c:pt>
                <c:pt idx="8">
                  <c:v>#N/A</c:v>
                </c:pt>
                <c:pt idx="9">
                  <c:v>10.72</c:v>
                </c:pt>
              </c:numCache>
            </c:numRef>
          </c:val>
          <c:extLst>
            <c:ext xmlns:c16="http://schemas.microsoft.com/office/drawing/2014/chart" uri="{C3380CC4-5D6E-409C-BE32-E72D297353CC}">
              <c16:uniqueId val="{00000009-4EE8-4B3E-9EC5-2FE4A93E9378}"/>
            </c:ext>
          </c:extLst>
        </c:ser>
        <c:dLbls>
          <c:showLegendKey val="0"/>
          <c:showVal val="0"/>
          <c:showCatName val="0"/>
          <c:showSerName val="0"/>
          <c:showPercent val="0"/>
          <c:showBubbleSize val="0"/>
        </c:dLbls>
        <c:gapWidth val="150"/>
        <c:overlap val="100"/>
        <c:axId val="616621552"/>
        <c:axId val="616621944"/>
      </c:barChart>
      <c:catAx>
        <c:axId val="61662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621944"/>
        <c:crosses val="autoZero"/>
        <c:auto val="1"/>
        <c:lblAlgn val="ctr"/>
        <c:lblOffset val="100"/>
        <c:tickLblSkip val="1"/>
        <c:tickMarkSkip val="1"/>
        <c:noMultiLvlLbl val="0"/>
      </c:catAx>
      <c:valAx>
        <c:axId val="61662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2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3268</c:v>
                </c:pt>
                <c:pt idx="5">
                  <c:v>3400</c:v>
                </c:pt>
                <c:pt idx="8">
                  <c:v>3370</c:v>
                </c:pt>
                <c:pt idx="11">
                  <c:v>3170</c:v>
                </c:pt>
                <c:pt idx="14">
                  <c:v>3147</c:v>
                </c:pt>
              </c:numCache>
            </c:numRef>
          </c:val>
          <c:extLst>
            <c:ext xmlns:c16="http://schemas.microsoft.com/office/drawing/2014/chart" uri="{C3380CC4-5D6E-409C-BE32-E72D297353CC}">
              <c16:uniqueId val="{00000000-640B-47A9-AEF0-E3A73891B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0B-47A9-AEF0-E3A73891B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33</c:v>
                </c:pt>
                <c:pt idx="6">
                  <c:v>31</c:v>
                </c:pt>
                <c:pt idx="9">
                  <c:v>29</c:v>
                </c:pt>
                <c:pt idx="12">
                  <c:v>27</c:v>
                </c:pt>
              </c:numCache>
            </c:numRef>
          </c:val>
          <c:extLst>
            <c:ext xmlns:c16="http://schemas.microsoft.com/office/drawing/2014/chart" uri="{C3380CC4-5D6E-409C-BE32-E72D297353CC}">
              <c16:uniqueId val="{00000002-640B-47A9-AEF0-E3A73891B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2</c:v>
                </c:pt>
                <c:pt idx="6">
                  <c:v>2</c:v>
                </c:pt>
                <c:pt idx="9">
                  <c:v>2</c:v>
                </c:pt>
                <c:pt idx="12">
                  <c:v>1</c:v>
                </c:pt>
              </c:numCache>
            </c:numRef>
          </c:val>
          <c:extLst>
            <c:ext xmlns:c16="http://schemas.microsoft.com/office/drawing/2014/chart" uri="{C3380CC4-5D6E-409C-BE32-E72D297353CC}">
              <c16:uniqueId val="{00000003-640B-47A9-AEF0-E3A73891B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736</c:v>
                </c:pt>
                <c:pt idx="3">
                  <c:v>873</c:v>
                </c:pt>
                <c:pt idx="6">
                  <c:v>809</c:v>
                </c:pt>
                <c:pt idx="9">
                  <c:v>758</c:v>
                </c:pt>
                <c:pt idx="12">
                  <c:v>838</c:v>
                </c:pt>
              </c:numCache>
            </c:numRef>
          </c:val>
          <c:extLst>
            <c:ext xmlns:c16="http://schemas.microsoft.com/office/drawing/2014/chart" uri="{C3380CC4-5D6E-409C-BE32-E72D297353CC}">
              <c16:uniqueId val="{00000004-640B-47A9-AEF0-E3A73891B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0B-47A9-AEF0-E3A73891B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0B-47A9-AEF0-E3A73891B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3712</c:v>
                </c:pt>
                <c:pt idx="3">
                  <c:v>3775</c:v>
                </c:pt>
                <c:pt idx="6">
                  <c:v>3725</c:v>
                </c:pt>
                <c:pt idx="9">
                  <c:v>3385</c:v>
                </c:pt>
                <c:pt idx="12">
                  <c:v>3404</c:v>
                </c:pt>
              </c:numCache>
            </c:numRef>
          </c:val>
          <c:extLst>
            <c:ext xmlns:c16="http://schemas.microsoft.com/office/drawing/2014/chart" uri="{C3380CC4-5D6E-409C-BE32-E72D297353CC}">
              <c16:uniqueId val="{00000007-640B-47A9-AEF0-E3A73891B37D}"/>
            </c:ext>
          </c:extLst>
        </c:ser>
        <c:dLbls>
          <c:showLegendKey val="0"/>
          <c:showVal val="0"/>
          <c:showCatName val="0"/>
          <c:showSerName val="0"/>
          <c:showPercent val="0"/>
          <c:showBubbleSize val="0"/>
        </c:dLbls>
        <c:gapWidth val="100"/>
        <c:overlap val="100"/>
        <c:axId val="616623512"/>
        <c:axId val="616620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1219</c:v>
                </c:pt>
                <c:pt idx="2">
                  <c:v>#N/A</c:v>
                </c:pt>
                <c:pt idx="3">
                  <c:v>#N/A</c:v>
                </c:pt>
                <c:pt idx="4">
                  <c:v>1283</c:v>
                </c:pt>
                <c:pt idx="5">
                  <c:v>#N/A</c:v>
                </c:pt>
                <c:pt idx="6">
                  <c:v>#N/A</c:v>
                </c:pt>
                <c:pt idx="7">
                  <c:v>1197</c:v>
                </c:pt>
                <c:pt idx="8">
                  <c:v>#N/A</c:v>
                </c:pt>
                <c:pt idx="9">
                  <c:v>#N/A</c:v>
                </c:pt>
                <c:pt idx="10">
                  <c:v>1004</c:v>
                </c:pt>
                <c:pt idx="11">
                  <c:v>#N/A</c:v>
                </c:pt>
                <c:pt idx="12">
                  <c:v>#N/A</c:v>
                </c:pt>
                <c:pt idx="13">
                  <c:v>1123</c:v>
                </c:pt>
                <c:pt idx="14">
                  <c:v>#N/A</c:v>
                </c:pt>
              </c:numCache>
            </c:numRef>
          </c:val>
          <c:smooth val="0"/>
          <c:extLst>
            <c:ext xmlns:c16="http://schemas.microsoft.com/office/drawing/2014/chart" uri="{C3380CC4-5D6E-409C-BE32-E72D297353CC}">
              <c16:uniqueId val="{00000008-640B-47A9-AEF0-E3A73891B37D}"/>
            </c:ext>
          </c:extLst>
        </c:ser>
        <c:dLbls>
          <c:showLegendKey val="0"/>
          <c:showVal val="0"/>
          <c:showCatName val="0"/>
          <c:showSerName val="0"/>
          <c:showPercent val="0"/>
          <c:showBubbleSize val="0"/>
        </c:dLbls>
        <c:marker val="1"/>
        <c:smooth val="0"/>
        <c:axId val="616623512"/>
        <c:axId val="616620376"/>
      </c:lineChart>
      <c:catAx>
        <c:axId val="61662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620376"/>
        <c:crosses val="autoZero"/>
        <c:auto val="1"/>
        <c:lblAlgn val="ctr"/>
        <c:lblOffset val="100"/>
        <c:tickLblSkip val="1"/>
        <c:tickMarkSkip val="1"/>
        <c:noMultiLvlLbl val="0"/>
      </c:catAx>
      <c:valAx>
        <c:axId val="61662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2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30297</c:v>
                </c:pt>
                <c:pt idx="5">
                  <c:v>31352</c:v>
                </c:pt>
                <c:pt idx="8">
                  <c:v>31628</c:v>
                </c:pt>
                <c:pt idx="11">
                  <c:v>33344</c:v>
                </c:pt>
                <c:pt idx="14">
                  <c:v>33874</c:v>
                </c:pt>
              </c:numCache>
            </c:numRef>
          </c:val>
          <c:extLst>
            <c:ext xmlns:c16="http://schemas.microsoft.com/office/drawing/2014/chart" uri="{C3380CC4-5D6E-409C-BE32-E72D297353CC}">
              <c16:uniqueId val="{00000000-4FE0-4112-8582-D968A35F9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541</c:v>
                </c:pt>
                <c:pt idx="5">
                  <c:v>470</c:v>
                </c:pt>
                <c:pt idx="8">
                  <c:v>431</c:v>
                </c:pt>
                <c:pt idx="11">
                  <c:v>408</c:v>
                </c:pt>
                <c:pt idx="14">
                  <c:v>403</c:v>
                </c:pt>
              </c:numCache>
            </c:numRef>
          </c:val>
          <c:extLst>
            <c:ext xmlns:c16="http://schemas.microsoft.com/office/drawing/2014/chart" uri="{C3380CC4-5D6E-409C-BE32-E72D297353CC}">
              <c16:uniqueId val="{00000001-4FE0-4112-8582-D968A35F9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10040</c:v>
                </c:pt>
                <c:pt idx="5">
                  <c:v>10362</c:v>
                </c:pt>
                <c:pt idx="8">
                  <c:v>11091</c:v>
                </c:pt>
                <c:pt idx="11">
                  <c:v>11274</c:v>
                </c:pt>
                <c:pt idx="14">
                  <c:v>10584</c:v>
                </c:pt>
              </c:numCache>
            </c:numRef>
          </c:val>
          <c:extLst>
            <c:ext xmlns:c16="http://schemas.microsoft.com/office/drawing/2014/chart" uri="{C3380CC4-5D6E-409C-BE32-E72D297353CC}">
              <c16:uniqueId val="{00000002-4FE0-4112-8582-D968A35F9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E0-4112-8582-D968A35F9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E0-4112-8582-D968A35F9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114</c:v>
                </c:pt>
                <c:pt idx="3">
                  <c:v>134</c:v>
                </c:pt>
                <c:pt idx="6">
                  <c:v>100</c:v>
                </c:pt>
                <c:pt idx="9">
                  <c:v>80</c:v>
                </c:pt>
                <c:pt idx="12">
                  <c:v>83</c:v>
                </c:pt>
              </c:numCache>
            </c:numRef>
          </c:val>
          <c:extLst>
            <c:ext xmlns:c16="http://schemas.microsoft.com/office/drawing/2014/chart" uri="{C3380CC4-5D6E-409C-BE32-E72D297353CC}">
              <c16:uniqueId val="{00000005-4FE0-4112-8582-D968A35F9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5495</c:v>
                </c:pt>
                <c:pt idx="3">
                  <c:v>4522</c:v>
                </c:pt>
                <c:pt idx="6">
                  <c:v>4173</c:v>
                </c:pt>
                <c:pt idx="9">
                  <c:v>3984</c:v>
                </c:pt>
                <c:pt idx="12">
                  <c:v>3728</c:v>
                </c:pt>
              </c:numCache>
            </c:numRef>
          </c:val>
          <c:extLst>
            <c:ext xmlns:c16="http://schemas.microsoft.com/office/drawing/2014/chart" uri="{C3380CC4-5D6E-409C-BE32-E72D297353CC}">
              <c16:uniqueId val="{00000006-4FE0-4112-8582-D968A35F9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c:v>
                </c:pt>
                <c:pt idx="3">
                  <c:v>25</c:v>
                </c:pt>
                <c:pt idx="6">
                  <c:v>21</c:v>
                </c:pt>
                <c:pt idx="9">
                  <c:v>17</c:v>
                </c:pt>
                <c:pt idx="12">
                  <c:v>13</c:v>
                </c:pt>
              </c:numCache>
            </c:numRef>
          </c:val>
          <c:extLst>
            <c:ext xmlns:c16="http://schemas.microsoft.com/office/drawing/2014/chart" uri="{C3380CC4-5D6E-409C-BE32-E72D297353CC}">
              <c16:uniqueId val="{00000007-4FE0-4112-8582-D968A35F9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9604</c:v>
                </c:pt>
                <c:pt idx="3">
                  <c:v>10905</c:v>
                </c:pt>
                <c:pt idx="6">
                  <c:v>10600</c:v>
                </c:pt>
                <c:pt idx="9">
                  <c:v>9958</c:v>
                </c:pt>
                <c:pt idx="12">
                  <c:v>9606</c:v>
                </c:pt>
              </c:numCache>
            </c:numRef>
          </c:val>
          <c:extLst>
            <c:ext xmlns:c16="http://schemas.microsoft.com/office/drawing/2014/chart" uri="{C3380CC4-5D6E-409C-BE32-E72D297353CC}">
              <c16:uniqueId val="{00000008-4FE0-4112-8582-D968A35F9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225</c:v>
                </c:pt>
                <c:pt idx="3">
                  <c:v>196</c:v>
                </c:pt>
                <c:pt idx="6">
                  <c:v>168</c:v>
                </c:pt>
                <c:pt idx="9">
                  <c:v>142</c:v>
                </c:pt>
                <c:pt idx="12">
                  <c:v>117</c:v>
                </c:pt>
              </c:numCache>
            </c:numRef>
          </c:val>
          <c:extLst>
            <c:ext xmlns:c16="http://schemas.microsoft.com/office/drawing/2014/chart" uri="{C3380CC4-5D6E-409C-BE32-E72D297353CC}">
              <c16:uniqueId val="{00000009-4FE0-4112-8582-D968A35F9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33277</c:v>
                </c:pt>
                <c:pt idx="3">
                  <c:v>34063</c:v>
                </c:pt>
                <c:pt idx="6">
                  <c:v>34796</c:v>
                </c:pt>
                <c:pt idx="9">
                  <c:v>37230</c:v>
                </c:pt>
                <c:pt idx="12">
                  <c:v>37298</c:v>
                </c:pt>
              </c:numCache>
            </c:numRef>
          </c:val>
          <c:extLst>
            <c:ext xmlns:c16="http://schemas.microsoft.com/office/drawing/2014/chart" uri="{C3380CC4-5D6E-409C-BE32-E72D297353CC}">
              <c16:uniqueId val="{0000000A-4FE0-4112-8582-D968A35F9F5D}"/>
            </c:ext>
          </c:extLst>
        </c:ser>
        <c:dLbls>
          <c:showLegendKey val="0"/>
          <c:showVal val="0"/>
          <c:showCatName val="0"/>
          <c:showSerName val="0"/>
          <c:showPercent val="0"/>
          <c:showBubbleSize val="0"/>
        </c:dLbls>
        <c:gapWidth val="100"/>
        <c:overlap val="100"/>
        <c:axId val="616607832"/>
        <c:axId val="61661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7866</c:v>
                </c:pt>
                <c:pt idx="2">
                  <c:v>#N/A</c:v>
                </c:pt>
                <c:pt idx="3">
                  <c:v>#N/A</c:v>
                </c:pt>
                <c:pt idx="4">
                  <c:v>7660</c:v>
                </c:pt>
                <c:pt idx="5">
                  <c:v>#N/A</c:v>
                </c:pt>
                <c:pt idx="6">
                  <c:v>#N/A</c:v>
                </c:pt>
                <c:pt idx="7">
                  <c:v>6709</c:v>
                </c:pt>
                <c:pt idx="8">
                  <c:v>#N/A</c:v>
                </c:pt>
                <c:pt idx="9">
                  <c:v>#N/A</c:v>
                </c:pt>
                <c:pt idx="10">
                  <c:v>6385</c:v>
                </c:pt>
                <c:pt idx="11">
                  <c:v>#N/A</c:v>
                </c:pt>
                <c:pt idx="12">
                  <c:v>#N/A</c:v>
                </c:pt>
                <c:pt idx="13">
                  <c:v>5983</c:v>
                </c:pt>
                <c:pt idx="14">
                  <c:v>#N/A</c:v>
                </c:pt>
              </c:numCache>
            </c:numRef>
          </c:val>
          <c:smooth val="0"/>
          <c:extLst>
            <c:ext xmlns:c16="http://schemas.microsoft.com/office/drawing/2014/chart" uri="{C3380CC4-5D6E-409C-BE32-E72D297353CC}">
              <c16:uniqueId val="{0000000B-4FE0-4112-8582-D968A35F9F5D}"/>
            </c:ext>
          </c:extLst>
        </c:ser>
        <c:dLbls>
          <c:showLegendKey val="0"/>
          <c:showVal val="0"/>
          <c:showCatName val="0"/>
          <c:showSerName val="0"/>
          <c:showPercent val="0"/>
          <c:showBubbleSize val="0"/>
        </c:dLbls>
        <c:marker val="1"/>
        <c:smooth val="0"/>
        <c:axId val="616607832"/>
        <c:axId val="616612144"/>
      </c:lineChart>
      <c:catAx>
        <c:axId val="61660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6612144"/>
        <c:crosses val="autoZero"/>
        <c:auto val="1"/>
        <c:lblAlgn val="ctr"/>
        <c:lblOffset val="100"/>
        <c:tickLblSkip val="1"/>
        <c:tickMarkSkip val="1"/>
        <c:noMultiLvlLbl val="0"/>
      </c:catAx>
      <c:valAx>
        <c:axId val="61661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0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4307</c:v>
                </c:pt>
                <c:pt idx="1">
                  <c:v>4831</c:v>
                </c:pt>
                <c:pt idx="2">
                  <c:v>4638</c:v>
                </c:pt>
              </c:numCache>
            </c:numRef>
          </c:val>
          <c:extLst>
            <c:ext xmlns:c16="http://schemas.microsoft.com/office/drawing/2014/chart" uri="{C3380CC4-5D6E-409C-BE32-E72D297353CC}">
              <c16:uniqueId val="{00000000-D270-4871-8EA4-04099D87A01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1550</c:v>
                </c:pt>
                <c:pt idx="1">
                  <c:v>1550</c:v>
                </c:pt>
                <c:pt idx="2">
                  <c:v>1614</c:v>
                </c:pt>
              </c:numCache>
            </c:numRef>
          </c:val>
          <c:extLst>
            <c:ext xmlns:c16="http://schemas.microsoft.com/office/drawing/2014/chart" uri="{C3380CC4-5D6E-409C-BE32-E72D297353CC}">
              <c16:uniqueId val="{00000001-D270-4871-8EA4-04099D87A01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7047</c:v>
                </c:pt>
                <c:pt idx="1">
                  <c:v>7050</c:v>
                </c:pt>
                <c:pt idx="2">
                  <c:v>6650</c:v>
                </c:pt>
              </c:numCache>
            </c:numRef>
          </c:val>
          <c:extLst>
            <c:ext xmlns:c16="http://schemas.microsoft.com/office/drawing/2014/chart" uri="{C3380CC4-5D6E-409C-BE32-E72D297353CC}">
              <c16:uniqueId val="{00000002-D270-4871-8EA4-04099D87A01A}"/>
            </c:ext>
          </c:extLst>
        </c:ser>
        <c:dLbls>
          <c:showLegendKey val="0"/>
          <c:showVal val="0"/>
          <c:showCatName val="0"/>
          <c:showSerName val="0"/>
          <c:showPercent val="0"/>
          <c:showBubbleSize val="0"/>
        </c:dLbls>
        <c:gapWidth val="120"/>
        <c:overlap val="100"/>
        <c:axId val="616616064"/>
        <c:axId val="616613320"/>
      </c:barChart>
      <c:catAx>
        <c:axId val="6166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613320"/>
        <c:crosses val="autoZero"/>
        <c:auto val="1"/>
        <c:lblAlgn val="ctr"/>
        <c:lblOffset val="100"/>
        <c:tickLblSkip val="1"/>
        <c:tickMarkSkip val="1"/>
        <c:noMultiLvlLbl val="0"/>
      </c:catAx>
      <c:valAx>
        <c:axId val="616613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6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{D8DB7BAF-C93C-4A45-B2A5-FDB49029FA36}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A4D-48D4-BFBB-E0328B02DC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{E25BF252-4FA8-42B3-9895-4C685403B33E}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4D-48D4-BFBB-E0328B02DC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{434E17D1-A0E8-4D0A-95FA-0F0DB74764D4}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4D-48D4-BFBB-E0328B02DC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{234B9D7B-4DFE-4758-8D0F-0B854B034598}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4D-48D4-BFBB-E0328B02DC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{0AF66CAE-2B51-494E-A843-F8544E26427E}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4D-48D4-BFBB-E0328B02DC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{B821DA67-D0F0-48EB-81C5-D9AD2803263F}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A4D-48D4-BFBB-E0328B02DC3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{42D6D0A1-F902-4414-9078-F0074BEDB70A}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A4D-48D4-BFBB-E0328B02DC3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{00AE70E8-989B-4340-86EE-91D7BE1CD99D}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A4D-48D4-BFBB-E0328B02DC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{F5D4C1D3-B39E-4D65-A35C-54685FDC6F1A}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A4D-48D4-BFBB-E0328B02DC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52.8</c:v>
                </c:pt>
                <c:pt idx="32">
                  <c:v>56</c:v>
                </c:pt>
              </c:numCache>
            </c:numRef>
          </c:xVal>
          <c:yVal>
            <c:numRef>
              <c:f>公会計指標分析・財政指標組合せ分析表!$BP$51:$DC$51</c:f>
              <c:numCache>
                <c:formatCode>#,##0.0;"▲ "#,##0.0</c:formatCode>
                <c:ptCount val="40"/>
                <c:pt idx="16">
                  <c:v>50.2</c:v>
                </c:pt>
                <c:pt idx="24">
                  <c:v>49.4</c:v>
                </c:pt>
                <c:pt idx="32">
                  <c:v>47.6</c:v>
                </c:pt>
              </c:numCache>
            </c:numRef>
          </c:yVal>
          <c:smooth val="0"/>
          <c:extLst>
            <c:ext xmlns:c16="http://schemas.microsoft.com/office/drawing/2014/chart" uri="{C3380CC4-5D6E-409C-BE32-E72D297353CC}">
              <c16:uniqueId val="{00000009-DA4D-48D4-BFBB-E0328B02DC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{81E6FC05-8D14-439D-A6A9-C0C34E2BD3F9}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A4D-48D4-BFBB-E0328B02DC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{560FEB49-9D0F-479E-91A6-5B3E1F59F51E}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4D-48D4-BFBB-E0328B02DC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{8FDC34AD-B548-4DF4-B271-9B1F5480D1E2}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4D-48D4-BFBB-E0328B02DC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{50B06932-8EDE-4C94-80FA-7654DD95827B}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4D-48D4-BFBB-E0328B02DC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{395ACDCB-D3EF-4294-BA20-4E25968E8CBC}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4D-48D4-BFBB-E0328B02DC3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{BFA505AA-540C-41FC-A3D2-0CA4B20A5037}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A4D-48D4-BFBB-E0328B02DC3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{43CE57BA-8E93-4041-A5F8-7FD2D532D9A0}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A4D-48D4-BFBB-E0328B02DC3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{C5FC6C00-2175-4DC3-9401-4A6B2A183CE4}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A4D-48D4-BFBB-E0328B02DC3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{E6F87CEF-08B7-496A-9075-110E02439E8A}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A4D-48D4-BFBB-E0328B02DC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c:ext xmlns:c16="http://schemas.microsoft.com/office/drawing/2014/chart" uri="{C3380CC4-5D6E-409C-BE32-E72D297353CC}">
              <c16:uniqueId val="{00000013-DA4D-48D4-BFBB-E0328B02DC33}"/>
            </c:ext>
          </c:extLst>
        </c:ser>
        <c:dLbls>
          <c:showLegendKey val="0"/>
          <c:showVal val="1"/>
          <c:showCatName val="0"/>
          <c:showSerName val="0"/>
          <c:showPercent val="0"/>
          <c:showBubbleSize val="0"/>
        </c:dLbls>
        <c:axId val="519778824"/>
        <c:axId val="519774904"/>
      </c:scatterChart>
      <c:valAx>
        <c:axId val="519778824"/>
        <c:scaling>
          <c:orientation val="minMax"/>
          <c:max val="59.3"/>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774904"/>
        <c:crosses val="autoZero"/>
        <c:crossBetween val="midCat"/>
      </c:valAx>
      <c:valAx>
        <c:axId val="51977490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778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{1D3A4200-81AC-4CBC-9226-78F9A89DFB71}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17-4832-A799-AB366438F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{0B4D6881-E0D4-4DA4-BAB6-914CE50F2A1F}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17-4832-A799-AB366438F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{D29BE7B2-CCD3-484F-AF47-F2AC1726E3C4}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17-4832-A799-AB366438F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{29B02786-535B-4808-83DB-2658A116DE82}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17-4832-A799-AB366438F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{E3352FB0-5FF2-46CF-9217-88FE0DC7CCC1}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17-4832-A799-AB366438F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{F00F98CF-B178-4921-AE3D-74521A89C668}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17-4832-A799-AB366438F4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{B3F8AA04-84FA-453F-B0C9-863CC2A26EAE}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17-4832-A799-AB366438F4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{5998B942-5DD4-4FAB-A3E1-95E344A3586E}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17-4832-A799-AB366438F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{E54801F4-C4AB-40B6-B4ED-F1892CFAEDF1}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17-4832-A799-AB366438F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9.6999999999999993</c:v>
                </c:pt>
                <c:pt idx="16">
                  <c:v>9.1</c:v>
                </c:pt>
                <c:pt idx="24">
                  <c:v>8.6999999999999993</c:v>
                </c:pt>
                <c:pt idx="32">
                  <c:v>8.5</c:v>
                </c:pt>
              </c:numCache>
            </c:numRef>
          </c:xVal>
          <c:yVal>
            <c:numRef>
              <c:f>公会計指標分析・財政指標組合せ分析表!$BP$73:$DC$73</c:f>
              <c:numCache>
                <c:formatCode>#,##0.0;"▲ "#,##0.0</c:formatCode>
                <c:ptCount val="40"/>
                <c:pt idx="0">
                  <c:v>57.7</c:v>
                </c:pt>
                <c:pt idx="8">
                  <c:v>57.4</c:v>
                </c:pt>
                <c:pt idx="16">
                  <c:v>50.2</c:v>
                </c:pt>
                <c:pt idx="24">
                  <c:v>49.4</c:v>
                </c:pt>
                <c:pt idx="32">
                  <c:v>47.6</c:v>
                </c:pt>
              </c:numCache>
            </c:numRef>
          </c:yVal>
          <c:smooth val="0"/>
          <c:extLst>
            <c:ext xmlns:c16="http://schemas.microsoft.com/office/drawing/2014/chart" uri="{C3380CC4-5D6E-409C-BE32-E72D297353CC}">
              <c16:uniqueId val="{00000009-CD17-4832-A799-AB366438F4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{453EB931-36EB-4BA6-8412-F4D9167154A5}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17-4832-A799-AB366438F4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{6A689857-7D46-486E-80D0-8C2C34F97761}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17-4832-A799-AB366438F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{9ABD956F-BEDA-4933-98F1-232EEB9B0D01}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17-4832-A799-AB366438F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{6028C802-0A87-498E-B1EB-B0AF2464BFBD}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17-4832-A799-AB366438F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{78857E48-4A8E-47F4-8371-A4C79579CA4C}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17-4832-A799-AB366438F4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{E985BD6F-A9BB-4050-AC28-0E8397715178}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17-4832-A799-AB366438F4B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{3CB198FD-F6FC-4522-9842-6B7AF8B188AA}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17-4832-A799-AB366438F4B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{CD181551-0F28-4328-9E1B-DC080AA92448}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17-4832-A799-AB366438F4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{4AE6AC09-8325-4BD8-826D-67ABF7F4B4F1}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17-4832-A799-AB366438F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CD17-4832-A799-AB366438F4B5}"/>
            </c:ext>
          </c:extLst>
        </c:ser>
        <c:dLbls>
          <c:showLegendKey val="0"/>
          <c:showVal val="1"/>
          <c:showCatName val="0"/>
          <c:showSerName val="0"/>
          <c:showPercent val="0"/>
          <c:showBubbleSize val="0"/>
        </c:dLbls>
        <c:axId val="541747000"/>
        <c:axId val="541748176"/>
      </c:scatterChart>
      <c:valAx>
        <c:axId val="541747000"/>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1748176"/>
        <c:crosses val="autoZero"/>
        <c:crossBetween val="midCat"/>
      </c:valAx>
      <c:valAx>
        <c:axId val="541748176"/>
        <c:scaling>
          <c:orientation val="minMax"/>
          <c:max val="69"/>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1747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算定分子において、元利償還金について、平成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年度過疎対策事業債及び平成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年度辺地対策事業債の償還終了により減となった一方で、合併特例事業債については、平成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借入分の元金償還が開始となり増となった。また、公営企業に要する経費の財源とする地方債の償還の財源に充てたと認められる繰入金についても、農業集落排水事業及び公共下水道事業において、分流式下水道等に要する経費等の増により大幅な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今後も新病院建設にかかる元利償還が平成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年度から本格的に開始されており、加えて、一般単独事業においても近年の大型施設建設の元利償還が開始され、指標は上昇していくと見込まれる。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分子において、将来負担額のうち地方債の現在高については、防災行政無線デジタル整備事業及び学校給食センター建設事業等の実施により増となった一方で、公営企業債等繰入見込額及び退職手当負担見込額が大幅に減となり将来負担額については大幅な減となった。</a:t>
          </a:r>
        </a:p>
        <a:p>
          <a:r>
            <a:rPr kumimoji="1" lang="ja-JP" altLang="en-US" sz="1400">
              <a:latin typeface="ＭＳ ゴシック" pitchFamily="49" charset="-128"/>
              <a:ea typeface="ＭＳ ゴシック" pitchFamily="49" charset="-128"/>
            </a:rPr>
            <a:t>　また、充当可能財源等のうち基準財政需要額算入見込額が増となった一方で、財政調整基金をはじめ特定目的基金の取崩し、及び充当可能特定歳入が減となったが、充当可能財源等よりも将来負担額が大幅に減となるため算定分子については、大幅に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今後は地方債残高は年々増加し平成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ピークを迎える見込みとなっており、その一方で普通交付税の減額等により財政調整基金等の財源対策用基金残高についても減少していくと予想されるため、将来負担比率は増加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年度にピークを迎える見込である公債費負担に対応するため、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年度に当該基金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普通交付税の減額等にともない財政調整基金を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億円取り崩したため、積立も含めて残高が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億円の減額となったこと、また、特的目的基金において、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一般廃棄物処理施設等建設基金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汚泥再生処理施設整備事業への取り崩し等により△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億円の減額、学校施設整備基金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億円の減額、宇和福祉の里基金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保育所等施設整備事業への取り崩し等により△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財政調整基金については、中長期的な財政見通しにおいて、毎年度一定額を取り崩す計画である。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減債基金については、公債費負担がピークを迎える平成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年度を見据え、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年度以降は毎年度一定額を取り崩す計画であるため、財政規模の圧縮、コスト削減を推進することで、当該基金の積み増しを検討していく必要がある。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特定目的基金については、地域振興基金や公共施設整備基金において、中長期見通しで毎年度一定額を取り崩す計画であるため、目的基金全体においても減少傾向である。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　当市において、災害対策、</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公共施設の整備など、特定の目的を計画的に実施するため、各種特定目的基金を設置している。主なものとして、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市民の連帯の強化又は地域振興に要する経費の財源に充てる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公共施設の整備等に要する経費の財源に充てる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災害の発生に際し、当該災害復旧に要する経費の財源に充てる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a:solidFill>
                <a:schemeClr val="dk1"/>
              </a:solidFill>
              <a:effectLst/>
              <a:latin typeface="ＭＳ ゴシック" panose="020B0609070205080204" pitchFamily="49" charset="-128"/>
              <a:ea typeface="ＭＳ ゴシック" panose="020B0609070205080204" pitchFamily="49" charset="-128"/>
              <a:cs typeface="+mn-cs"/>
            </a:rPr>
            <a:t>災害対策基金」、消防財政調整基金、学校施設整備基金、体育施設整備基金、庁舎建設事業基金等が挙げられる。</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円であり、前年度末と比較して、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主な要因としては、①一般廃棄物処理施設等建設基金において、汚泥再生処理施設整備事業への取り崩し等により△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億円の減額、②学校施設整備基金において、中学校施設整備事業への取り崩し等により△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億円の減額、③宇和福祉の里基金において、保育所等施設整備事業への取り崩し等により△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億円の減額、④体育施設整備基金において、愛媛国体施設整備事業への取り崩しにより△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億円の減額、⑤ジオパーク推進基金において、ジオパーク拠点施設整備事業への取り崩し等により△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特定目的基金については、地域振興基金や公共施設整備基金において、中長期見通しで毎年度一定額を取り崩す計画である。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一方、ふるさと応援基金については、増額の見込みである。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この要因として、前年度剰余金分等の積立金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億円の減額となったこと、また、歳入決算において普通交付税をはじめとする一般財源総額が△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億円減額となったこと等により、当該年度に財政調整基金を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億円取り崩したことが上げられる。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当市の中長期的な財政見通しにおいて、当該基金は毎年一定額を取り崩す計画である。さらに、平成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を受けての、復旧・復興経費への対応として、国県支出金・地方債等の特定財源が見込めない部分については当該基金または災害対策基金で対応することとなるため、基金の積み増しを推進し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年度にピークを迎える見込である公債費負担に対応するため、平成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年度に当該基金への積立を行ったことによるものである。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年度にピークを迎える見込みであり、くわえて、平成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月豪雨災害にかかる災害復旧事業の償還も新たに開始されることとなる。中長期見通しにおいて当該基金は、平成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年度以降は毎年度一定額を取り崩す計画であるため、財政規模の圧縮、コスト削減を推進することで、当該基金の積み増しを検討していく必要がある。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有形固定資産減価償却率は、類似団体平均と比較して下回っているが、前年度の</a:t>
          </a:r>
          <a:r>
            <a:rPr kumimoji="1" lang="en-US" altLang="ja-JP" sz="1100" baseline="0">
              <a:latin typeface="ＭＳ Ｐゴシック" panose="020B0600070205080204" pitchFamily="50" charset="-128"/>
              <a:ea typeface="ＭＳ Ｐゴシック" panose="020B0600070205080204" pitchFamily="50" charset="-128"/>
            </a:rPr>
            <a:t>52.8</a:t>
          </a:r>
          <a:r>
            <a:rPr kumimoji="1" lang="ja-JP" altLang="en-US" sz="1100" baseline="0">
              <a:latin typeface="ＭＳ Ｐゴシック" panose="020B0600070205080204" pitchFamily="50" charset="-128"/>
              <a:ea typeface="ＭＳ Ｐゴシック" panose="020B0600070205080204" pitchFamily="50" charset="-128"/>
            </a:rPr>
            <a:t>％から</a:t>
          </a:r>
          <a:r>
            <a:rPr kumimoji="1" lang="en-US" altLang="ja-JP" sz="1100" baseline="0">
              <a:latin typeface="ＭＳ Ｐゴシック" panose="020B0600070205080204" pitchFamily="50" charset="-128"/>
              <a:ea typeface="ＭＳ Ｐゴシック" panose="020B0600070205080204" pitchFamily="50" charset="-128"/>
            </a:rPr>
            <a:t>3.2</a:t>
          </a:r>
          <a:r>
            <a:rPr kumimoji="1" lang="ja-JP" altLang="en-US" sz="1100" baseline="0">
              <a:latin typeface="ＭＳ Ｐゴシック" panose="020B0600070205080204" pitchFamily="50" charset="-128"/>
              <a:ea typeface="ＭＳ Ｐゴシック" panose="020B0600070205080204" pitchFamily="50" charset="-128"/>
            </a:rPr>
            <a:t>ポイント悪化となった。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当市は</a:t>
          </a:r>
          <a:r>
            <a:rPr kumimoji="1" lang="en-US" altLang="ja-JP" sz="1100" baseline="0">
              <a:latin typeface="ＭＳ Ｐゴシック" panose="020B0600070205080204" pitchFamily="50" charset="-128"/>
              <a:ea typeface="ＭＳ Ｐゴシック" panose="020B0600070205080204" pitchFamily="50" charset="-128"/>
            </a:rPr>
            <a:t>514.34k㎡</a:t>
          </a:r>
          <a:r>
            <a:rPr kumimoji="1" lang="ja-JP" altLang="en-US" sz="1100" baseline="0">
              <a:latin typeface="ＭＳ Ｐゴシック" panose="020B0600070205080204" pitchFamily="50" charset="-128"/>
              <a:ea typeface="ＭＳ Ｐゴシック" panose="020B0600070205080204" pitchFamily="50" charset="-128"/>
            </a:rPr>
            <a:t>に及ぶ広範な区域に、旧５町ごとに目的が重複する施設等があり、老朽化も著しく、今後は更に有形固定資産減価償却率が悪化していくことが予測される。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このため、公共施設等総合管理計画に基づき、施設の統廃合を検討し、個別計画を策定することで適正な施設マネジメントに努める。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2" name="楕円 81"/>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3"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4" name="楕円 83"/>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140335</xdr:rowOff>
    </xdr:to>
    <xdr:cxnSp macro="">
      <xdr:nvCxnSpPr>
        <xdr:cNvPr id="85" name="直線コネクタ 84"/>
        <xdr:cNvCxnSpPr/>
      </xdr:nvCxnSpPr>
      <xdr:spPr>
        <a:xfrm flipV="1">
          <a:off x="4051300" y="614045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84138</xdr:rowOff>
    </xdr:from>
    <xdr:to>
      <xdr:col>15</xdr:col>
      <xdr:colOff>187325</xdr:colOff>
      <xdr:row>32</xdr:row>
      <xdr:rowOff>14288</xdr:rowOff>
    </xdr:to>
    <xdr:sp macro="" textlink="">
      <xdr:nvSpPr>
        <xdr:cNvPr id="86" name="楕円 85"/>
        <xdr:cNvSpPr/>
      </xdr:nvSpPr>
      <xdr:spPr>
        <a:xfrm>
          <a:off x="3238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134938</xdr:rowOff>
    </xdr:from>
    <xdr:to>
      <xdr:col>19</xdr:col>
      <xdr:colOff>136525</xdr:colOff>
      <xdr:row>31</xdr:row>
      <xdr:rowOff>140335</xdr:rowOff>
    </xdr:to>
    <xdr:cxnSp macro="">
      <xdr:nvCxnSpPr>
        <xdr:cNvPr id="87" name="直線コネクタ 86"/>
        <xdr:cNvCxnSpPr/>
      </xdr:nvCxnSpPr>
      <xdr:spPr>
        <a:xfrm>
          <a:off x="3289300" y="6221413"/>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0" name="n_1main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30815</xdr:rowOff>
    </xdr:from>
    <xdr:ext cx="405111" cy="259045"/>
    <xdr:sp macro="" textlink="">
      <xdr:nvSpPr>
        <xdr:cNvPr id="91" name="n_2mainValue有形固定資産減価償却率"/>
        <xdr:cNvSpPr txBox="1"/>
      </xdr:nvSpPr>
      <xdr:spPr>
        <a:xfrm>
          <a:off x="3086744" y="594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と比較して上回っており、主な要因として当市は、業務収入のうち特に税収が乏しく財政基盤が脆弱である一方で、将来負担額のうち地方債残高が増加している。また、人口減少に伴う地方税や地方交付税の減額等により財政調整基金等の残高については減少する一方で、地方債残高は増加傾向であるため、今後の債務償還可能年数は延び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このため、行財政改革を推進し、地方債を財源とする投資的経費の抑制に努める。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87237</xdr:rowOff>
    </xdr:from>
    <xdr:to>
      <xdr:col>76</xdr:col>
      <xdr:colOff>73025</xdr:colOff>
      <xdr:row>31</xdr:row>
      <xdr:rowOff>17387</xdr:rowOff>
    </xdr:to>
    <xdr:sp macro="" textlink="">
      <xdr:nvSpPr>
        <xdr:cNvPr id="134" name="楕円 133"/>
        <xdr:cNvSpPr/>
      </xdr:nvSpPr>
      <xdr:spPr>
        <a:xfrm>
          <a:off x="147447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110114</xdr:rowOff>
    </xdr:from>
    <xdr:ext cx="340478" cy="259045"/>
    <xdr:sp macro="" textlink="">
      <xdr:nvSpPr>
        <xdr:cNvPr id="135" name="債務償還可能年数該当値テキスト"/>
        <xdr:cNvSpPr txBox="1"/>
      </xdr:nvSpPr>
      <xdr:spPr>
        <a:xfrm>
          <a:off x="14846300" y="5853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0" name="楕円 69"/>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1"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104775</xdr:rowOff>
    </xdr:to>
    <xdr:cxnSp macro="">
      <xdr:nvCxnSpPr>
        <xdr:cNvPr id="73" name="直線コネクタ 72"/>
        <xdr:cNvCxnSpPr/>
      </xdr:nvCxnSpPr>
      <xdr:spPr>
        <a:xfrm flipV="1">
          <a:off x="3797300" y="6614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4" name="楕円 73"/>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106680</xdr:rowOff>
    </xdr:to>
    <xdr:cxnSp macro="">
      <xdr:nvCxnSpPr>
        <xdr:cNvPr id="75" name="直線コネクタ 74"/>
        <xdr:cNvCxnSpPr/>
      </xdr:nvCxnSpPr>
      <xdr:spPr>
        <a:xfrm flipV="1">
          <a:off x="2908300" y="66198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8"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2557</xdr:rowOff>
    </xdr:from>
    <xdr:ext cx="405111" cy="259045"/>
    <xdr:sp macro="" textlink="">
      <xdr:nvSpPr>
        <xdr:cNvPr id="79" name="n_2mainValue【道路】&#10;有形固定資産減価償却率"/>
        <xdr:cNvSpPr txBox="1"/>
      </xdr:nvSpPr>
      <xdr:spPr>
        <a:xfrm>
          <a:off x="2705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101" name="直線コネクタ 100"/>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102" name="【道路】&#10;一人当たり延長最小値テキスト"/>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3" name="直線コネクタ 102"/>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4" name="【道路】&#10;一人当たり延長最大値テキスト"/>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5" name="直線コネクタ 104"/>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6" name="【道路】&#10;一人当たり延長平均値テキスト"/>
        <xdr:cNvSpPr txBox="1"/>
      </xdr:nvSpPr>
      <xdr:spPr>
        <a:xfrm>
          <a:off x="10515600" y="654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7" name="フローチャート: 判断 106"/>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8" name="フローチャート: 判断 107"/>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9" name="フローチャート: 判断 108"/>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97637</xdr:rowOff>
    </xdr:from>
    <xdr:to>
      <xdr:col>55</xdr:col>
      <xdr:colOff>50800</xdr:colOff>
      <xdr:row>38</xdr:row>
      <xdr:rowOff>27787</xdr:rowOff>
    </xdr:to>
    <xdr:sp macro="" textlink="">
      <xdr:nvSpPr>
        <xdr:cNvPr id="115" name="楕円 114"/>
        <xdr:cNvSpPr/>
      </xdr:nvSpPr>
      <xdr:spPr>
        <a:xfrm>
          <a:off x="10426700" y="644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120514</xdr:rowOff>
    </xdr:from>
    <xdr:ext cx="534377" cy="259045"/>
    <xdr:sp macro="" textlink="">
      <xdr:nvSpPr>
        <xdr:cNvPr id="116" name="【道路】&#10;一人当たり延長該当値テキスト"/>
        <xdr:cNvSpPr txBox="1"/>
      </xdr:nvSpPr>
      <xdr:spPr>
        <a:xfrm>
          <a:off x="10515600" y="62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113205</xdr:rowOff>
    </xdr:from>
    <xdr:to>
      <xdr:col>50</xdr:col>
      <xdr:colOff>165100</xdr:colOff>
      <xdr:row>38</xdr:row>
      <xdr:rowOff>43355</xdr:rowOff>
    </xdr:to>
    <xdr:sp macro="" textlink="">
      <xdr:nvSpPr>
        <xdr:cNvPr id="117" name="楕円 116"/>
        <xdr:cNvSpPr/>
      </xdr:nvSpPr>
      <xdr:spPr>
        <a:xfrm>
          <a:off x="9588500" y="64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148437</xdr:rowOff>
    </xdr:from>
    <xdr:to>
      <xdr:col>55</xdr:col>
      <xdr:colOff>0</xdr:colOff>
      <xdr:row>37</xdr:row>
      <xdr:rowOff>164005</xdr:rowOff>
    </xdr:to>
    <xdr:cxnSp macro="">
      <xdr:nvCxnSpPr>
        <xdr:cNvPr id="118" name="直線コネクタ 117"/>
        <xdr:cNvCxnSpPr/>
      </xdr:nvCxnSpPr>
      <xdr:spPr>
        <a:xfrm flipV="1">
          <a:off x="9639300" y="6492087"/>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131493</xdr:rowOff>
    </xdr:from>
    <xdr:to>
      <xdr:col>46</xdr:col>
      <xdr:colOff>38100</xdr:colOff>
      <xdr:row>34</xdr:row>
      <xdr:rowOff>61643</xdr:rowOff>
    </xdr:to>
    <xdr:sp macro="" textlink="">
      <xdr:nvSpPr>
        <xdr:cNvPr id="119" name="楕円 118"/>
        <xdr:cNvSpPr/>
      </xdr:nvSpPr>
      <xdr:spPr>
        <a:xfrm>
          <a:off x="8699500" y="57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10843</xdr:rowOff>
    </xdr:from>
    <xdr:to>
      <xdr:col>50</xdr:col>
      <xdr:colOff>114300</xdr:colOff>
      <xdr:row>37</xdr:row>
      <xdr:rowOff>164005</xdr:rowOff>
    </xdr:to>
    <xdr:cxnSp macro="">
      <xdr:nvCxnSpPr>
        <xdr:cNvPr id="120" name="直線コネクタ 119"/>
        <xdr:cNvCxnSpPr/>
      </xdr:nvCxnSpPr>
      <xdr:spPr>
        <a:xfrm>
          <a:off x="8750300" y="5840143"/>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150223</xdr:rowOff>
    </xdr:from>
    <xdr:ext cx="534377" cy="259045"/>
    <xdr:sp macro="" textlink="">
      <xdr:nvSpPr>
        <xdr:cNvPr id="121" name="n_1aveValue【道路】&#10;一人当たり延長"/>
        <xdr:cNvSpPr txBox="1"/>
      </xdr:nvSpPr>
      <xdr:spPr>
        <a:xfrm>
          <a:off x="9359411" y="66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25933</xdr:rowOff>
    </xdr:from>
    <xdr:ext cx="534377" cy="259045"/>
    <xdr:sp macro="" textlink="">
      <xdr:nvSpPr>
        <xdr:cNvPr id="122" name="n_2aveValue【道路】&#10;一人当たり延長"/>
        <xdr:cNvSpPr txBox="1"/>
      </xdr:nvSpPr>
      <xdr:spPr>
        <a:xfrm>
          <a:off x="8483111"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59882</xdr:rowOff>
    </xdr:from>
    <xdr:ext cx="534377" cy="259045"/>
    <xdr:sp macro="" textlink="">
      <xdr:nvSpPr>
        <xdr:cNvPr id="123" name="n_1mainValue【道路】&#10;一人当たり延長"/>
        <xdr:cNvSpPr txBox="1"/>
      </xdr:nvSpPr>
      <xdr:spPr>
        <a:xfrm>
          <a:off x="9359411" y="62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78170</xdr:rowOff>
    </xdr:from>
    <xdr:ext cx="534377" cy="259045"/>
    <xdr:sp macro="" textlink="">
      <xdr:nvSpPr>
        <xdr:cNvPr id="124" name="n_2mainValue【道路】&#10;一人当たり延長"/>
        <xdr:cNvSpPr txBox="1"/>
      </xdr:nvSpPr>
      <xdr:spPr>
        <a:xfrm>
          <a:off x="8483111" y="55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8" name="直線コネクタ 147"/>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9"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0" name="直線コネクタ 149"/>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1"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2" name="直線コネクタ 151"/>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3"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4" name="フローチャート: 判断 153"/>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5" name="フローチャート: 判断 154"/>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6" name="フローチャート: 判断 155"/>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62" name="楕円 161"/>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63" name="【橋りょう・トンネ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64" name="楕円 163"/>
        <xdr:cNvSpPr/>
      </xdr:nvSpPr>
      <xdr:spPr>
        <a:xfrm>
          <a:off x="3746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104775</xdr:rowOff>
    </xdr:to>
    <xdr:cxnSp macro="">
      <xdr:nvCxnSpPr>
        <xdr:cNvPr id="165" name="直線コネクタ 164"/>
        <xdr:cNvCxnSpPr/>
      </xdr:nvCxnSpPr>
      <xdr:spPr>
        <a:xfrm>
          <a:off x="3797300" y="98717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66" name="楕円 165"/>
        <xdr:cNvSpPr/>
      </xdr:nvSpPr>
      <xdr:spPr>
        <a:xfrm>
          <a:off x="2857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118110</xdr:rowOff>
    </xdr:to>
    <xdr:cxnSp macro="">
      <xdr:nvCxnSpPr>
        <xdr:cNvPr id="167" name="直線コネクタ 166"/>
        <xdr:cNvCxnSpPr/>
      </xdr:nvCxnSpPr>
      <xdr:spPr>
        <a:xfrm flipV="1">
          <a:off x="2908300" y="9871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8"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9"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70" name="n_1mainValue【橋りょう・トンネル】&#10;有形固定資産減価償却率"/>
        <xdr:cNvSpPr txBox="1"/>
      </xdr:nvSpPr>
      <xdr:spPr>
        <a:xfrm>
          <a:off x="3582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171" name="n_2mainValue【橋りょう・トンネル】&#10;有形固定資産減価償却率"/>
        <xdr:cNvSpPr txBox="1"/>
      </xdr:nvSpPr>
      <xdr:spPr>
        <a:xfrm>
          <a:off x="2705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3" name="直線コネクタ 192"/>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4"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5" name="直線コネクタ 194"/>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6"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7" name="直線コネクタ 196"/>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8"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9" name="フローチャート: 判断 198"/>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0" name="フローチャート: 判断 199"/>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1" name="フローチャート: 判断 200"/>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25977</xdr:rowOff>
    </xdr:from>
    <xdr:to>
      <xdr:col>55</xdr:col>
      <xdr:colOff>50800</xdr:colOff>
      <xdr:row>63</xdr:row>
      <xdr:rowOff>127577</xdr:rowOff>
    </xdr:to>
    <xdr:sp macro="" textlink="">
      <xdr:nvSpPr>
        <xdr:cNvPr id="207" name="楕円 206"/>
        <xdr:cNvSpPr/>
      </xdr:nvSpPr>
      <xdr:spPr>
        <a:xfrm>
          <a:off x="10426700" y="108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112354</xdr:rowOff>
    </xdr:from>
    <xdr:ext cx="599010" cy="259045"/>
    <xdr:sp macro="" textlink="">
      <xdr:nvSpPr>
        <xdr:cNvPr id="208" name="【橋りょう・トンネル】&#10;一人当たり有形固定資産（償却資産）額該当値テキスト"/>
        <xdr:cNvSpPr txBox="1"/>
      </xdr:nvSpPr>
      <xdr:spPr>
        <a:xfrm>
          <a:off x="10515600" y="1074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30605</xdr:rowOff>
    </xdr:from>
    <xdr:to>
      <xdr:col>50</xdr:col>
      <xdr:colOff>165100</xdr:colOff>
      <xdr:row>63</xdr:row>
      <xdr:rowOff>132205</xdr:rowOff>
    </xdr:to>
    <xdr:sp macro="" textlink="">
      <xdr:nvSpPr>
        <xdr:cNvPr id="209" name="楕円 208"/>
        <xdr:cNvSpPr/>
      </xdr:nvSpPr>
      <xdr:spPr>
        <a:xfrm>
          <a:off x="9588500" y="108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76777</xdr:rowOff>
    </xdr:from>
    <xdr:to>
      <xdr:col>55</xdr:col>
      <xdr:colOff>0</xdr:colOff>
      <xdr:row>63</xdr:row>
      <xdr:rowOff>81405</xdr:rowOff>
    </xdr:to>
    <xdr:cxnSp macro="">
      <xdr:nvCxnSpPr>
        <xdr:cNvPr id="210" name="直線コネクタ 209"/>
        <xdr:cNvCxnSpPr/>
      </xdr:nvCxnSpPr>
      <xdr:spPr>
        <a:xfrm flipV="1">
          <a:off x="9639300" y="10878127"/>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32748</xdr:rowOff>
    </xdr:from>
    <xdr:to>
      <xdr:col>46</xdr:col>
      <xdr:colOff>38100</xdr:colOff>
      <xdr:row>63</xdr:row>
      <xdr:rowOff>134348</xdr:rowOff>
    </xdr:to>
    <xdr:sp macro="" textlink="">
      <xdr:nvSpPr>
        <xdr:cNvPr id="211" name="楕円 210"/>
        <xdr:cNvSpPr/>
      </xdr:nvSpPr>
      <xdr:spPr>
        <a:xfrm>
          <a:off x="8699500" y="108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81405</xdr:rowOff>
    </xdr:from>
    <xdr:to>
      <xdr:col>50</xdr:col>
      <xdr:colOff>114300</xdr:colOff>
      <xdr:row>63</xdr:row>
      <xdr:rowOff>83548</xdr:rowOff>
    </xdr:to>
    <xdr:cxnSp macro="">
      <xdr:nvCxnSpPr>
        <xdr:cNvPr id="212" name="直線コネクタ 211"/>
        <xdr:cNvCxnSpPr/>
      </xdr:nvCxnSpPr>
      <xdr:spPr>
        <a:xfrm flipV="1">
          <a:off x="8750300" y="10882755"/>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13"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4"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123332</xdr:rowOff>
    </xdr:from>
    <xdr:ext cx="534377" cy="259045"/>
    <xdr:sp macro="" textlink="">
      <xdr:nvSpPr>
        <xdr:cNvPr id="215" name="n_1mainValue【橋りょう・トンネル】&#10;一人当たり有形固定資産（償却資産）額"/>
        <xdr:cNvSpPr txBox="1"/>
      </xdr:nvSpPr>
      <xdr:spPr>
        <a:xfrm>
          <a:off x="9359411" y="10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125475</xdr:rowOff>
    </xdr:from>
    <xdr:ext cx="534377" cy="259045"/>
    <xdr:sp macro="" textlink="">
      <xdr:nvSpPr>
        <xdr:cNvPr id="216" name="n_2mainValue【橋りょう・トンネル】&#10;一人当たり有形固定資産（償却資産）額"/>
        <xdr:cNvSpPr txBox="1"/>
      </xdr:nvSpPr>
      <xdr:spPr>
        <a:xfrm>
          <a:off x="8483111" y="109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1" name="直線コネクタ 240"/>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2"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3" name="直線コネクタ 242"/>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4"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5" name="直線コネクタ 244"/>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6"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7" name="フローチャート: 判断 246"/>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8" name="フローチャート: 判断 24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9" name="フローチャート: 判断 248"/>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55" name="楕円 254"/>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56" name="【公営住宅】&#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57" name="楕円 256"/>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142875</xdr:rowOff>
    </xdr:from>
    <xdr:to>
      <xdr:col>24</xdr:col>
      <xdr:colOff>63500</xdr:colOff>
      <xdr:row>80</xdr:row>
      <xdr:rowOff>154305</xdr:rowOff>
    </xdr:to>
    <xdr:cxnSp macro="">
      <xdr:nvCxnSpPr>
        <xdr:cNvPr id="258" name="直線コネクタ 257"/>
        <xdr:cNvCxnSpPr/>
      </xdr:nvCxnSpPr>
      <xdr:spPr>
        <a:xfrm>
          <a:off x="3797300" y="138588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259" name="楕円 258"/>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1905</xdr:rowOff>
    </xdr:to>
    <xdr:cxnSp macro="">
      <xdr:nvCxnSpPr>
        <xdr:cNvPr id="260" name="直線コネクタ 259"/>
        <xdr:cNvCxnSpPr/>
      </xdr:nvCxnSpPr>
      <xdr:spPr>
        <a:xfrm flipV="1">
          <a:off x="2908300" y="13858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63" name="n_1mainValue【公営住宅】&#10;有形固定資産減価償却率"/>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264" name="n_2mainValue【公営住宅】&#10;有形固定資産減価償却率"/>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88" name="直線コネクタ 28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8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0" name="直線コネクタ 28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2" name="直線コネクタ 29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4" name="フローチャート: 判断 29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95" name="フローチャート: 判断 29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96" name="フローチャート: 判断 29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156845</xdr:rowOff>
    </xdr:from>
    <xdr:to>
      <xdr:col>55</xdr:col>
      <xdr:colOff>50800</xdr:colOff>
      <xdr:row>83</xdr:row>
      <xdr:rowOff>86995</xdr:rowOff>
    </xdr:to>
    <xdr:sp macro="" textlink="">
      <xdr:nvSpPr>
        <xdr:cNvPr id="302" name="楕円 301"/>
        <xdr:cNvSpPr/>
      </xdr:nvSpPr>
      <xdr:spPr>
        <a:xfrm>
          <a:off x="10426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8272</xdr:rowOff>
    </xdr:from>
    <xdr:ext cx="469744" cy="259045"/>
    <xdr:sp macro="" textlink="">
      <xdr:nvSpPr>
        <xdr:cNvPr id="303" name="【公営住宅】&#10;一人当たり面積該当値テキスト"/>
        <xdr:cNvSpPr txBox="1"/>
      </xdr:nvSpPr>
      <xdr:spPr>
        <a:xfrm>
          <a:off x="10515600" y="140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170562</xdr:rowOff>
    </xdr:from>
    <xdr:to>
      <xdr:col>50</xdr:col>
      <xdr:colOff>165100</xdr:colOff>
      <xdr:row>83</xdr:row>
      <xdr:rowOff>100712</xdr:rowOff>
    </xdr:to>
    <xdr:sp macro="" textlink="">
      <xdr:nvSpPr>
        <xdr:cNvPr id="304" name="楕円 303"/>
        <xdr:cNvSpPr/>
      </xdr:nvSpPr>
      <xdr:spPr>
        <a:xfrm>
          <a:off x="9588500" y="14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36195</xdr:rowOff>
    </xdr:from>
    <xdr:to>
      <xdr:col>55</xdr:col>
      <xdr:colOff>0</xdr:colOff>
      <xdr:row>83</xdr:row>
      <xdr:rowOff>49912</xdr:rowOff>
    </xdr:to>
    <xdr:cxnSp macro="">
      <xdr:nvCxnSpPr>
        <xdr:cNvPr id="305" name="直線コネクタ 304"/>
        <xdr:cNvCxnSpPr/>
      </xdr:nvCxnSpPr>
      <xdr:spPr>
        <a:xfrm flipV="1">
          <a:off x="9639300" y="1426654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xdr:rowOff>
    </xdr:from>
    <xdr:to>
      <xdr:col>46</xdr:col>
      <xdr:colOff>38100</xdr:colOff>
      <xdr:row>83</xdr:row>
      <xdr:rowOff>104902</xdr:rowOff>
    </xdr:to>
    <xdr:sp macro="" textlink="">
      <xdr:nvSpPr>
        <xdr:cNvPr id="306" name="楕円 305"/>
        <xdr:cNvSpPr/>
      </xdr:nvSpPr>
      <xdr:spPr>
        <a:xfrm>
          <a:off x="869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49912</xdr:rowOff>
    </xdr:from>
    <xdr:to>
      <xdr:col>50</xdr:col>
      <xdr:colOff>114300</xdr:colOff>
      <xdr:row>83</xdr:row>
      <xdr:rowOff>54102</xdr:rowOff>
    </xdr:to>
    <xdr:cxnSp macro="">
      <xdr:nvCxnSpPr>
        <xdr:cNvPr id="307" name="直線コネクタ 306"/>
        <xdr:cNvCxnSpPr/>
      </xdr:nvCxnSpPr>
      <xdr:spPr>
        <a:xfrm flipV="1">
          <a:off x="8750300" y="1428026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0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09"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117239</xdr:rowOff>
    </xdr:from>
    <xdr:ext cx="469744" cy="259045"/>
    <xdr:sp macro="" textlink="">
      <xdr:nvSpPr>
        <xdr:cNvPr id="310" name="n_1mainValue【公営住宅】&#10;一人当たり面積"/>
        <xdr:cNvSpPr txBox="1"/>
      </xdr:nvSpPr>
      <xdr:spPr>
        <a:xfrm>
          <a:off x="9391727" y="1400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121429</xdr:rowOff>
    </xdr:from>
    <xdr:ext cx="469744" cy="259045"/>
    <xdr:sp macro="" textlink="">
      <xdr:nvSpPr>
        <xdr:cNvPr id="311" name="n_2mainValue【公営住宅】&#10;一人当たり面積"/>
        <xdr:cNvSpPr txBox="1"/>
      </xdr:nvSpPr>
      <xdr:spPr>
        <a:xfrm>
          <a:off x="8515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3" name="テキスト ボックス 32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3" name="テキスト ボックス 33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37" name="直線コネクタ 336"/>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38"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39" name="直線コネクタ 338"/>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0"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1" name="直線コネクタ 340"/>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2"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3" name="フローチャート: 判断 342"/>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4" name="フローチャート: 判断 343"/>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45" name="フローチャート: 判断 344"/>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51" name="楕円 350"/>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52" name="【港湾・漁港】&#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80918</xdr:rowOff>
    </xdr:from>
    <xdr:to>
      <xdr:col>20</xdr:col>
      <xdr:colOff>38100</xdr:colOff>
      <xdr:row>105</xdr:row>
      <xdr:rowOff>11068</xdr:rowOff>
    </xdr:to>
    <xdr:sp macro="" textlink="">
      <xdr:nvSpPr>
        <xdr:cNvPr id="353" name="楕円 352"/>
        <xdr:cNvSpPr/>
      </xdr:nvSpPr>
      <xdr:spPr>
        <a:xfrm>
          <a:off x="3746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131718</xdr:rowOff>
    </xdr:to>
    <xdr:cxnSp macro="">
      <xdr:nvCxnSpPr>
        <xdr:cNvPr id="354" name="直線コネクタ 353"/>
        <xdr:cNvCxnSpPr/>
      </xdr:nvCxnSpPr>
      <xdr:spPr>
        <a:xfrm flipV="1">
          <a:off x="3797300" y="1794128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355" name="楕円 354"/>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157843</xdr:rowOff>
    </xdr:to>
    <xdr:cxnSp macro="">
      <xdr:nvCxnSpPr>
        <xdr:cNvPr id="356" name="直線コネクタ 355"/>
        <xdr:cNvCxnSpPr/>
      </xdr:nvCxnSpPr>
      <xdr:spPr>
        <a:xfrm flipV="1">
          <a:off x="2908300" y="179625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57"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58"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2195</xdr:rowOff>
    </xdr:from>
    <xdr:ext cx="405111" cy="259045"/>
    <xdr:sp macro="" textlink="">
      <xdr:nvSpPr>
        <xdr:cNvPr id="359" name="n_1mainValue【港湾・漁港】&#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360" name="n_2mainValue【港湾・漁港】&#10;有形固定資産減価償却率"/>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1" name="直線コネクタ 37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2" name="テキスト ボックス 37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4" name="テキスト ボックス 37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5" name="直線コネクタ 37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6" name="テキスト ボックス 37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8" name="テキスト ボックス 37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0" name="直線コネクタ 379"/>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1"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2" name="直線コネクタ 381"/>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3"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4" name="直線コネクタ 383"/>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85"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86" name="フローチャート: 判断 385"/>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87" name="フローチャート: 判断 386"/>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88" name="フローチャート: 判断 387"/>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79942</xdr:rowOff>
    </xdr:from>
    <xdr:to>
      <xdr:col>55</xdr:col>
      <xdr:colOff>50800</xdr:colOff>
      <xdr:row>107</xdr:row>
      <xdr:rowOff>10092</xdr:rowOff>
    </xdr:to>
    <xdr:sp macro="" textlink="">
      <xdr:nvSpPr>
        <xdr:cNvPr id="394" name="楕円 393"/>
        <xdr:cNvSpPr/>
      </xdr:nvSpPr>
      <xdr:spPr>
        <a:xfrm>
          <a:off x="10426700" y="182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102819</xdr:rowOff>
    </xdr:from>
    <xdr:ext cx="599010" cy="259045"/>
    <xdr:sp macro="" textlink="">
      <xdr:nvSpPr>
        <xdr:cNvPr id="395" name="【港湾・漁港】&#10;一人当たり有形固定資産（償却資産）額該当値テキスト"/>
        <xdr:cNvSpPr txBox="1"/>
      </xdr:nvSpPr>
      <xdr:spPr>
        <a:xfrm>
          <a:off x="10515600" y="1810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85516</xdr:rowOff>
    </xdr:from>
    <xdr:to>
      <xdr:col>50</xdr:col>
      <xdr:colOff>165100</xdr:colOff>
      <xdr:row>107</xdr:row>
      <xdr:rowOff>15666</xdr:rowOff>
    </xdr:to>
    <xdr:sp macro="" textlink="">
      <xdr:nvSpPr>
        <xdr:cNvPr id="396" name="楕円 395"/>
        <xdr:cNvSpPr/>
      </xdr:nvSpPr>
      <xdr:spPr>
        <a:xfrm>
          <a:off x="9588500" y="182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130742</xdr:rowOff>
    </xdr:from>
    <xdr:to>
      <xdr:col>55</xdr:col>
      <xdr:colOff>0</xdr:colOff>
      <xdr:row>106</xdr:row>
      <xdr:rowOff>136316</xdr:rowOff>
    </xdr:to>
    <xdr:cxnSp macro="">
      <xdr:nvCxnSpPr>
        <xdr:cNvPr id="397" name="直線コネクタ 396"/>
        <xdr:cNvCxnSpPr/>
      </xdr:nvCxnSpPr>
      <xdr:spPr>
        <a:xfrm flipV="1">
          <a:off x="9639300" y="18304442"/>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89495</xdr:rowOff>
    </xdr:from>
    <xdr:to>
      <xdr:col>46</xdr:col>
      <xdr:colOff>38100</xdr:colOff>
      <xdr:row>107</xdr:row>
      <xdr:rowOff>19645</xdr:rowOff>
    </xdr:to>
    <xdr:sp macro="" textlink="">
      <xdr:nvSpPr>
        <xdr:cNvPr id="398" name="楕円 397"/>
        <xdr:cNvSpPr/>
      </xdr:nvSpPr>
      <xdr:spPr>
        <a:xfrm>
          <a:off x="8699500" y="182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136316</xdr:rowOff>
    </xdr:from>
    <xdr:to>
      <xdr:col>50</xdr:col>
      <xdr:colOff>114300</xdr:colOff>
      <xdr:row>106</xdr:row>
      <xdr:rowOff>140295</xdr:rowOff>
    </xdr:to>
    <xdr:cxnSp macro="">
      <xdr:nvCxnSpPr>
        <xdr:cNvPr id="399" name="直線コネクタ 398"/>
        <xdr:cNvCxnSpPr/>
      </xdr:nvCxnSpPr>
      <xdr:spPr>
        <a:xfrm flipV="1">
          <a:off x="8750300" y="18310016"/>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0"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401"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6793</xdr:rowOff>
    </xdr:from>
    <xdr:ext cx="599010" cy="259045"/>
    <xdr:sp macro="" textlink="">
      <xdr:nvSpPr>
        <xdr:cNvPr id="402" name="n_1mainValue【港湾・漁港】&#10;一人当たり有形固定資産（償却資産）額"/>
        <xdr:cNvSpPr txBox="1"/>
      </xdr:nvSpPr>
      <xdr:spPr>
        <a:xfrm>
          <a:off x="9327095" y="1835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36172</xdr:rowOff>
    </xdr:from>
    <xdr:ext cx="599010" cy="259045"/>
    <xdr:sp macro="" textlink="">
      <xdr:nvSpPr>
        <xdr:cNvPr id="403" name="n_2mainValue【港湾・漁港】&#10;一人当たり有形固定資産（償却資産）額"/>
        <xdr:cNvSpPr txBox="1"/>
      </xdr:nvSpPr>
      <xdr:spPr>
        <a:xfrm>
          <a:off x="8450795" y="1803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4" name="テキスト ボックス 4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6" name="テキスト ボックス 4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4" name="テキスト ボックス 4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28" name="直線コネクタ 427"/>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29"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0" name="直線コネクタ 429"/>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2" name="直線コネクタ 4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3"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4" name="フローチャート: 判断 433"/>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35" name="フローチャート: 判断 43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6" name="フローチャート: 判断 435"/>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42" name="楕円 441"/>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43" name="【認定こども園・幼稚園・保育所】&#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444" name="楕円 443"/>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99060</xdr:rowOff>
    </xdr:to>
    <xdr:cxnSp macro="">
      <xdr:nvCxnSpPr>
        <xdr:cNvPr id="445" name="直線コネクタ 444"/>
        <xdr:cNvCxnSpPr/>
      </xdr:nvCxnSpPr>
      <xdr:spPr>
        <a:xfrm>
          <a:off x="15481300" y="636079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446" name="楕円 445"/>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43815</xdr:rowOff>
    </xdr:to>
    <xdr:cxnSp macro="">
      <xdr:nvCxnSpPr>
        <xdr:cNvPr id="447" name="直線コネクタ 446"/>
        <xdr:cNvCxnSpPr/>
      </xdr:nvCxnSpPr>
      <xdr:spPr>
        <a:xfrm flipV="1">
          <a:off x="14592300" y="6360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48"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49"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450" name="n_1main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111142</xdr:rowOff>
    </xdr:from>
    <xdr:ext cx="405111" cy="259045"/>
    <xdr:sp macro="" textlink="">
      <xdr:nvSpPr>
        <xdr:cNvPr id="451" name="n_2mainValue【認定こども園・幼稚園・保育所】&#10;有形固定資産減価償却率"/>
        <xdr:cNvSpPr txBox="1"/>
      </xdr:nvSpPr>
      <xdr:spPr>
        <a:xfrm>
          <a:off x="14389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3" name="直線コネクタ 472"/>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4"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5" name="直線コネクタ 474"/>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76"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77" name="直線コネクタ 476"/>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78"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79" name="フローチャート: 判断 478"/>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0" name="フローチャート: 判断 47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1" name="フローチャート: 判断 48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103124</xdr:rowOff>
    </xdr:from>
    <xdr:to>
      <xdr:col>116</xdr:col>
      <xdr:colOff>114300</xdr:colOff>
      <xdr:row>39</xdr:row>
      <xdr:rowOff>33274</xdr:rowOff>
    </xdr:to>
    <xdr:sp macro="" textlink="">
      <xdr:nvSpPr>
        <xdr:cNvPr id="487" name="楕円 486"/>
        <xdr:cNvSpPr/>
      </xdr:nvSpPr>
      <xdr:spPr>
        <a:xfrm>
          <a:off x="22110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126001</xdr:rowOff>
    </xdr:from>
    <xdr:ext cx="469744" cy="259045"/>
    <xdr:sp macro="" textlink="">
      <xdr:nvSpPr>
        <xdr:cNvPr id="488" name="【認定こども園・幼稚園・保育所】&#10;一人当たり面積該当値テキスト"/>
        <xdr:cNvSpPr txBox="1"/>
      </xdr:nvSpPr>
      <xdr:spPr>
        <a:xfrm>
          <a:off x="22199600" y="646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169418</xdr:rowOff>
    </xdr:from>
    <xdr:to>
      <xdr:col>112</xdr:col>
      <xdr:colOff>38100</xdr:colOff>
      <xdr:row>39</xdr:row>
      <xdr:rowOff>99568</xdr:rowOff>
    </xdr:to>
    <xdr:sp macro="" textlink="">
      <xdr:nvSpPr>
        <xdr:cNvPr id="489" name="楕円 488"/>
        <xdr:cNvSpPr/>
      </xdr:nvSpPr>
      <xdr:spPr>
        <a:xfrm>
          <a:off x="21272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153924</xdr:rowOff>
    </xdr:from>
    <xdr:to>
      <xdr:col>116</xdr:col>
      <xdr:colOff>63500</xdr:colOff>
      <xdr:row>39</xdr:row>
      <xdr:rowOff>48768</xdr:rowOff>
    </xdr:to>
    <xdr:cxnSp macro="">
      <xdr:nvCxnSpPr>
        <xdr:cNvPr id="490" name="直線コネクタ 489"/>
        <xdr:cNvCxnSpPr/>
      </xdr:nvCxnSpPr>
      <xdr:spPr>
        <a:xfrm flipV="1">
          <a:off x="21323300" y="666902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1" name="楕円 490"/>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48768</xdr:rowOff>
    </xdr:from>
    <xdr:to>
      <xdr:col>111</xdr:col>
      <xdr:colOff>177800</xdr:colOff>
      <xdr:row>39</xdr:row>
      <xdr:rowOff>55626</xdr:rowOff>
    </xdr:to>
    <xdr:cxnSp macro="">
      <xdr:nvCxnSpPr>
        <xdr:cNvPr id="492" name="直線コネクタ 491"/>
        <xdr:cNvCxnSpPr/>
      </xdr:nvCxnSpPr>
      <xdr:spPr>
        <a:xfrm flipV="1">
          <a:off x="20434300" y="6735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3"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4"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116095</xdr:rowOff>
    </xdr:from>
    <xdr:ext cx="469744" cy="259045"/>
    <xdr:sp macro="" textlink="">
      <xdr:nvSpPr>
        <xdr:cNvPr id="495" name="n_1mainValue【認定こども園・幼稚園・保育所】&#10;一人当たり面積"/>
        <xdr:cNvSpPr txBox="1"/>
      </xdr:nvSpPr>
      <xdr:spPr>
        <a:xfrm>
          <a:off x="210757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496" name="n_2mainValue【認定こども園・幼稚園・保育所】&#10;一人当たり面積"/>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7" name="テキスト ボックス 5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9" name="テキスト ボックス 5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7" name="テキスト ボックス 5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1" name="直線コネクタ 520"/>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2"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3" name="直線コネクタ 522"/>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4"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25" name="直線コネクタ 524"/>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2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27" name="フローチャート: 判断 52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28" name="フローチャート: 判断 527"/>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29" name="フローチャート: 判断 528"/>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5" name="楕円 534"/>
        <xdr:cNvSpPr/>
      </xdr:nvSpPr>
      <xdr:spPr>
        <a:xfrm>
          <a:off x="16268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52087</xdr:rowOff>
    </xdr:from>
    <xdr:ext cx="405111" cy="259045"/>
    <xdr:sp macro="" textlink="">
      <xdr:nvSpPr>
        <xdr:cNvPr id="536" name="【学校施設】&#10;有形固定資産減価償却率該当値テキスト"/>
        <xdr:cNvSpPr txBox="1"/>
      </xdr:nvSpPr>
      <xdr:spPr>
        <a:xfrm>
          <a:off x="16357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37" name="楕円 536"/>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123825</xdr:rowOff>
    </xdr:to>
    <xdr:cxnSp macro="">
      <xdr:nvCxnSpPr>
        <xdr:cNvPr id="538" name="直線コネクタ 537"/>
        <xdr:cNvCxnSpPr/>
      </xdr:nvCxnSpPr>
      <xdr:spPr>
        <a:xfrm flipV="1">
          <a:off x="15481300" y="101955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80645</xdr:rowOff>
    </xdr:from>
    <xdr:to>
      <xdr:col>76</xdr:col>
      <xdr:colOff>165100</xdr:colOff>
      <xdr:row>60</xdr:row>
      <xdr:rowOff>10795</xdr:rowOff>
    </xdr:to>
    <xdr:sp macro="" textlink="">
      <xdr:nvSpPr>
        <xdr:cNvPr id="539" name="楕円 538"/>
        <xdr:cNvSpPr/>
      </xdr:nvSpPr>
      <xdr:spPr>
        <a:xfrm>
          <a:off x="14541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131445</xdr:rowOff>
    </xdr:to>
    <xdr:cxnSp macro="">
      <xdr:nvCxnSpPr>
        <xdr:cNvPr id="540" name="直線コネクタ 539"/>
        <xdr:cNvCxnSpPr/>
      </xdr:nvCxnSpPr>
      <xdr:spPr>
        <a:xfrm flipV="1">
          <a:off x="14592300" y="102393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1"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2"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43"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27322</xdr:rowOff>
    </xdr:from>
    <xdr:ext cx="405111" cy="259045"/>
    <xdr:sp macro="" textlink="">
      <xdr:nvSpPr>
        <xdr:cNvPr id="544" name="n_2mainValue【学校施設】&#10;有形固定資産減価償却率"/>
        <xdr:cNvSpPr txBox="1"/>
      </xdr:nvSpPr>
      <xdr:spPr>
        <a:xfrm>
          <a:off x="14389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5" name="直線コネクタ 5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6" name="テキスト ボックス 5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7" name="直線コネクタ 5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8" name="テキスト ボックス 5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9" name="直線コネクタ 5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0" name="テキスト ボックス 5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1" name="直線コネクタ 5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2" name="テキスト ボックス 5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3" name="直線コネクタ 5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4" name="テキスト ボックス 56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5" name="直線コネクタ 5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6" name="テキスト ボックス 56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0" name="直線コネクタ 569"/>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1"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2" name="直線コネクタ 571"/>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3"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4" name="直線コネクタ 573"/>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75"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76" name="フローチャート: 判断 575"/>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77" name="フローチャート: 判断 576"/>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78" name="フローチャート: 判断 577"/>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25182</xdr:rowOff>
    </xdr:from>
    <xdr:to>
      <xdr:col>116</xdr:col>
      <xdr:colOff>114300</xdr:colOff>
      <xdr:row>63</xdr:row>
      <xdr:rowOff>126782</xdr:rowOff>
    </xdr:to>
    <xdr:sp macro="" textlink="">
      <xdr:nvSpPr>
        <xdr:cNvPr id="584" name="楕円 583"/>
        <xdr:cNvSpPr/>
      </xdr:nvSpPr>
      <xdr:spPr>
        <a:xfrm>
          <a:off x="22110700" y="10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85"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27360</xdr:rowOff>
    </xdr:from>
    <xdr:to>
      <xdr:col>112</xdr:col>
      <xdr:colOff>38100</xdr:colOff>
      <xdr:row>63</xdr:row>
      <xdr:rowOff>128960</xdr:rowOff>
    </xdr:to>
    <xdr:sp macro="" textlink="">
      <xdr:nvSpPr>
        <xdr:cNvPr id="586" name="楕円 585"/>
        <xdr:cNvSpPr/>
      </xdr:nvSpPr>
      <xdr:spPr>
        <a:xfrm>
          <a:off x="21272500" y="108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75982</xdr:rowOff>
    </xdr:from>
    <xdr:to>
      <xdr:col>116</xdr:col>
      <xdr:colOff>63500</xdr:colOff>
      <xdr:row>63</xdr:row>
      <xdr:rowOff>78160</xdr:rowOff>
    </xdr:to>
    <xdr:cxnSp macro="">
      <xdr:nvCxnSpPr>
        <xdr:cNvPr id="587" name="直線コネクタ 586"/>
        <xdr:cNvCxnSpPr/>
      </xdr:nvCxnSpPr>
      <xdr:spPr>
        <a:xfrm flipV="1">
          <a:off x="21323300" y="10877332"/>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31387</xdr:rowOff>
    </xdr:from>
    <xdr:to>
      <xdr:col>107</xdr:col>
      <xdr:colOff>101600</xdr:colOff>
      <xdr:row>63</xdr:row>
      <xdr:rowOff>132987</xdr:rowOff>
    </xdr:to>
    <xdr:sp macro="" textlink="">
      <xdr:nvSpPr>
        <xdr:cNvPr id="588" name="楕円 587"/>
        <xdr:cNvSpPr/>
      </xdr:nvSpPr>
      <xdr:spPr>
        <a:xfrm>
          <a:off x="20383500" y="108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78160</xdr:rowOff>
    </xdr:from>
    <xdr:to>
      <xdr:col>111</xdr:col>
      <xdr:colOff>177800</xdr:colOff>
      <xdr:row>63</xdr:row>
      <xdr:rowOff>82187</xdr:rowOff>
    </xdr:to>
    <xdr:cxnSp macro="">
      <xdr:nvCxnSpPr>
        <xdr:cNvPr id="589" name="直線コネクタ 588"/>
        <xdr:cNvCxnSpPr/>
      </xdr:nvCxnSpPr>
      <xdr:spPr>
        <a:xfrm flipV="1">
          <a:off x="20434300" y="10879510"/>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120087</xdr:rowOff>
    </xdr:from>
    <xdr:ext cx="469744" cy="259045"/>
    <xdr:sp macro="" textlink="">
      <xdr:nvSpPr>
        <xdr:cNvPr id="592" name="n_1mainValue【学校施設】&#10;一人当たり面積"/>
        <xdr:cNvSpPr txBox="1"/>
      </xdr:nvSpPr>
      <xdr:spPr>
        <a:xfrm>
          <a:off x="21075727" y="1092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124114</xdr:rowOff>
    </xdr:from>
    <xdr:ext cx="469744" cy="259045"/>
    <xdr:sp macro="" textlink="">
      <xdr:nvSpPr>
        <xdr:cNvPr id="593" name="n_2mainValue【学校施設】&#10;一人当たり面積"/>
        <xdr:cNvSpPr txBox="1"/>
      </xdr:nvSpPr>
      <xdr:spPr>
        <a:xfrm>
          <a:off x="20199427" y="109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19" name="直線コネクタ 618"/>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0"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1" name="直線コネクタ 620"/>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3" name="直線コネクタ 6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624"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25" name="フローチャート: 判断 624"/>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26" name="フローチャート: 判断 625"/>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27" name="フローチャート: 判断 626"/>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127726</xdr:rowOff>
    </xdr:from>
    <xdr:to>
      <xdr:col>85</xdr:col>
      <xdr:colOff>177800</xdr:colOff>
      <xdr:row>84</xdr:row>
      <xdr:rowOff>57876</xdr:rowOff>
    </xdr:to>
    <xdr:sp macro="" textlink="">
      <xdr:nvSpPr>
        <xdr:cNvPr id="633" name="楕円 632"/>
        <xdr:cNvSpPr/>
      </xdr:nvSpPr>
      <xdr:spPr>
        <a:xfrm>
          <a:off x="16268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106153</xdr:rowOff>
    </xdr:from>
    <xdr:ext cx="405111" cy="259045"/>
    <xdr:sp macro="" textlink="">
      <xdr:nvSpPr>
        <xdr:cNvPr id="634" name="【児童館】&#10;有形固定資産減価償却率該当値テキスト"/>
        <xdr:cNvSpPr txBox="1"/>
      </xdr:nvSpPr>
      <xdr:spPr>
        <a:xfrm>
          <a:off x="16357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635" name="楕円 634"/>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7076</xdr:rowOff>
    </xdr:from>
    <xdr:to>
      <xdr:col>85</xdr:col>
      <xdr:colOff>127000</xdr:colOff>
      <xdr:row>84</xdr:row>
      <xdr:rowOff>57694</xdr:rowOff>
    </xdr:to>
    <xdr:cxnSp macro="">
      <xdr:nvCxnSpPr>
        <xdr:cNvPr id="636" name="直線コネクタ 635"/>
        <xdr:cNvCxnSpPr/>
      </xdr:nvCxnSpPr>
      <xdr:spPr>
        <a:xfrm flipV="1">
          <a:off x="15481300" y="1440887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59145</xdr:rowOff>
    </xdr:from>
    <xdr:to>
      <xdr:col>76</xdr:col>
      <xdr:colOff>165100</xdr:colOff>
      <xdr:row>84</xdr:row>
      <xdr:rowOff>160745</xdr:rowOff>
    </xdr:to>
    <xdr:sp macro="" textlink="">
      <xdr:nvSpPr>
        <xdr:cNvPr id="637" name="楕円 636"/>
        <xdr:cNvSpPr/>
      </xdr:nvSpPr>
      <xdr:spPr>
        <a:xfrm>
          <a:off x="14541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109945</xdr:rowOff>
    </xdr:to>
    <xdr:cxnSp macro="">
      <xdr:nvCxnSpPr>
        <xdr:cNvPr id="638" name="直線コネクタ 637"/>
        <xdr:cNvCxnSpPr/>
      </xdr:nvCxnSpPr>
      <xdr:spPr>
        <a:xfrm flipV="1">
          <a:off x="14592300" y="144594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39"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40"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641" name="n_1mainValue【児童館】&#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151872</xdr:rowOff>
    </xdr:from>
    <xdr:ext cx="405111" cy="259045"/>
    <xdr:sp macro="" textlink="">
      <xdr:nvSpPr>
        <xdr:cNvPr id="642" name="n_2mainValue【児童館】&#10;有形固定資産減価償却率"/>
        <xdr:cNvSpPr txBox="1"/>
      </xdr:nvSpPr>
      <xdr:spPr>
        <a:xfrm>
          <a:off x="14389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66" name="直線コネクタ 665"/>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67"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68" name="直線コネクタ 66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9"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0" name="直線コネクタ 66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1"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2" name="フローチャート: 判断 67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4" name="フローチャート: 判断 673"/>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0" name="楕円 679"/>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3827</xdr:rowOff>
    </xdr:from>
    <xdr:ext cx="469744" cy="259045"/>
    <xdr:sp macro="" textlink="">
      <xdr:nvSpPr>
        <xdr:cNvPr id="681" name="【児童館】&#10;一人当たり面積該当値テキスト"/>
        <xdr:cNvSpPr txBox="1"/>
      </xdr:nvSpPr>
      <xdr:spPr>
        <a:xfrm>
          <a:off x="2219960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82" name="楕円 68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95250</xdr:rowOff>
    </xdr:to>
    <xdr:cxnSp macro="">
      <xdr:nvCxnSpPr>
        <xdr:cNvPr id="683" name="直線コネクタ 682"/>
        <xdr:cNvCxnSpPr/>
      </xdr:nvCxnSpPr>
      <xdr:spPr>
        <a:xfrm flipV="1">
          <a:off x="21323300" y="14306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84" name="楕円 68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85" name="直線コネクタ 684"/>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86"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87"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88"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89"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0" name="直線コネクタ 6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1" name="テキスト ボックス 7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2" name="直線コネクタ 7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3" name="テキスト ボックス 7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4" name="直線コネクタ 7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5" name="テキスト ボックス 7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6" name="直線コネクタ 7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7" name="テキスト ボックス 7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8" name="直線コネクタ 7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9" name="テキスト ボックス 7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0" name="直線コネクタ 7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1" name="テキスト ボックス 7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15" name="直線コネクタ 714"/>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16"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17" name="直線コネクタ 71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9" name="直線コネクタ 7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720"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1" name="フローチャート: 判断 720"/>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2" name="フローチャート: 判断 721"/>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23" name="フローチャート: 判断 722"/>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71120</xdr:rowOff>
    </xdr:from>
    <xdr:to>
      <xdr:col>85</xdr:col>
      <xdr:colOff>177800</xdr:colOff>
      <xdr:row>103</xdr:row>
      <xdr:rowOff>1270</xdr:rowOff>
    </xdr:to>
    <xdr:sp macro="" textlink="">
      <xdr:nvSpPr>
        <xdr:cNvPr id="729" name="楕円 728"/>
        <xdr:cNvSpPr/>
      </xdr:nvSpPr>
      <xdr:spPr>
        <a:xfrm>
          <a:off x="16268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93997</xdr:rowOff>
    </xdr:from>
    <xdr:ext cx="405111" cy="259045"/>
    <xdr:sp macro="" textlink="">
      <xdr:nvSpPr>
        <xdr:cNvPr id="730" name="【公民館】&#10;有形固定資産減価償却率該当値テキスト"/>
        <xdr:cNvSpPr txBox="1"/>
      </xdr:nvSpPr>
      <xdr:spPr>
        <a:xfrm>
          <a:off x="16357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31" name="楕円 730"/>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121920</xdr:rowOff>
    </xdr:from>
    <xdr:to>
      <xdr:col>85</xdr:col>
      <xdr:colOff>127000</xdr:colOff>
      <xdr:row>102</xdr:row>
      <xdr:rowOff>144780</xdr:rowOff>
    </xdr:to>
    <xdr:cxnSp macro="">
      <xdr:nvCxnSpPr>
        <xdr:cNvPr id="732" name="直線コネクタ 731"/>
        <xdr:cNvCxnSpPr/>
      </xdr:nvCxnSpPr>
      <xdr:spPr>
        <a:xfrm flipV="1">
          <a:off x="15481300" y="1760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33" name="楕円 732"/>
        <xdr:cNvSpPr/>
      </xdr:nvSpPr>
      <xdr:spPr>
        <a:xfrm>
          <a:off x="14541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5987</xdr:rowOff>
    </xdr:to>
    <xdr:cxnSp macro="">
      <xdr:nvCxnSpPr>
        <xdr:cNvPr id="734" name="直線コネクタ 733"/>
        <xdr:cNvCxnSpPr/>
      </xdr:nvCxnSpPr>
      <xdr:spPr>
        <a:xfrm flipV="1">
          <a:off x="14592300" y="1763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73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73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37"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38" name="n_2mainValue【公民館】&#10;有形固定資産減価償却率"/>
        <xdr:cNvSpPr txBox="1"/>
      </xdr:nvSpPr>
      <xdr:spPr>
        <a:xfrm>
          <a:off x="14389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2" name="直線コネクタ 76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4" name="直線コネクタ 76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6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66" name="直線コネクタ 76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6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8" name="フローチャート: 判断 76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69" name="フローチャート: 判断 76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70" name="フローチャート: 判断 76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xdr:rowOff>
    </xdr:from>
    <xdr:to>
      <xdr:col>116</xdr:col>
      <xdr:colOff>114300</xdr:colOff>
      <xdr:row>102</xdr:row>
      <xdr:rowOff>107950</xdr:rowOff>
    </xdr:to>
    <xdr:sp macro="" textlink="">
      <xdr:nvSpPr>
        <xdr:cNvPr id="776" name="楕円 775"/>
        <xdr:cNvSpPr/>
      </xdr:nvSpPr>
      <xdr:spPr>
        <a:xfrm>
          <a:off x="22110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29227</xdr:rowOff>
    </xdr:from>
    <xdr:ext cx="469744" cy="259045"/>
    <xdr:sp macro="" textlink="">
      <xdr:nvSpPr>
        <xdr:cNvPr id="777" name="【公民館】&#10;一人当たり面積該当値テキスト"/>
        <xdr:cNvSpPr txBox="1"/>
      </xdr:nvSpPr>
      <xdr:spPr>
        <a:xfrm>
          <a:off x="22199600"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44450</xdr:rowOff>
    </xdr:from>
    <xdr:to>
      <xdr:col>112</xdr:col>
      <xdr:colOff>38100</xdr:colOff>
      <xdr:row>102</xdr:row>
      <xdr:rowOff>146050</xdr:rowOff>
    </xdr:to>
    <xdr:sp macro="" textlink="">
      <xdr:nvSpPr>
        <xdr:cNvPr id="778" name="楕円 777"/>
        <xdr:cNvSpPr/>
      </xdr:nvSpPr>
      <xdr:spPr>
        <a:xfrm>
          <a:off x="2127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57150</xdr:rowOff>
    </xdr:from>
    <xdr:to>
      <xdr:col>116</xdr:col>
      <xdr:colOff>63500</xdr:colOff>
      <xdr:row>102</xdr:row>
      <xdr:rowOff>95250</xdr:rowOff>
    </xdr:to>
    <xdr:cxnSp macro="">
      <xdr:nvCxnSpPr>
        <xdr:cNvPr id="779" name="直線コネクタ 778"/>
        <xdr:cNvCxnSpPr/>
      </xdr:nvCxnSpPr>
      <xdr:spPr>
        <a:xfrm flipV="1">
          <a:off x="21323300" y="17545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61595</xdr:rowOff>
    </xdr:from>
    <xdr:to>
      <xdr:col>107</xdr:col>
      <xdr:colOff>101600</xdr:colOff>
      <xdr:row>102</xdr:row>
      <xdr:rowOff>163195</xdr:rowOff>
    </xdr:to>
    <xdr:sp macro="" textlink="">
      <xdr:nvSpPr>
        <xdr:cNvPr id="780" name="楕円 779"/>
        <xdr:cNvSpPr/>
      </xdr:nvSpPr>
      <xdr:spPr>
        <a:xfrm>
          <a:off x="20383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95250</xdr:rowOff>
    </xdr:from>
    <xdr:to>
      <xdr:col>111</xdr:col>
      <xdr:colOff>177800</xdr:colOff>
      <xdr:row>102</xdr:row>
      <xdr:rowOff>112395</xdr:rowOff>
    </xdr:to>
    <xdr:cxnSp macro="">
      <xdr:nvCxnSpPr>
        <xdr:cNvPr id="781" name="直線コネクタ 780"/>
        <xdr:cNvCxnSpPr/>
      </xdr:nvCxnSpPr>
      <xdr:spPr>
        <a:xfrm flipV="1">
          <a:off x="20434300" y="17583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82"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83"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162577</xdr:rowOff>
    </xdr:from>
    <xdr:ext cx="469744" cy="259045"/>
    <xdr:sp macro="" textlink="">
      <xdr:nvSpPr>
        <xdr:cNvPr id="784" name="n_1mainValue【公民館】&#10;一人当たり面積"/>
        <xdr:cNvSpPr txBox="1"/>
      </xdr:nvSpPr>
      <xdr:spPr>
        <a:xfrm>
          <a:off x="2107572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8272</xdr:rowOff>
    </xdr:from>
    <xdr:ext cx="469744" cy="259045"/>
    <xdr:sp macro="" textlink="">
      <xdr:nvSpPr>
        <xdr:cNvPr id="785" name="n_2mainValue【公民館】&#10;一人当たり面積"/>
        <xdr:cNvSpPr txBox="1"/>
      </xdr:nvSpPr>
      <xdr:spPr>
        <a:xfrm>
          <a:off x="20199427" y="1732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当市は海抜</a:t>
          </a:r>
          <a:r>
            <a:rPr kumimoji="1" lang="en-US" altLang="ja-JP" sz="1100">
              <a:latin typeface="ＭＳ Ｐゴシック" panose="020B0600070205080204" pitchFamily="50" charset="-128"/>
              <a:ea typeface="ＭＳ Ｐゴシック" panose="020B0600070205080204" pitchFamily="50" charset="-128"/>
            </a:rPr>
            <a:t>0m</a:t>
          </a:r>
          <a:r>
            <a:rPr kumimoji="1" lang="ja-JP" altLang="en-US" sz="1100">
              <a:latin typeface="ＭＳ Ｐゴシック" panose="020B0600070205080204" pitchFamily="50" charset="-128"/>
              <a:ea typeface="ＭＳ Ｐゴシック" panose="020B0600070205080204" pitchFamily="50" charset="-128"/>
            </a:rPr>
            <a:t>の臨海部から海抜</a:t>
          </a:r>
          <a:r>
            <a:rPr kumimoji="1" lang="en-US" altLang="ja-JP" sz="1100">
              <a:latin typeface="ＭＳ Ｐゴシック" panose="020B0600070205080204" pitchFamily="50" charset="-128"/>
              <a:ea typeface="ＭＳ Ｐゴシック" panose="020B0600070205080204" pitchFamily="50" charset="-128"/>
            </a:rPr>
            <a:t>1,400m</a:t>
          </a:r>
          <a:r>
            <a:rPr kumimoji="1" lang="ja-JP" altLang="en-US" sz="1100">
              <a:latin typeface="ＭＳ Ｐゴシック" panose="020B0600070205080204" pitchFamily="50" charset="-128"/>
              <a:ea typeface="ＭＳ Ｐゴシック" panose="020B0600070205080204" pitchFamily="50" charset="-128"/>
            </a:rPr>
            <a:t>の四国山系までの</a:t>
          </a:r>
          <a:r>
            <a:rPr kumimoji="1" lang="en-US" altLang="ja-JP" sz="1100">
              <a:latin typeface="ＭＳ Ｐゴシック" panose="020B0600070205080204" pitchFamily="50" charset="-128"/>
              <a:ea typeface="ＭＳ Ｐゴシック" panose="020B0600070205080204" pitchFamily="50" charset="-128"/>
            </a:rPr>
            <a:t>514.34k㎡</a:t>
          </a:r>
          <a:r>
            <a:rPr kumimoji="1" lang="ja-JP" altLang="en-US" sz="1100">
              <a:latin typeface="ＭＳ Ｐゴシック" panose="020B0600070205080204" pitchFamily="50" charset="-128"/>
              <a:ea typeface="ＭＳ Ｐゴシック" panose="020B0600070205080204" pitchFamily="50" charset="-128"/>
            </a:rPr>
            <a:t>に及ぶ広範な区域に集落が点在しているため、一人当たりの道路延長が多く、また、老朽化した橋りょうについては、順次点検を行っているが、付け替えるには多額の経費を要することから改修を行っているｋじょとから、有形固定資産減価償却率も類似団体を上回っている。</a:t>
          </a:r>
        </a:p>
        <a:p>
          <a:r>
            <a:rPr kumimoji="1" lang="ja-JP" altLang="en-US" sz="1100">
              <a:latin typeface="ＭＳ Ｐゴシック" panose="020B0600070205080204" pitchFamily="50" charset="-128"/>
              <a:ea typeface="ＭＳ Ｐゴシック" panose="020B0600070205080204" pitchFamily="50" charset="-128"/>
            </a:rPr>
            <a:t>　公営住宅については、有形固定資産減価償却率、一人当たりの面積ともに類似団体を上回っているが、西予市公営住宅等長寿命化計画に基づき除却及び集約（更新）を行っているが、人口減少が進展する中、同計画の見直しを行い、有形固定資産減価償却率及び一人当たりの面積ともに減少していく必要がある。</a:t>
          </a:r>
        </a:p>
        <a:p>
          <a:r>
            <a:rPr kumimoji="1" lang="ja-JP" altLang="en-US" sz="1100">
              <a:latin typeface="ＭＳ Ｐゴシック" panose="020B0600070205080204" pitchFamily="50" charset="-128"/>
              <a:ea typeface="ＭＳ Ｐゴシック" panose="020B0600070205080204" pitchFamily="50" charset="-128"/>
            </a:rPr>
            <a:t>　港湾・漁港については、有形固定資産減価償却率は類似団体平均を下回っているものの、一人当たりの有形固定資産（償却資産）額は平均を上回っている。</a:t>
          </a:r>
        </a:p>
        <a:p>
          <a:r>
            <a:rPr kumimoji="1" lang="ja-JP" altLang="en-US" sz="1100">
              <a:latin typeface="ＭＳ Ｐゴシック" panose="020B0600070205080204" pitchFamily="50" charset="-128"/>
              <a:ea typeface="ＭＳ Ｐゴシック" panose="020B0600070205080204" pitchFamily="50" charset="-128"/>
            </a:rPr>
            <a:t>　幼稚園・保育所及び学校施設については、近年の社会情勢の変化や過疎化・少子化が進展する中、平成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学校再編計画を策定し、小学校及び幼稚園の統廃合を推進し、また、統合にあわせて校舎を改築しているため、一人当たりの面積は類似団体と概ね同値となっているが、中学校施設の老朽化が著しいため、有形固定資産減価償却率は類似団体を上回っている。また、児童館については、図書館施設と複合化したことで、有形固定資産減価償却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公民館施設は、広範な区域であることから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施設並びに分館施設も</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施設あるあため、一人当たりの面積が高くなっている。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85090</xdr:rowOff>
    </xdr:from>
    <xdr:to>
      <xdr:col>24</xdr:col>
      <xdr:colOff>114300</xdr:colOff>
      <xdr:row>40</xdr:row>
      <xdr:rowOff>15240</xdr:rowOff>
    </xdr:to>
    <xdr:sp macro="" textlink="">
      <xdr:nvSpPr>
        <xdr:cNvPr id="69" name="楕円 68"/>
        <xdr:cNvSpPr/>
      </xdr:nvSpPr>
      <xdr:spPr>
        <a:xfrm>
          <a:off x="45847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63517</xdr:rowOff>
    </xdr:from>
    <xdr:ext cx="405111" cy="259045"/>
    <xdr:sp macro="" textlink="">
      <xdr:nvSpPr>
        <xdr:cNvPr id="70" name="【図書館】&#10;有形固定資産減価償却率該当値テキスト"/>
        <xdr:cNvSpPr txBox="1"/>
      </xdr:nvSpPr>
      <xdr:spPr>
        <a:xfrm>
          <a:off x="4673600"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110490</xdr:rowOff>
    </xdr:from>
    <xdr:to>
      <xdr:col>20</xdr:col>
      <xdr:colOff>38100</xdr:colOff>
      <xdr:row>40</xdr:row>
      <xdr:rowOff>40640</xdr:rowOff>
    </xdr:to>
    <xdr:sp macro="" textlink="">
      <xdr:nvSpPr>
        <xdr:cNvPr id="71" name="楕円 70"/>
        <xdr:cNvSpPr/>
      </xdr:nvSpPr>
      <xdr:spPr>
        <a:xfrm>
          <a:off x="37465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135890</xdr:rowOff>
    </xdr:from>
    <xdr:to>
      <xdr:col>24</xdr:col>
      <xdr:colOff>63500</xdr:colOff>
      <xdr:row>39</xdr:row>
      <xdr:rowOff>161290</xdr:rowOff>
    </xdr:to>
    <xdr:cxnSp macro="">
      <xdr:nvCxnSpPr>
        <xdr:cNvPr id="72" name="直線コネクタ 71"/>
        <xdr:cNvCxnSpPr/>
      </xdr:nvCxnSpPr>
      <xdr:spPr>
        <a:xfrm flipV="1">
          <a:off x="3797300" y="682244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3" name="楕円 72"/>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161290</xdr:rowOff>
    </xdr:from>
    <xdr:to>
      <xdr:col>19</xdr:col>
      <xdr:colOff>177800</xdr:colOff>
      <xdr:row>40</xdr:row>
      <xdr:rowOff>15240</xdr:rowOff>
    </xdr:to>
    <xdr:cxnSp macro="">
      <xdr:nvCxnSpPr>
        <xdr:cNvPr id="74" name="直線コネクタ 73"/>
        <xdr:cNvCxnSpPr/>
      </xdr:nvCxnSpPr>
      <xdr:spPr>
        <a:xfrm flipV="1">
          <a:off x="2908300" y="684784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31767</xdr:rowOff>
    </xdr:from>
    <xdr:ext cx="405111" cy="259045"/>
    <xdr:sp macro="" textlink="">
      <xdr:nvSpPr>
        <xdr:cNvPr id="77" name="n_1mainValue【図書館】&#10;有形固定資産減価償却率"/>
        <xdr:cNvSpPr txBox="1"/>
      </xdr:nvSpPr>
      <xdr:spPr>
        <a:xfrm>
          <a:off x="3582044"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8" name="n_2mainValue【図書館】&#10;有形固定資産減価償却率"/>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16" name="楕円 115"/>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17"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18" name="楕円 117"/>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15240</xdr:rowOff>
    </xdr:to>
    <xdr:cxnSp macro="">
      <xdr:nvCxnSpPr>
        <xdr:cNvPr id="119" name="直線コネクタ 118"/>
        <xdr:cNvCxnSpPr/>
      </xdr:nvCxnSpPr>
      <xdr:spPr>
        <a:xfrm flipV="1">
          <a:off x="9639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20" name="楕円 119"/>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22860</xdr:rowOff>
    </xdr:to>
    <xdr:cxnSp macro="">
      <xdr:nvCxnSpPr>
        <xdr:cNvPr id="121" name="直線コネクタ 120"/>
        <xdr:cNvCxnSpPr/>
      </xdr:nvCxnSpPr>
      <xdr:spPr>
        <a:xfrm flipV="1">
          <a:off x="8750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23"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24"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64787</xdr:rowOff>
    </xdr:from>
    <xdr:ext cx="469744" cy="259045"/>
    <xdr:sp macro="" textlink="">
      <xdr:nvSpPr>
        <xdr:cNvPr id="125" name="n_2mainValue【図書館】&#10;一人当たり面積"/>
        <xdr:cNvSpPr txBox="1"/>
      </xdr:nvSpPr>
      <xdr:spPr>
        <a:xfrm>
          <a:off x="8515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64" name="楕円 163"/>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65"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xdr:rowOff>
    </xdr:from>
    <xdr:to>
      <xdr:col>20</xdr:col>
      <xdr:colOff>38100</xdr:colOff>
      <xdr:row>58</xdr:row>
      <xdr:rowOff>102235</xdr:rowOff>
    </xdr:to>
    <xdr:sp macro="" textlink="">
      <xdr:nvSpPr>
        <xdr:cNvPr id="166" name="楕円 165"/>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51435</xdr:rowOff>
    </xdr:to>
    <xdr:cxnSp macro="">
      <xdr:nvCxnSpPr>
        <xdr:cNvPr id="167" name="直線コネクタ 166"/>
        <xdr:cNvCxnSpPr/>
      </xdr:nvCxnSpPr>
      <xdr:spPr>
        <a:xfrm flipV="1">
          <a:off x="3797300" y="9957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68" name="楕円 167"/>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51435</xdr:rowOff>
    </xdr:to>
    <xdr:cxnSp macro="">
      <xdr:nvCxnSpPr>
        <xdr:cNvPr id="169" name="直線コネクタ 168"/>
        <xdr:cNvCxnSpPr/>
      </xdr:nvCxnSpPr>
      <xdr:spPr>
        <a:xfrm>
          <a:off x="2908300" y="9982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71"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118762</xdr:rowOff>
    </xdr:from>
    <xdr:ext cx="405111" cy="259045"/>
    <xdr:sp macro="" textlink="">
      <xdr:nvSpPr>
        <xdr:cNvPr id="172" name="n_1mainValue【体育館・プール】&#10;有形固定資産減価償却率"/>
        <xdr:cNvSpPr txBox="1"/>
      </xdr:nvSpPr>
      <xdr:spPr>
        <a:xfrm>
          <a:off x="3582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73" name="n_2mainValue【体育館・プール】&#10;有形固定資産減価償却率"/>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56452</xdr:rowOff>
    </xdr:from>
    <xdr:to>
      <xdr:col>55</xdr:col>
      <xdr:colOff>50800</xdr:colOff>
      <xdr:row>63</xdr:row>
      <xdr:rowOff>158052</xdr:rowOff>
    </xdr:to>
    <xdr:sp macro="" textlink="">
      <xdr:nvSpPr>
        <xdr:cNvPr id="211" name="楕円 210"/>
        <xdr:cNvSpPr/>
      </xdr:nvSpPr>
      <xdr:spPr>
        <a:xfrm>
          <a:off x="10426700" y="108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79329</xdr:rowOff>
    </xdr:from>
    <xdr:ext cx="469744" cy="259045"/>
    <xdr:sp macro="" textlink="">
      <xdr:nvSpPr>
        <xdr:cNvPr id="212" name="【体育館・プール】&#10;一人当たり面積該当値テキスト"/>
        <xdr:cNvSpPr txBox="1"/>
      </xdr:nvSpPr>
      <xdr:spPr>
        <a:xfrm>
          <a:off x="10515600" y="1070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63309</xdr:rowOff>
    </xdr:from>
    <xdr:to>
      <xdr:col>50</xdr:col>
      <xdr:colOff>165100</xdr:colOff>
      <xdr:row>63</xdr:row>
      <xdr:rowOff>164909</xdr:rowOff>
    </xdr:to>
    <xdr:sp macro="" textlink="">
      <xdr:nvSpPr>
        <xdr:cNvPr id="213" name="楕円 212"/>
        <xdr:cNvSpPr/>
      </xdr:nvSpPr>
      <xdr:spPr>
        <a:xfrm>
          <a:off x="9588500" y="108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107252</xdr:rowOff>
    </xdr:from>
    <xdr:to>
      <xdr:col>55</xdr:col>
      <xdr:colOff>0</xdr:colOff>
      <xdr:row>63</xdr:row>
      <xdr:rowOff>114109</xdr:rowOff>
    </xdr:to>
    <xdr:cxnSp macro="">
      <xdr:nvCxnSpPr>
        <xdr:cNvPr id="214" name="直線コネクタ 213"/>
        <xdr:cNvCxnSpPr/>
      </xdr:nvCxnSpPr>
      <xdr:spPr>
        <a:xfrm flipV="1">
          <a:off x="9639300" y="1090860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65405</xdr:rowOff>
    </xdr:from>
    <xdr:to>
      <xdr:col>46</xdr:col>
      <xdr:colOff>38100</xdr:colOff>
      <xdr:row>63</xdr:row>
      <xdr:rowOff>167005</xdr:rowOff>
    </xdr:to>
    <xdr:sp macro="" textlink="">
      <xdr:nvSpPr>
        <xdr:cNvPr id="215" name="楕円 214"/>
        <xdr:cNvSpPr/>
      </xdr:nvSpPr>
      <xdr:spPr>
        <a:xfrm>
          <a:off x="8699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114109</xdr:rowOff>
    </xdr:from>
    <xdr:to>
      <xdr:col>50</xdr:col>
      <xdr:colOff>114300</xdr:colOff>
      <xdr:row>63</xdr:row>
      <xdr:rowOff>116205</xdr:rowOff>
    </xdr:to>
    <xdr:cxnSp macro="">
      <xdr:nvCxnSpPr>
        <xdr:cNvPr id="216" name="直線コネクタ 215"/>
        <xdr:cNvCxnSpPr/>
      </xdr:nvCxnSpPr>
      <xdr:spPr>
        <a:xfrm flipV="1">
          <a:off x="8750300" y="1091545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9986</xdr:rowOff>
    </xdr:from>
    <xdr:ext cx="469744" cy="259045"/>
    <xdr:sp macro="" textlink="">
      <xdr:nvSpPr>
        <xdr:cNvPr id="219" name="n_1mainValue【体育館・プール】&#10;一人当たり面積"/>
        <xdr:cNvSpPr txBox="1"/>
      </xdr:nvSpPr>
      <xdr:spPr>
        <a:xfrm>
          <a:off x="9391727" y="1063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12082</xdr:rowOff>
    </xdr:from>
    <xdr:ext cx="469744" cy="259045"/>
    <xdr:sp macro="" textlink="">
      <xdr:nvSpPr>
        <xdr:cNvPr id="220" name="n_2mainValue【体育館・プール】&#10;一人当たり面積"/>
        <xdr:cNvSpPr txBox="1"/>
      </xdr:nvSpPr>
      <xdr:spPr>
        <a:xfrm>
          <a:off x="8515427" y="106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46355</xdr:rowOff>
    </xdr:from>
    <xdr:to>
      <xdr:col>24</xdr:col>
      <xdr:colOff>114300</xdr:colOff>
      <xdr:row>79</xdr:row>
      <xdr:rowOff>147955</xdr:rowOff>
    </xdr:to>
    <xdr:sp macro="" textlink="">
      <xdr:nvSpPr>
        <xdr:cNvPr id="259" name="楕円 258"/>
        <xdr:cNvSpPr/>
      </xdr:nvSpPr>
      <xdr:spPr>
        <a:xfrm>
          <a:off x="4584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69232</xdr:rowOff>
    </xdr:from>
    <xdr:ext cx="405111" cy="259045"/>
    <xdr:sp macro="" textlink="">
      <xdr:nvSpPr>
        <xdr:cNvPr id="260" name="【福祉施設】&#10;有形固定資産減価償却率該当値テキスト"/>
        <xdr:cNvSpPr txBox="1"/>
      </xdr:nvSpPr>
      <xdr:spPr>
        <a:xfrm>
          <a:off x="46736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261" name="楕円 260"/>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123825</xdr:rowOff>
    </xdr:to>
    <xdr:cxnSp macro="">
      <xdr:nvCxnSpPr>
        <xdr:cNvPr id="262" name="直線コネクタ 261"/>
        <xdr:cNvCxnSpPr/>
      </xdr:nvCxnSpPr>
      <xdr:spPr>
        <a:xfrm flipV="1">
          <a:off x="3797300" y="136417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101600</xdr:rowOff>
    </xdr:from>
    <xdr:to>
      <xdr:col>15</xdr:col>
      <xdr:colOff>101600</xdr:colOff>
      <xdr:row>80</xdr:row>
      <xdr:rowOff>31750</xdr:rowOff>
    </xdr:to>
    <xdr:sp macro="" textlink="">
      <xdr:nvSpPr>
        <xdr:cNvPr id="263" name="楕円 262"/>
        <xdr:cNvSpPr/>
      </xdr:nvSpPr>
      <xdr:spPr>
        <a:xfrm>
          <a:off x="2857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79</xdr:row>
      <xdr:rowOff>152400</xdr:rowOff>
    </xdr:to>
    <xdr:cxnSp macro="">
      <xdr:nvCxnSpPr>
        <xdr:cNvPr id="264" name="直線コネクタ 263"/>
        <xdr:cNvCxnSpPr/>
      </xdr:nvCxnSpPr>
      <xdr:spPr>
        <a:xfrm flipV="1">
          <a:off x="2908300" y="13668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6"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267" name="n_1mainValue【福祉施設】&#10;有形固定資産減価償却率"/>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48277</xdr:rowOff>
    </xdr:from>
    <xdr:ext cx="405111" cy="259045"/>
    <xdr:sp macro="" textlink="">
      <xdr:nvSpPr>
        <xdr:cNvPr id="268" name="n_2mainValue【福祉施設】&#10;有形固定資産減価償却率"/>
        <xdr:cNvSpPr txBox="1"/>
      </xdr:nvSpPr>
      <xdr:spPr>
        <a:xfrm>
          <a:off x="2705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04" name="楕円 303"/>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05"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76454</xdr:rowOff>
    </xdr:from>
    <xdr:to>
      <xdr:col>50</xdr:col>
      <xdr:colOff>165100</xdr:colOff>
      <xdr:row>85</xdr:row>
      <xdr:rowOff>6604</xdr:rowOff>
    </xdr:to>
    <xdr:sp macro="" textlink="">
      <xdr:nvSpPr>
        <xdr:cNvPr id="306" name="楕円 305"/>
        <xdr:cNvSpPr/>
      </xdr:nvSpPr>
      <xdr:spPr>
        <a:xfrm>
          <a:off x="9588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127254</xdr:rowOff>
    </xdr:to>
    <xdr:cxnSp macro="">
      <xdr:nvCxnSpPr>
        <xdr:cNvPr id="307" name="直線コネクタ 306"/>
        <xdr:cNvCxnSpPr/>
      </xdr:nvCxnSpPr>
      <xdr:spPr>
        <a:xfrm flipV="1">
          <a:off x="9639300" y="145221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81026</xdr:rowOff>
    </xdr:from>
    <xdr:to>
      <xdr:col>46</xdr:col>
      <xdr:colOff>38100</xdr:colOff>
      <xdr:row>85</xdr:row>
      <xdr:rowOff>11176</xdr:rowOff>
    </xdr:to>
    <xdr:sp macro="" textlink="">
      <xdr:nvSpPr>
        <xdr:cNvPr id="308" name="楕円 307"/>
        <xdr:cNvSpPr/>
      </xdr:nvSpPr>
      <xdr:spPr>
        <a:xfrm>
          <a:off x="8699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127254</xdr:rowOff>
    </xdr:from>
    <xdr:to>
      <xdr:col>50</xdr:col>
      <xdr:colOff>114300</xdr:colOff>
      <xdr:row>84</xdr:row>
      <xdr:rowOff>131826</xdr:rowOff>
    </xdr:to>
    <xdr:cxnSp macro="">
      <xdr:nvCxnSpPr>
        <xdr:cNvPr id="309" name="直線コネクタ 308"/>
        <xdr:cNvCxnSpPr/>
      </xdr:nvCxnSpPr>
      <xdr:spPr>
        <a:xfrm flipV="1">
          <a:off x="8750300" y="1452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311"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169181</xdr:rowOff>
    </xdr:from>
    <xdr:ext cx="469744" cy="259045"/>
    <xdr:sp macro="" textlink="">
      <xdr:nvSpPr>
        <xdr:cNvPr id="312" name="n_1mainValue【福祉施設】&#10;一人当たり面積"/>
        <xdr:cNvSpPr txBox="1"/>
      </xdr:nvSpPr>
      <xdr:spPr>
        <a:xfrm>
          <a:off x="93917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2303</xdr:rowOff>
    </xdr:from>
    <xdr:ext cx="469744" cy="259045"/>
    <xdr:sp macro="" textlink="">
      <xdr:nvSpPr>
        <xdr:cNvPr id="313" name="n_2mainValue【福祉施設】&#10;一人当たり面積"/>
        <xdr:cNvSpPr txBox="1"/>
      </xdr:nvSpPr>
      <xdr:spPr>
        <a:xfrm>
          <a:off x="8515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45720</xdr:rowOff>
    </xdr:from>
    <xdr:to>
      <xdr:col>24</xdr:col>
      <xdr:colOff>114300</xdr:colOff>
      <xdr:row>104</xdr:row>
      <xdr:rowOff>147320</xdr:rowOff>
    </xdr:to>
    <xdr:sp macro="" textlink="">
      <xdr:nvSpPr>
        <xdr:cNvPr id="351" name="楕円 350"/>
        <xdr:cNvSpPr/>
      </xdr:nvSpPr>
      <xdr:spPr>
        <a:xfrm>
          <a:off x="45847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68597</xdr:rowOff>
    </xdr:from>
    <xdr:ext cx="405111" cy="259045"/>
    <xdr:sp macro="" textlink="">
      <xdr:nvSpPr>
        <xdr:cNvPr id="352" name="【市民会館】&#10;有形固定資産減価償却率該当値テキスト"/>
        <xdr:cNvSpPr txBox="1"/>
      </xdr:nvSpPr>
      <xdr:spPr>
        <a:xfrm>
          <a:off x="4673600"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58420</xdr:rowOff>
    </xdr:from>
    <xdr:to>
      <xdr:col>20</xdr:col>
      <xdr:colOff>38100</xdr:colOff>
      <xdr:row>104</xdr:row>
      <xdr:rowOff>160020</xdr:rowOff>
    </xdr:to>
    <xdr:sp macro="" textlink="">
      <xdr:nvSpPr>
        <xdr:cNvPr id="353" name="楕円 352"/>
        <xdr:cNvSpPr/>
      </xdr:nvSpPr>
      <xdr:spPr>
        <a:xfrm>
          <a:off x="3746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96520</xdr:rowOff>
    </xdr:from>
    <xdr:to>
      <xdr:col>24</xdr:col>
      <xdr:colOff>63500</xdr:colOff>
      <xdr:row>104</xdr:row>
      <xdr:rowOff>109220</xdr:rowOff>
    </xdr:to>
    <xdr:cxnSp macro="">
      <xdr:nvCxnSpPr>
        <xdr:cNvPr id="354" name="直線コネクタ 353"/>
        <xdr:cNvCxnSpPr/>
      </xdr:nvCxnSpPr>
      <xdr:spPr>
        <a:xfrm flipV="1">
          <a:off x="3797300" y="179273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85089</xdr:rowOff>
    </xdr:from>
    <xdr:to>
      <xdr:col>15</xdr:col>
      <xdr:colOff>101600</xdr:colOff>
      <xdr:row>105</xdr:row>
      <xdr:rowOff>15239</xdr:rowOff>
    </xdr:to>
    <xdr:sp macro="" textlink="">
      <xdr:nvSpPr>
        <xdr:cNvPr id="355" name="楕円 354"/>
        <xdr:cNvSpPr/>
      </xdr:nvSpPr>
      <xdr:spPr>
        <a:xfrm>
          <a:off x="2857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109220</xdr:rowOff>
    </xdr:from>
    <xdr:to>
      <xdr:col>19</xdr:col>
      <xdr:colOff>177800</xdr:colOff>
      <xdr:row>104</xdr:row>
      <xdr:rowOff>135889</xdr:rowOff>
    </xdr:to>
    <xdr:cxnSp macro="">
      <xdr:nvCxnSpPr>
        <xdr:cNvPr id="356" name="直線コネクタ 355"/>
        <xdr:cNvCxnSpPr/>
      </xdr:nvCxnSpPr>
      <xdr:spPr>
        <a:xfrm flipV="1">
          <a:off x="2908300" y="17940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5097</xdr:rowOff>
    </xdr:from>
    <xdr:ext cx="405111" cy="259045"/>
    <xdr:sp macro="" textlink="">
      <xdr:nvSpPr>
        <xdr:cNvPr id="359" name="n_1mainValue【市民会館】&#10;有形固定資産減価償却率"/>
        <xdr:cNvSpPr txBox="1"/>
      </xdr:nvSpPr>
      <xdr:spPr>
        <a:xfrm>
          <a:off x="3582044" y="1766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31766</xdr:rowOff>
    </xdr:from>
    <xdr:ext cx="405111" cy="259045"/>
    <xdr:sp macro="" textlink="">
      <xdr:nvSpPr>
        <xdr:cNvPr id="360" name="n_2mainValue【市民会館】&#10;有形固定資産減価償却率"/>
        <xdr:cNvSpPr txBox="1"/>
      </xdr:nvSpPr>
      <xdr:spPr>
        <a:xfrm>
          <a:off x="2705744" y="1769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00" name="楕円 399"/>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146248</xdr:rowOff>
    </xdr:from>
    <xdr:ext cx="469744" cy="259045"/>
    <xdr:sp macro="" textlink="">
      <xdr:nvSpPr>
        <xdr:cNvPr id="401" name="【市民会館】&#10;一人当たり面積該当値テキスト"/>
        <xdr:cNvSpPr txBox="1"/>
      </xdr:nvSpPr>
      <xdr:spPr>
        <a:xfrm>
          <a:off x="10515600" y="181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133169</xdr:rowOff>
    </xdr:from>
    <xdr:to>
      <xdr:col>50</xdr:col>
      <xdr:colOff>165100</xdr:colOff>
      <xdr:row>107</xdr:row>
      <xdr:rowOff>63319</xdr:rowOff>
    </xdr:to>
    <xdr:sp macro="" textlink="">
      <xdr:nvSpPr>
        <xdr:cNvPr id="402" name="楕円 401"/>
        <xdr:cNvSpPr/>
      </xdr:nvSpPr>
      <xdr:spPr>
        <a:xfrm>
          <a:off x="9588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12519</xdr:rowOff>
    </xdr:to>
    <xdr:cxnSp macro="">
      <xdr:nvCxnSpPr>
        <xdr:cNvPr id="403" name="直線コネクタ 402"/>
        <xdr:cNvCxnSpPr/>
      </xdr:nvCxnSpPr>
      <xdr:spPr>
        <a:xfrm flipV="1">
          <a:off x="9639300" y="1834787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138068</xdr:rowOff>
    </xdr:from>
    <xdr:to>
      <xdr:col>46</xdr:col>
      <xdr:colOff>38100</xdr:colOff>
      <xdr:row>107</xdr:row>
      <xdr:rowOff>68218</xdr:rowOff>
    </xdr:to>
    <xdr:sp macro="" textlink="">
      <xdr:nvSpPr>
        <xdr:cNvPr id="404" name="楕円 403"/>
        <xdr:cNvSpPr/>
      </xdr:nvSpPr>
      <xdr:spPr>
        <a:xfrm>
          <a:off x="8699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12519</xdr:rowOff>
    </xdr:from>
    <xdr:to>
      <xdr:col>50</xdr:col>
      <xdr:colOff>114300</xdr:colOff>
      <xdr:row>107</xdr:row>
      <xdr:rowOff>17418</xdr:rowOff>
    </xdr:to>
    <xdr:cxnSp macro="">
      <xdr:nvCxnSpPr>
        <xdr:cNvPr id="405" name="直線コネクタ 404"/>
        <xdr:cNvCxnSpPr/>
      </xdr:nvCxnSpPr>
      <xdr:spPr>
        <a:xfrm flipV="1">
          <a:off x="8750300" y="183576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79846</xdr:rowOff>
    </xdr:from>
    <xdr:ext cx="469744" cy="259045"/>
    <xdr:sp macro="" textlink="">
      <xdr:nvSpPr>
        <xdr:cNvPr id="408" name="n_1mainValue【市民会館】&#10;一人当たり面積"/>
        <xdr:cNvSpPr txBox="1"/>
      </xdr:nvSpPr>
      <xdr:spPr>
        <a:xfrm>
          <a:off x="9391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84745</xdr:rowOff>
    </xdr:from>
    <xdr:ext cx="469744" cy="259045"/>
    <xdr:sp macro="" textlink="">
      <xdr:nvSpPr>
        <xdr:cNvPr id="409" name="n_2mainValue【市民会館】&#10;一人当たり面積"/>
        <xdr:cNvSpPr txBox="1"/>
      </xdr:nvSpPr>
      <xdr:spPr>
        <a:xfrm>
          <a:off x="85154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49" name="楕円 448"/>
        <xdr:cNvSpPr/>
      </xdr:nvSpPr>
      <xdr:spPr>
        <a:xfrm>
          <a:off x="16268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該当値テキスト"/>
        <xdr:cNvSpPr txBox="1"/>
      </xdr:nvSpPr>
      <xdr:spPr>
        <a:xfrm>
          <a:off x="16357600"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51" name="楕円 450"/>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39</xdr:row>
      <xdr:rowOff>167640</xdr:rowOff>
    </xdr:to>
    <xdr:cxnSp macro="">
      <xdr:nvCxnSpPr>
        <xdr:cNvPr id="452" name="直線コネクタ 451"/>
        <xdr:cNvCxnSpPr/>
      </xdr:nvCxnSpPr>
      <xdr:spPr>
        <a:xfrm flipV="1">
          <a:off x="15481300" y="68329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149497</xdr:rowOff>
    </xdr:from>
    <xdr:to>
      <xdr:col>76</xdr:col>
      <xdr:colOff>165100</xdr:colOff>
      <xdr:row>36</xdr:row>
      <xdr:rowOff>79647</xdr:rowOff>
    </xdr:to>
    <xdr:sp macro="" textlink="">
      <xdr:nvSpPr>
        <xdr:cNvPr id="453" name="楕円 452"/>
        <xdr:cNvSpPr/>
      </xdr:nvSpPr>
      <xdr:spPr>
        <a:xfrm>
          <a:off x="14541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39</xdr:row>
      <xdr:rowOff>167640</xdr:rowOff>
    </xdr:to>
    <xdr:cxnSp macro="">
      <xdr:nvCxnSpPr>
        <xdr:cNvPr id="454" name="直線コネクタ 453"/>
        <xdr:cNvCxnSpPr/>
      </xdr:nvCxnSpPr>
      <xdr:spPr>
        <a:xfrm>
          <a:off x="14592300" y="620104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456"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57" name="n_1mainValue【一般廃棄物処理施設】&#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96174</xdr:rowOff>
    </xdr:from>
    <xdr:ext cx="405111" cy="259045"/>
    <xdr:sp macro="" textlink="">
      <xdr:nvSpPr>
        <xdr:cNvPr id="458" name="n_2mainValue【一般廃棄物処理施設】&#10;有形固定資産減価償却率"/>
        <xdr:cNvSpPr txBox="1"/>
      </xdr:nvSpPr>
      <xdr:spPr>
        <a:xfrm>
          <a:off x="14389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85" name="【一般廃棄物処理施設】&#10;一人当たり有形固定資産（償却資産）額平均値テキスト"/>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135878</xdr:rowOff>
    </xdr:from>
    <xdr:to>
      <xdr:col>116</xdr:col>
      <xdr:colOff>114300</xdr:colOff>
      <xdr:row>39</xdr:row>
      <xdr:rowOff>66028</xdr:rowOff>
    </xdr:to>
    <xdr:sp macro="" textlink="">
      <xdr:nvSpPr>
        <xdr:cNvPr id="494" name="楕円 493"/>
        <xdr:cNvSpPr/>
      </xdr:nvSpPr>
      <xdr:spPr>
        <a:xfrm>
          <a:off x="22110700" y="66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114305</xdr:rowOff>
    </xdr:from>
    <xdr:ext cx="599010" cy="259045"/>
    <xdr:sp macro="" textlink="">
      <xdr:nvSpPr>
        <xdr:cNvPr id="495" name="【一般廃棄物処理施設】&#10;一人当たり有形固定資産（償却資産）額該当値テキスト"/>
        <xdr:cNvSpPr txBox="1"/>
      </xdr:nvSpPr>
      <xdr:spPr>
        <a:xfrm>
          <a:off x="22199600" y="662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165605</xdr:rowOff>
    </xdr:from>
    <xdr:to>
      <xdr:col>112</xdr:col>
      <xdr:colOff>38100</xdr:colOff>
      <xdr:row>39</xdr:row>
      <xdr:rowOff>95755</xdr:rowOff>
    </xdr:to>
    <xdr:sp macro="" textlink="">
      <xdr:nvSpPr>
        <xdr:cNvPr id="496" name="楕円 495"/>
        <xdr:cNvSpPr/>
      </xdr:nvSpPr>
      <xdr:spPr>
        <a:xfrm>
          <a:off x="21272500" y="66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15228</xdr:rowOff>
    </xdr:from>
    <xdr:to>
      <xdr:col>116</xdr:col>
      <xdr:colOff>63500</xdr:colOff>
      <xdr:row>39</xdr:row>
      <xdr:rowOff>44955</xdr:rowOff>
    </xdr:to>
    <xdr:cxnSp macro="">
      <xdr:nvCxnSpPr>
        <xdr:cNvPr id="497" name="直線コネクタ 496"/>
        <xdr:cNvCxnSpPr/>
      </xdr:nvCxnSpPr>
      <xdr:spPr>
        <a:xfrm flipV="1">
          <a:off x="21323300" y="6701778"/>
          <a:ext cx="838200" cy="2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75816</xdr:rowOff>
    </xdr:from>
    <xdr:to>
      <xdr:col>107</xdr:col>
      <xdr:colOff>101600</xdr:colOff>
      <xdr:row>41</xdr:row>
      <xdr:rowOff>5966</xdr:rowOff>
    </xdr:to>
    <xdr:sp macro="" textlink="">
      <xdr:nvSpPr>
        <xdr:cNvPr id="498" name="楕円 497"/>
        <xdr:cNvSpPr/>
      </xdr:nvSpPr>
      <xdr:spPr>
        <a:xfrm>
          <a:off x="20383500" y="69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44955</xdr:rowOff>
    </xdr:from>
    <xdr:to>
      <xdr:col>111</xdr:col>
      <xdr:colOff>177800</xdr:colOff>
      <xdr:row>40</xdr:row>
      <xdr:rowOff>126616</xdr:rowOff>
    </xdr:to>
    <xdr:cxnSp macro="">
      <xdr:nvCxnSpPr>
        <xdr:cNvPr id="499" name="直線コネクタ 498"/>
        <xdr:cNvCxnSpPr/>
      </xdr:nvCxnSpPr>
      <xdr:spPr>
        <a:xfrm flipV="1">
          <a:off x="20434300" y="6731505"/>
          <a:ext cx="889000" cy="2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500"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501"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86882</xdr:rowOff>
    </xdr:from>
    <xdr:ext cx="534377" cy="259045"/>
    <xdr:sp macro="" textlink="">
      <xdr:nvSpPr>
        <xdr:cNvPr id="502" name="n_1mainValue【一般廃棄物処理施設】&#10;一人当たり有形固定資産（償却資産）額"/>
        <xdr:cNvSpPr txBox="1"/>
      </xdr:nvSpPr>
      <xdr:spPr>
        <a:xfrm>
          <a:off x="21043411" y="67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168543</xdr:rowOff>
    </xdr:from>
    <xdr:ext cx="534377" cy="259045"/>
    <xdr:sp macro="" textlink="">
      <xdr:nvSpPr>
        <xdr:cNvPr id="503" name="n_2mainValue【一般廃棄物処理施設】&#10;一人当たり有形固定資産（償却資産）額"/>
        <xdr:cNvSpPr txBox="1"/>
      </xdr:nvSpPr>
      <xdr:spPr>
        <a:xfrm>
          <a:off x="20167111" y="70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534" name="【保健センター・保健所】&#10;有形固定資産減価償却率平均値テキスト"/>
        <xdr:cNvSpPr txBox="1"/>
      </xdr:nvSpPr>
      <xdr:spPr>
        <a:xfrm>
          <a:off x="163576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37" name="フローチャート: 判断 53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3" name="楕円 542"/>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544" name="【保健センター・保健所】&#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84727</xdr:rowOff>
    </xdr:from>
    <xdr:to>
      <xdr:col>81</xdr:col>
      <xdr:colOff>101600</xdr:colOff>
      <xdr:row>61</xdr:row>
      <xdr:rowOff>14877</xdr:rowOff>
    </xdr:to>
    <xdr:sp macro="" textlink="">
      <xdr:nvSpPr>
        <xdr:cNvPr id="545" name="楕円 544"/>
        <xdr:cNvSpPr/>
      </xdr:nvSpPr>
      <xdr:spPr>
        <a:xfrm>
          <a:off x="15430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135527</xdr:rowOff>
    </xdr:to>
    <xdr:cxnSp macro="">
      <xdr:nvCxnSpPr>
        <xdr:cNvPr id="546" name="直線コネクタ 545"/>
        <xdr:cNvCxnSpPr/>
      </xdr:nvCxnSpPr>
      <xdr:spPr>
        <a:xfrm flipV="1">
          <a:off x="15481300" y="1038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7" name="楕円 546"/>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60</xdr:row>
      <xdr:rowOff>163285</xdr:rowOff>
    </xdr:to>
    <xdr:cxnSp macro="">
      <xdr:nvCxnSpPr>
        <xdr:cNvPr id="548" name="直線コネクタ 547"/>
        <xdr:cNvCxnSpPr/>
      </xdr:nvCxnSpPr>
      <xdr:spPr>
        <a:xfrm flipV="1">
          <a:off x="14592300" y="1042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4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50"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6004</xdr:rowOff>
    </xdr:from>
    <xdr:ext cx="405111" cy="259045"/>
    <xdr:sp macro="" textlink="">
      <xdr:nvSpPr>
        <xdr:cNvPr id="551" name="n_1mainValue【保健センター・保健所】&#10;有形固定資産減価償却率"/>
        <xdr:cNvSpPr txBox="1"/>
      </xdr:nvSpPr>
      <xdr:spPr>
        <a:xfrm>
          <a:off x="15266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52"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82" name="フローチャート: 判断 581"/>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588" name="楕円 587"/>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589" name="【保健センター・保健所】&#10;一人当たり面積該当値テキスト"/>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xdr:rowOff>
    </xdr:from>
    <xdr:to>
      <xdr:col>112</xdr:col>
      <xdr:colOff>38100</xdr:colOff>
      <xdr:row>56</xdr:row>
      <xdr:rowOff>114808</xdr:rowOff>
    </xdr:to>
    <xdr:sp macro="" textlink="">
      <xdr:nvSpPr>
        <xdr:cNvPr id="590" name="楕円 589"/>
        <xdr:cNvSpPr/>
      </xdr:nvSpPr>
      <xdr:spPr>
        <a:xfrm>
          <a:off x="2127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64008</xdr:rowOff>
    </xdr:from>
    <xdr:to>
      <xdr:col>116</xdr:col>
      <xdr:colOff>63500</xdr:colOff>
      <xdr:row>57</xdr:row>
      <xdr:rowOff>102870</xdr:rowOff>
    </xdr:to>
    <xdr:cxnSp macro="">
      <xdr:nvCxnSpPr>
        <xdr:cNvPr id="591" name="直線コネクタ 590"/>
        <xdr:cNvCxnSpPr/>
      </xdr:nvCxnSpPr>
      <xdr:spPr>
        <a:xfrm>
          <a:off x="21323300" y="96652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592" name="楕円 591"/>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64008</xdr:rowOff>
    </xdr:from>
    <xdr:to>
      <xdr:col>111</xdr:col>
      <xdr:colOff>177800</xdr:colOff>
      <xdr:row>56</xdr:row>
      <xdr:rowOff>91440</xdr:rowOff>
    </xdr:to>
    <xdr:cxnSp macro="">
      <xdr:nvCxnSpPr>
        <xdr:cNvPr id="593" name="直線コネクタ 592"/>
        <xdr:cNvCxnSpPr/>
      </xdr:nvCxnSpPr>
      <xdr:spPr>
        <a:xfrm flipV="1">
          <a:off x="20434300" y="9665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41927</xdr:rowOff>
    </xdr:from>
    <xdr:ext cx="469744" cy="259045"/>
    <xdr:sp macro="" textlink="">
      <xdr:nvSpPr>
        <xdr:cNvPr id="595"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131335</xdr:rowOff>
    </xdr:from>
    <xdr:ext cx="469744" cy="259045"/>
    <xdr:sp macro="" textlink="">
      <xdr:nvSpPr>
        <xdr:cNvPr id="596" name="n_1mainValue【保健センター・保健所】&#10;一人当たり面積"/>
        <xdr:cNvSpPr txBox="1"/>
      </xdr:nvSpPr>
      <xdr:spPr>
        <a:xfrm>
          <a:off x="21075727" y="93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158767</xdr:rowOff>
    </xdr:from>
    <xdr:ext cx="469744" cy="259045"/>
    <xdr:sp macro="" textlink="">
      <xdr:nvSpPr>
        <xdr:cNvPr id="597" name="n_2mainValue【保健センター・保健所】&#10;一人当たり面積"/>
        <xdr:cNvSpPr txBox="1"/>
      </xdr:nvSpPr>
      <xdr:spPr>
        <a:xfrm>
          <a:off x="20199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31" name="フローチャート: 判断 630"/>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637" name="楕円 636"/>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638" name="【消防施設】&#10;有形固定資産減価償却率該当値テキスト"/>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639" name="楕円 638"/>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16873</xdr:rowOff>
    </xdr:to>
    <xdr:cxnSp macro="">
      <xdr:nvCxnSpPr>
        <xdr:cNvPr id="640" name="直線コネクタ 639"/>
        <xdr:cNvCxnSpPr/>
      </xdr:nvCxnSpPr>
      <xdr:spPr>
        <a:xfrm flipV="1">
          <a:off x="15481300" y="1387656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111398</xdr:rowOff>
    </xdr:from>
    <xdr:to>
      <xdr:col>76</xdr:col>
      <xdr:colOff>165100</xdr:colOff>
      <xdr:row>81</xdr:row>
      <xdr:rowOff>41548</xdr:rowOff>
    </xdr:to>
    <xdr:sp macro="" textlink="">
      <xdr:nvSpPr>
        <xdr:cNvPr id="641" name="楕円 640"/>
        <xdr:cNvSpPr/>
      </xdr:nvSpPr>
      <xdr:spPr>
        <a:xfrm>
          <a:off x="14541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162198</xdr:rowOff>
    </xdr:from>
    <xdr:to>
      <xdr:col>81</xdr:col>
      <xdr:colOff>50800</xdr:colOff>
      <xdr:row>81</xdr:row>
      <xdr:rowOff>16873</xdr:rowOff>
    </xdr:to>
    <xdr:cxnSp macro="">
      <xdr:nvCxnSpPr>
        <xdr:cNvPr id="642" name="直線コネクタ 641"/>
        <xdr:cNvCxnSpPr/>
      </xdr:nvCxnSpPr>
      <xdr:spPr>
        <a:xfrm>
          <a:off x="14592300" y="138781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4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44"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645" name="n_1mainValue【消防施設】&#10;有形固定資産減価償却率"/>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58075</xdr:rowOff>
    </xdr:from>
    <xdr:ext cx="405111" cy="259045"/>
    <xdr:sp macro="" textlink="">
      <xdr:nvSpPr>
        <xdr:cNvPr id="646" name="n_2mainValue【消防施設】&#10;有形固定資産減価償却率"/>
        <xdr:cNvSpPr txBox="1"/>
      </xdr:nvSpPr>
      <xdr:spPr>
        <a:xfrm>
          <a:off x="14389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78" name="フローチャート: 判断 677"/>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4" name="楕円 683"/>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85" name="【消防施設】&#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686" name="楕円 685"/>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3811</xdr:rowOff>
    </xdr:to>
    <xdr:cxnSp macro="">
      <xdr:nvCxnSpPr>
        <xdr:cNvPr id="687" name="直線コネクタ 686"/>
        <xdr:cNvCxnSpPr/>
      </xdr:nvCxnSpPr>
      <xdr:spPr>
        <a:xfrm flipV="1">
          <a:off x="21323300" y="14211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135889</xdr:rowOff>
    </xdr:from>
    <xdr:to>
      <xdr:col>107</xdr:col>
      <xdr:colOff>101600</xdr:colOff>
      <xdr:row>83</xdr:row>
      <xdr:rowOff>66039</xdr:rowOff>
    </xdr:to>
    <xdr:sp macro="" textlink="">
      <xdr:nvSpPr>
        <xdr:cNvPr id="688" name="楕円 687"/>
        <xdr:cNvSpPr/>
      </xdr:nvSpPr>
      <xdr:spPr>
        <a:xfrm>
          <a:off x="2038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15239</xdr:rowOff>
    </xdr:to>
    <xdr:cxnSp macro="">
      <xdr:nvCxnSpPr>
        <xdr:cNvPr id="689" name="直線コネクタ 688"/>
        <xdr:cNvCxnSpPr/>
      </xdr:nvCxnSpPr>
      <xdr:spPr>
        <a:xfrm flipV="1">
          <a:off x="20434300" y="14234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91"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692" name="n_1mainValue【消防施設】&#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82566</xdr:rowOff>
    </xdr:from>
    <xdr:ext cx="469744" cy="259045"/>
    <xdr:sp macro="" textlink="">
      <xdr:nvSpPr>
        <xdr:cNvPr id="693" name="n_2mainValue【消防施設】&#10;一人当たり面積"/>
        <xdr:cNvSpPr txBox="1"/>
      </xdr:nvSpPr>
      <xdr:spPr>
        <a:xfrm>
          <a:off x="20199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2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27" name="フローチャート: 判断 7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33" name="楕円 732"/>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734" name="【庁舎】&#10;有形固定資産減価償却率該当値テキスト"/>
        <xdr:cNvSpPr txBox="1"/>
      </xdr:nvSpPr>
      <xdr:spPr>
        <a:xfrm>
          <a:off x="16357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735" name="楕円 734"/>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123552</xdr:rowOff>
    </xdr:to>
    <xdr:cxnSp macro="">
      <xdr:nvCxnSpPr>
        <xdr:cNvPr id="736" name="直線コネクタ 735"/>
        <xdr:cNvCxnSpPr/>
      </xdr:nvCxnSpPr>
      <xdr:spPr>
        <a:xfrm flipV="1">
          <a:off x="15481300" y="179331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37" name="楕円 736"/>
        <xdr:cNvSpPr/>
      </xdr:nvSpPr>
      <xdr:spPr>
        <a:xfrm>
          <a:off x="14541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104</xdr:row>
      <xdr:rowOff>130084</xdr:rowOff>
    </xdr:to>
    <xdr:cxnSp macro="">
      <xdr:nvCxnSpPr>
        <xdr:cNvPr id="738" name="直線コネクタ 737"/>
        <xdr:cNvCxnSpPr/>
      </xdr:nvCxnSpPr>
      <xdr:spPr>
        <a:xfrm flipV="1">
          <a:off x="14592300" y="179543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40"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165479</xdr:rowOff>
    </xdr:from>
    <xdr:ext cx="405111" cy="259045"/>
    <xdr:sp macro="" textlink="">
      <xdr:nvSpPr>
        <xdr:cNvPr id="741" name="n_1main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42" name="n_2main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74" name="フローチャート: 判断 77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52070</xdr:rowOff>
    </xdr:from>
    <xdr:to>
      <xdr:col>116</xdr:col>
      <xdr:colOff>114300</xdr:colOff>
      <xdr:row>102</xdr:row>
      <xdr:rowOff>153670</xdr:rowOff>
    </xdr:to>
    <xdr:sp macro="" textlink="">
      <xdr:nvSpPr>
        <xdr:cNvPr id="780" name="楕円 779"/>
        <xdr:cNvSpPr/>
      </xdr:nvSpPr>
      <xdr:spPr>
        <a:xfrm>
          <a:off x="22110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74947</xdr:rowOff>
    </xdr:from>
    <xdr:ext cx="469744" cy="259045"/>
    <xdr:sp macro="" textlink="">
      <xdr:nvSpPr>
        <xdr:cNvPr id="781" name="【庁舎】&#10;一人当たり面積該当値テキスト"/>
        <xdr:cNvSpPr txBox="1"/>
      </xdr:nvSpPr>
      <xdr:spPr>
        <a:xfrm>
          <a:off x="22199600"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168275</xdr:rowOff>
    </xdr:from>
    <xdr:to>
      <xdr:col>112</xdr:col>
      <xdr:colOff>38100</xdr:colOff>
      <xdr:row>103</xdr:row>
      <xdr:rowOff>98425</xdr:rowOff>
    </xdr:to>
    <xdr:sp macro="" textlink="">
      <xdr:nvSpPr>
        <xdr:cNvPr id="782" name="楕円 781"/>
        <xdr:cNvSpPr/>
      </xdr:nvSpPr>
      <xdr:spPr>
        <a:xfrm>
          <a:off x="21272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102870</xdr:rowOff>
    </xdr:from>
    <xdr:to>
      <xdr:col>116</xdr:col>
      <xdr:colOff>63500</xdr:colOff>
      <xdr:row>103</xdr:row>
      <xdr:rowOff>47625</xdr:rowOff>
    </xdr:to>
    <xdr:cxnSp macro="">
      <xdr:nvCxnSpPr>
        <xdr:cNvPr id="783" name="直線コネクタ 782"/>
        <xdr:cNvCxnSpPr/>
      </xdr:nvCxnSpPr>
      <xdr:spPr>
        <a:xfrm flipV="1">
          <a:off x="21323300" y="1759077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33020</xdr:rowOff>
    </xdr:from>
    <xdr:to>
      <xdr:col>107</xdr:col>
      <xdr:colOff>101600</xdr:colOff>
      <xdr:row>103</xdr:row>
      <xdr:rowOff>134620</xdr:rowOff>
    </xdr:to>
    <xdr:sp macro="" textlink="">
      <xdr:nvSpPr>
        <xdr:cNvPr id="784" name="楕円 783"/>
        <xdr:cNvSpPr/>
      </xdr:nvSpPr>
      <xdr:spPr>
        <a:xfrm>
          <a:off x="20383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47625</xdr:rowOff>
    </xdr:from>
    <xdr:to>
      <xdr:col>111</xdr:col>
      <xdr:colOff>177800</xdr:colOff>
      <xdr:row>103</xdr:row>
      <xdr:rowOff>83820</xdr:rowOff>
    </xdr:to>
    <xdr:cxnSp macro="">
      <xdr:nvCxnSpPr>
        <xdr:cNvPr id="785" name="直線コネクタ 784"/>
        <xdr:cNvCxnSpPr/>
      </xdr:nvCxnSpPr>
      <xdr:spPr>
        <a:xfrm flipV="1">
          <a:off x="20434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87"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114952</xdr:rowOff>
    </xdr:from>
    <xdr:ext cx="469744" cy="259045"/>
    <xdr:sp macro="" textlink="">
      <xdr:nvSpPr>
        <xdr:cNvPr id="788" name="n_1mainValue【庁舎】&#10;一人当たり面積"/>
        <xdr:cNvSpPr txBox="1"/>
      </xdr:nvSpPr>
      <xdr:spPr>
        <a:xfrm>
          <a:off x="210757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151147</xdr:rowOff>
    </xdr:from>
    <xdr:ext cx="469744" cy="259045"/>
    <xdr:sp macro="" textlink="">
      <xdr:nvSpPr>
        <xdr:cNvPr id="789" name="n_2mainValue【庁舎】&#10;一人当たり面積"/>
        <xdr:cNvSpPr txBox="1"/>
      </xdr:nvSpPr>
      <xdr:spPr>
        <a:xfrm>
          <a:off x="20199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複合施設として整備したことで、有形固定資産減価償却率及び一人当たり面積ともに類似団体と比較して低くなっている一方で、体育館・プールについては、学校再編計画に基づいた統廃合により、廃校となった体育館を社会体育施設として管理しているため、有形固定資産減価償却率及び一人当たり面積ともに類似団体と比較して上回っている。</a:t>
          </a: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施設を統合新設したことにより有形固定資産減価償却率が大幅に減少した一方で、福祉施設、消防庁舎及び市民会館については、老朽化した建物が多くあり有形固定資産減価償却率が類似団体内でも高くなっており、あわせて広範な区域に集落が点在しているため、一人当たりの面積が類似団体内でも高くなっている。</a:t>
          </a:r>
        </a:p>
        <a:p>
          <a:r>
            <a:rPr kumimoji="1" lang="ja-JP" altLang="en-US" sz="1300">
              <a:latin typeface="ＭＳ Ｐゴシック" panose="020B0600070205080204" pitchFamily="50" charset="-128"/>
              <a:ea typeface="ＭＳ Ｐゴシック" panose="020B0600070205080204" pitchFamily="50" charset="-128"/>
            </a:rPr>
            <a:t>　保健センター及び庁舎については旧５町に１施設ずつ保有していることから類似団体内において一人当たりの面積が非常に多く、また本庁舎以外の支所庁舎については老朽化が著しく改築を計画しているため、適正な建物規模を図りあわせて複合化を計画している。</a:t>
          </a:r>
        </a:p>
        <a:p>
          <a:r>
            <a:rPr kumimoji="1" lang="ja-JP" altLang="en-US" sz="1300">
              <a:latin typeface="ＭＳ Ｐゴシック" panose="020B0600070205080204" pitchFamily="50" charset="-128"/>
              <a:ea typeface="ＭＳ Ｐゴシック" panose="020B0600070205080204" pitchFamily="50" charset="-128"/>
            </a:rPr>
            <a:t>　いずれにしても旧５町ごとに目的が重複する施設等があるため、公共施設等総合管理計画に基づき、施設の統廃合を含め全体の見直しを行い、適正な施設運営に努める必要がある。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本文"/>
              <a:ea typeface="HGｺﾞｼｯｸM" panose="020B0609000000000000" pitchFamily="49" charset="-128"/>
              <a:cs typeface="+mn-cs"/>
            </a:rPr>
            <a:t>　財政基盤は脆弱で自主財源が乏しいため、類似団体平均を大きく下回っている。市内産業の低迷が続く中、市税収入の横ばいが続く一方で、高齢化の進展により社会保障関係経費が増加しており、当指数も平成</a:t>
          </a:r>
          <a:r>
            <a:rPr kumimoji="1" lang="en-US" altLang="ja-JP" sz="1100">
              <a:solidFill>
                <a:schemeClr val="dk1"/>
              </a:solidFill>
              <a:effectLst/>
              <a:latin typeface="ＭＳ Ｐゴシック 本文"/>
              <a:ea typeface="HGｺﾞｼｯｸM" panose="020B0609000000000000" pitchFamily="49" charset="-128"/>
              <a:cs typeface="+mn-cs"/>
            </a:rPr>
            <a:t>21</a:t>
          </a:r>
          <a:r>
            <a:rPr kumimoji="1" lang="ja-JP" altLang="ja-JP" sz="1100">
              <a:solidFill>
                <a:schemeClr val="dk1"/>
              </a:solidFill>
              <a:effectLst/>
              <a:latin typeface="ＭＳ Ｐゴシック 本文"/>
              <a:ea typeface="HGｺﾞｼｯｸM" panose="020B0609000000000000" pitchFamily="49" charset="-128"/>
              <a:cs typeface="+mn-cs"/>
            </a:rPr>
            <a:t>年度から</a:t>
          </a:r>
          <a:r>
            <a:rPr kumimoji="1" lang="en-US" altLang="ja-JP" sz="1100">
              <a:solidFill>
                <a:schemeClr val="dk1"/>
              </a:solidFill>
              <a:effectLst/>
              <a:latin typeface="ＭＳ Ｐゴシック 本文"/>
              <a:ea typeface="HGｺﾞｼｯｸM" panose="020B0609000000000000" pitchFamily="49" charset="-128"/>
              <a:cs typeface="+mn-cs"/>
            </a:rPr>
            <a:t>4</a:t>
          </a:r>
          <a:r>
            <a:rPr kumimoji="1" lang="ja-JP" altLang="ja-JP" sz="1100">
              <a:solidFill>
                <a:schemeClr val="dk1"/>
              </a:solidFill>
              <a:effectLst/>
              <a:latin typeface="ＭＳ Ｐゴシック 本文"/>
              <a:ea typeface="HGｺﾞｼｯｸM" panose="020B0609000000000000" pitchFamily="49" charset="-128"/>
              <a:cs typeface="+mn-cs"/>
            </a:rPr>
            <a:t>か年度連続で低下し、平成</a:t>
          </a:r>
          <a:r>
            <a:rPr kumimoji="1" lang="en-US" altLang="ja-JP" sz="1100">
              <a:solidFill>
                <a:schemeClr val="dk1"/>
              </a:solidFill>
              <a:effectLst/>
              <a:latin typeface="ＭＳ Ｐゴシック 本文"/>
              <a:ea typeface="HGｺﾞｼｯｸM" panose="020B0609000000000000" pitchFamily="49" charset="-128"/>
              <a:cs typeface="+mn-cs"/>
            </a:rPr>
            <a:t>29</a:t>
          </a:r>
          <a:r>
            <a:rPr kumimoji="1" lang="ja-JP" altLang="ja-JP" sz="1100">
              <a:solidFill>
                <a:schemeClr val="dk1"/>
              </a:solidFill>
              <a:effectLst/>
              <a:latin typeface="ＭＳ Ｐゴシック 本文"/>
              <a:ea typeface="HGｺﾞｼｯｸM" panose="020B0609000000000000" pitchFamily="49" charset="-128"/>
              <a:cs typeface="+mn-cs"/>
            </a:rPr>
            <a:t>年度についても平成</a:t>
          </a:r>
          <a:r>
            <a:rPr kumimoji="1" lang="en-US" altLang="ja-JP" sz="1100">
              <a:solidFill>
                <a:schemeClr val="dk1"/>
              </a:solidFill>
              <a:effectLst/>
              <a:latin typeface="ＭＳ Ｐゴシック 本文"/>
              <a:ea typeface="HGｺﾞｼｯｸM" panose="020B0609000000000000" pitchFamily="49" charset="-128"/>
              <a:cs typeface="+mn-cs"/>
            </a:rPr>
            <a:t>24</a:t>
          </a:r>
          <a:r>
            <a:rPr kumimoji="1" lang="ja-JP" altLang="ja-JP" sz="1100">
              <a:solidFill>
                <a:schemeClr val="dk1"/>
              </a:solidFill>
              <a:effectLst/>
              <a:latin typeface="ＭＳ Ｐゴシック 本文"/>
              <a:ea typeface="HGｺﾞｼｯｸM" panose="020B0609000000000000" pitchFamily="49" charset="-128"/>
              <a:cs typeface="+mn-cs"/>
            </a:rPr>
            <a:t>年度から同値で推移している。</a:t>
          </a:r>
          <a:endParaRPr lang="ja-JP" altLang="ja-JP" sz="1400">
            <a:effectLst/>
            <a:latin typeface="ＭＳ Ｐゴシック 本文"/>
            <a:ea typeface="HGｺﾞｼｯｸM" panose="020B0609000000000000" pitchFamily="49" charset="-128"/>
          </a:endParaRPr>
        </a:p>
        <a:p>
          <a:r>
            <a:rPr kumimoji="1" lang="ja-JP" altLang="ja-JP" sz="1100">
              <a:solidFill>
                <a:schemeClr val="dk1"/>
              </a:solidFill>
              <a:effectLst/>
              <a:latin typeface="ＭＳ Ｐゴシック 本文"/>
              <a:ea typeface="HGｺﾞｼｯｸM" panose="020B0609000000000000" pitchFamily="49" charset="-128"/>
              <a:cs typeface="+mn-cs"/>
            </a:rPr>
            <a:t>　今度も引き続き厳格な枠予算を徹底するとともに、従来の行政評価等の手法を更に改善し、事業の見直し及び整理を行い、限られた財源でより効果的な事業展開を図る必要がある。</a:t>
          </a:r>
          <a:endParaRPr lang="ja-JP" altLang="ja-JP" sz="1400">
            <a:effectLst/>
            <a:latin typeface="ＭＳ Ｐゴシック 本文"/>
            <a:ea typeface="HGｺﾞｼｯｸM" panose="020B0609000000000000" pitchFamily="49" charset="-128"/>
          </a:endParaRPr>
        </a:p>
        <a:p>
          <a:r>
            <a:rPr kumimoji="1" lang="ja-JP" altLang="ja-JP" sz="1100">
              <a:solidFill>
                <a:schemeClr val="dk1"/>
              </a:solidFill>
              <a:effectLst/>
              <a:latin typeface="ＭＳ Ｐゴシック 本文"/>
              <a:ea typeface="HGｺﾞｼｯｸM" panose="020B0609000000000000" pitchFamily="49" charset="-128"/>
              <a:cs typeface="+mn-cs"/>
            </a:rPr>
            <a:t>　また、組織や機構、業務の見直しにより行政のスリム化、業務の効率化を図ることで、持続可能な財政基盤の確立に努める。</a:t>
          </a:r>
          <a:endParaRPr lang="ja-JP" altLang="ja-JP" sz="1400">
            <a:effectLst/>
            <a:latin typeface="ＭＳ Ｐゴシック 本文"/>
            <a:ea typeface="HGｺﾞｼｯｸM" panose="020B0609000000000000"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経常収支比率は昨年度から</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3.8</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増となっている。これは分子を構成す</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る経常経費が増額となった上に</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、分母である経常一般財源のうち普通交付税が合併特例措置の縮減により前年度から大幅に減額となったためである。類似団体平均値を下回ってはいるが</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90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％超の比率となっており、財政の硬直化が懸念される。</a:t>
          </a:r>
          <a:endParaRPr lang="ja-JP" altLang="ja-JP" sz="11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endParaRPr lang="ja-JP" altLang="ja-JP" sz="11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60</xdr:row>
      <xdr:rowOff>121920</xdr:rowOff>
    </xdr:to>
    <xdr:cxnSp macro="">
      <xdr:nvCxnSpPr>
        <xdr:cNvPr id="132" name="直線コネクタ 131"/>
        <xdr:cNvCxnSpPr/>
      </xdr:nvCxnSpPr>
      <xdr:spPr>
        <a:xfrm>
          <a:off x="4114800" y="1025609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88265</xdr:rowOff>
    </xdr:from>
    <xdr:to>
      <xdr:col>19</xdr:col>
      <xdr:colOff>133350</xdr:colOff>
      <xdr:row>59</xdr:row>
      <xdr:rowOff>140546</xdr:rowOff>
    </xdr:to>
    <xdr:cxnSp macro="">
      <xdr:nvCxnSpPr>
        <xdr:cNvPr id="135" name="直線コネクタ 134"/>
        <xdr:cNvCxnSpPr/>
      </xdr:nvCxnSpPr>
      <xdr:spPr>
        <a:xfrm>
          <a:off x="3225800" y="1020381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88265</xdr:rowOff>
    </xdr:from>
    <xdr:to>
      <xdr:col>15</xdr:col>
      <xdr:colOff>82550</xdr:colOff>
      <xdr:row>59</xdr:row>
      <xdr:rowOff>88265</xdr:rowOff>
    </xdr:to>
    <xdr:cxnSp macro="">
      <xdr:nvCxnSpPr>
        <xdr:cNvPr id="138" name="直線コネクタ 137"/>
        <xdr:cNvCxnSpPr/>
      </xdr:nvCxnSpPr>
      <xdr:spPr>
        <a:xfrm>
          <a:off x="2336800" y="1020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131021</xdr:rowOff>
    </xdr:from>
    <xdr:to>
      <xdr:col>11</xdr:col>
      <xdr:colOff>31750</xdr:colOff>
      <xdr:row>59</xdr:row>
      <xdr:rowOff>88265</xdr:rowOff>
    </xdr:to>
    <xdr:cxnSp macro="">
      <xdr:nvCxnSpPr>
        <xdr:cNvPr id="141" name="直線コネクタ 140"/>
        <xdr:cNvCxnSpPr/>
      </xdr:nvCxnSpPr>
      <xdr:spPr>
        <a:xfrm>
          <a:off x="1447800" y="1007512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37465</xdr:rowOff>
    </xdr:from>
    <xdr:to>
      <xdr:col>15</xdr:col>
      <xdr:colOff>133350</xdr:colOff>
      <xdr:row>59</xdr:row>
      <xdr:rowOff>139065</xdr:rowOff>
    </xdr:to>
    <xdr:sp macro="" textlink="">
      <xdr:nvSpPr>
        <xdr:cNvPr id="155" name="楕円 154"/>
        <xdr:cNvSpPr/>
      </xdr:nvSpPr>
      <xdr:spPr>
        <a:xfrm>
          <a:off x="3175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149242</xdr:rowOff>
    </xdr:from>
    <xdr:ext cx="762000" cy="259045"/>
    <xdr:sp macro="" textlink="">
      <xdr:nvSpPr>
        <xdr:cNvPr id="156" name="テキスト ボックス 155"/>
        <xdr:cNvSpPr txBox="1"/>
      </xdr:nvSpPr>
      <xdr:spPr>
        <a:xfrm>
          <a:off x="2844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37465</xdr:rowOff>
    </xdr:from>
    <xdr:to>
      <xdr:col>11</xdr:col>
      <xdr:colOff>82550</xdr:colOff>
      <xdr:row>59</xdr:row>
      <xdr:rowOff>139065</xdr:rowOff>
    </xdr:to>
    <xdr:sp macro="" textlink="">
      <xdr:nvSpPr>
        <xdr:cNvPr id="157" name="楕円 156"/>
        <xdr:cNvSpPr/>
      </xdr:nvSpPr>
      <xdr:spPr>
        <a:xfrm>
          <a:off x="2286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149242</xdr:rowOff>
    </xdr:from>
    <xdr:ext cx="762000" cy="259045"/>
    <xdr:sp macro="" textlink="">
      <xdr:nvSpPr>
        <xdr:cNvPr id="158" name="テキスト ボックス 157"/>
        <xdr:cNvSpPr txBox="1"/>
      </xdr:nvSpPr>
      <xdr:spPr>
        <a:xfrm>
          <a:off x="1955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80221</xdr:rowOff>
    </xdr:from>
    <xdr:to>
      <xdr:col>7</xdr:col>
      <xdr:colOff>31750</xdr:colOff>
      <xdr:row>59</xdr:row>
      <xdr:rowOff>10371</xdr:rowOff>
    </xdr:to>
    <xdr:sp macro="" textlink="">
      <xdr:nvSpPr>
        <xdr:cNvPr id="159" name="楕円 158"/>
        <xdr:cNvSpPr/>
      </xdr:nvSpPr>
      <xdr:spPr>
        <a:xfrm>
          <a:off x="1397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20548</xdr:rowOff>
    </xdr:from>
    <xdr:ext cx="762000" cy="259045"/>
    <xdr:sp macro="" textlink="">
      <xdr:nvSpPr>
        <xdr:cNvPr id="160" name="テキスト ボックス 159"/>
        <xdr:cNvSpPr txBox="1"/>
      </xdr:nvSpPr>
      <xdr:spPr>
        <a:xfrm>
          <a:off x="1066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人件費は、合併した５町の職員を引き継いでいるため、職員数が類似団体と比較して多くなっており、人口一人当たり決算額が高い数値となっている。職員の計画的な採用により、職員数、職員給与費は着実に減少しているが、今後はさらにオフィス改革、窓口改革を推進し、組織のスリム化と業務の効率化を図り、定員適正化に努め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しかし、物件費は、前年度から増額となっているため、職員数の適正化を進める中で、事務補助員の賃金が増加傾向にあるため、職員の適正配置と併せて事務補助員の配置を見直し、削減に努める。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85123</xdr:rowOff>
    </xdr:from>
    <xdr:to>
      <xdr:col>23</xdr:col>
      <xdr:colOff>133350</xdr:colOff>
      <xdr:row>84</xdr:row>
      <xdr:rowOff>151972</xdr:rowOff>
    </xdr:to>
    <xdr:cxnSp macro="">
      <xdr:nvCxnSpPr>
        <xdr:cNvPr id="195" name="直線コネクタ 194"/>
        <xdr:cNvCxnSpPr/>
      </xdr:nvCxnSpPr>
      <xdr:spPr>
        <a:xfrm>
          <a:off x="4114800" y="14486923"/>
          <a:ext cx="8382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66712</xdr:rowOff>
    </xdr:from>
    <xdr:to>
      <xdr:col>19</xdr:col>
      <xdr:colOff>133350</xdr:colOff>
      <xdr:row>84</xdr:row>
      <xdr:rowOff>85123</xdr:rowOff>
    </xdr:to>
    <xdr:cxnSp macro="">
      <xdr:nvCxnSpPr>
        <xdr:cNvPr id="198" name="直線コネクタ 197"/>
        <xdr:cNvCxnSpPr/>
      </xdr:nvCxnSpPr>
      <xdr:spPr>
        <a:xfrm>
          <a:off x="3225800" y="1446851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66712</xdr:rowOff>
    </xdr:from>
    <xdr:to>
      <xdr:col>15</xdr:col>
      <xdr:colOff>82550</xdr:colOff>
      <xdr:row>84</xdr:row>
      <xdr:rowOff>89523</xdr:rowOff>
    </xdr:to>
    <xdr:cxnSp macro="">
      <xdr:nvCxnSpPr>
        <xdr:cNvPr id="201" name="直線コネクタ 200"/>
        <xdr:cNvCxnSpPr/>
      </xdr:nvCxnSpPr>
      <xdr:spPr>
        <a:xfrm flipV="1">
          <a:off x="2336800" y="14468512"/>
          <a:ext cx="8890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86909</xdr:rowOff>
    </xdr:from>
    <xdr:to>
      <xdr:col>11</xdr:col>
      <xdr:colOff>31750</xdr:colOff>
      <xdr:row>84</xdr:row>
      <xdr:rowOff>89523</xdr:rowOff>
    </xdr:to>
    <xdr:cxnSp macro="">
      <xdr:nvCxnSpPr>
        <xdr:cNvPr id="204" name="直線コネクタ 203"/>
        <xdr:cNvCxnSpPr/>
      </xdr:nvCxnSpPr>
      <xdr:spPr>
        <a:xfrm>
          <a:off x="1447800" y="1448870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101172</xdr:rowOff>
    </xdr:from>
    <xdr:to>
      <xdr:col>23</xdr:col>
      <xdr:colOff>184150</xdr:colOff>
      <xdr:row>85</xdr:row>
      <xdr:rowOff>31322</xdr:rowOff>
    </xdr:to>
    <xdr:sp macro="" textlink="">
      <xdr:nvSpPr>
        <xdr:cNvPr id="214" name="楕円 213"/>
        <xdr:cNvSpPr/>
      </xdr:nvSpPr>
      <xdr:spPr>
        <a:xfrm>
          <a:off x="4902200" y="145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73249</xdr:rowOff>
    </xdr:from>
    <xdr:ext cx="762000" cy="259045"/>
    <xdr:sp macro="" textlink="">
      <xdr:nvSpPr>
        <xdr:cNvPr id="215" name="人件費・物件費等の状況該当値テキスト"/>
        <xdr:cNvSpPr txBox="1"/>
      </xdr:nvSpPr>
      <xdr:spPr>
        <a:xfrm>
          <a:off x="5041900" y="1447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34323</xdr:rowOff>
    </xdr:from>
    <xdr:to>
      <xdr:col>19</xdr:col>
      <xdr:colOff>184150</xdr:colOff>
      <xdr:row>84</xdr:row>
      <xdr:rowOff>135923</xdr:rowOff>
    </xdr:to>
    <xdr:sp macro="" textlink="">
      <xdr:nvSpPr>
        <xdr:cNvPr id="216" name="楕円 215"/>
        <xdr:cNvSpPr/>
      </xdr:nvSpPr>
      <xdr:spPr>
        <a:xfrm>
          <a:off x="4064000" y="14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120700</xdr:rowOff>
    </xdr:from>
    <xdr:ext cx="736600" cy="259045"/>
    <xdr:sp macro="" textlink="">
      <xdr:nvSpPr>
        <xdr:cNvPr id="217" name="テキスト ボックス 216"/>
        <xdr:cNvSpPr txBox="1"/>
      </xdr:nvSpPr>
      <xdr:spPr>
        <a:xfrm>
          <a:off x="3733800" y="1452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15912</xdr:rowOff>
    </xdr:from>
    <xdr:to>
      <xdr:col>15</xdr:col>
      <xdr:colOff>133350</xdr:colOff>
      <xdr:row>84</xdr:row>
      <xdr:rowOff>117512</xdr:rowOff>
    </xdr:to>
    <xdr:sp macro="" textlink="">
      <xdr:nvSpPr>
        <xdr:cNvPr id="218" name="楕円 217"/>
        <xdr:cNvSpPr/>
      </xdr:nvSpPr>
      <xdr:spPr>
        <a:xfrm>
          <a:off x="3175000" y="144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102289</xdr:rowOff>
    </xdr:from>
    <xdr:ext cx="762000" cy="259045"/>
    <xdr:sp macro="" textlink="">
      <xdr:nvSpPr>
        <xdr:cNvPr id="219" name="テキスト ボックス 218"/>
        <xdr:cNvSpPr txBox="1"/>
      </xdr:nvSpPr>
      <xdr:spPr>
        <a:xfrm>
          <a:off x="2844800" y="1450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38723</xdr:rowOff>
    </xdr:from>
    <xdr:to>
      <xdr:col>11</xdr:col>
      <xdr:colOff>82550</xdr:colOff>
      <xdr:row>84</xdr:row>
      <xdr:rowOff>140323</xdr:rowOff>
    </xdr:to>
    <xdr:sp macro="" textlink="">
      <xdr:nvSpPr>
        <xdr:cNvPr id="220" name="楕円 219"/>
        <xdr:cNvSpPr/>
      </xdr:nvSpPr>
      <xdr:spPr>
        <a:xfrm>
          <a:off x="22860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125100</xdr:rowOff>
    </xdr:from>
    <xdr:ext cx="762000" cy="259045"/>
    <xdr:sp macro="" textlink="">
      <xdr:nvSpPr>
        <xdr:cNvPr id="221" name="テキスト ボックス 220"/>
        <xdr:cNvSpPr txBox="1"/>
      </xdr:nvSpPr>
      <xdr:spPr>
        <a:xfrm>
          <a:off x="1955800" y="14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36109</xdr:rowOff>
    </xdr:from>
    <xdr:to>
      <xdr:col>7</xdr:col>
      <xdr:colOff>31750</xdr:colOff>
      <xdr:row>84</xdr:row>
      <xdr:rowOff>137709</xdr:rowOff>
    </xdr:to>
    <xdr:sp macro="" textlink="">
      <xdr:nvSpPr>
        <xdr:cNvPr id="222" name="楕円 221"/>
        <xdr:cNvSpPr/>
      </xdr:nvSpPr>
      <xdr:spPr>
        <a:xfrm>
          <a:off x="1397000" y="144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122486</xdr:rowOff>
    </xdr:from>
    <xdr:ext cx="762000" cy="259045"/>
    <xdr:sp macro="" textlink="">
      <xdr:nvSpPr>
        <xdr:cNvPr id="223" name="テキスト ボックス 222"/>
        <xdr:cNvSpPr txBox="1"/>
      </xdr:nvSpPr>
      <xdr:spPr>
        <a:xfrm>
          <a:off x="1066800" y="1452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前年度と同等の指数であり、類似団体平均値よりも低い値になっている。今後も人事評価制度の運用により、給与水準の適正化に努める。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84</xdr:row>
      <xdr:rowOff>18204</xdr:rowOff>
    </xdr:to>
    <xdr:cxnSp macro="">
      <xdr:nvCxnSpPr>
        <xdr:cNvPr id="257" name="直線コネクタ 256"/>
        <xdr:cNvCxnSpPr/>
      </xdr:nvCxnSpPr>
      <xdr:spPr>
        <a:xfrm>
          <a:off x="16179800" y="1442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18204</xdr:rowOff>
    </xdr:from>
    <xdr:to>
      <xdr:col>77</xdr:col>
      <xdr:colOff>44450</xdr:colOff>
      <xdr:row>84</xdr:row>
      <xdr:rowOff>18204</xdr:rowOff>
    </xdr:to>
    <xdr:cxnSp macro="">
      <xdr:nvCxnSpPr>
        <xdr:cNvPr id="260" name="直線コネクタ 259"/>
        <xdr:cNvCxnSpPr/>
      </xdr:nvCxnSpPr>
      <xdr:spPr>
        <a:xfrm>
          <a:off x="15290800" y="1442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18204</xdr:rowOff>
    </xdr:to>
    <xdr:cxnSp macro="">
      <xdr:nvCxnSpPr>
        <xdr:cNvPr id="263" name="直線コネクタ 262"/>
        <xdr:cNvCxnSpPr/>
      </xdr:nvCxnSpPr>
      <xdr:spPr>
        <a:xfrm>
          <a:off x="14401800" y="144119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10161</xdr:rowOff>
    </xdr:to>
    <xdr:cxnSp macro="">
      <xdr:nvCxnSpPr>
        <xdr:cNvPr id="266" name="直線コネクタ 265"/>
        <xdr:cNvCxnSpPr/>
      </xdr:nvCxnSpPr>
      <xdr:spPr>
        <a:xfrm>
          <a:off x="13512800" y="143637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6" name="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78" name="楕円 277"/>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79" name="テキスト ボックス 278"/>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138854</xdr:rowOff>
    </xdr:from>
    <xdr:to>
      <xdr:col>73</xdr:col>
      <xdr:colOff>44450</xdr:colOff>
      <xdr:row>84</xdr:row>
      <xdr:rowOff>69004</xdr:rowOff>
    </xdr:to>
    <xdr:sp macro="" textlink="">
      <xdr:nvSpPr>
        <xdr:cNvPr id="280" name="楕円 279"/>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79181</xdr:rowOff>
    </xdr:from>
    <xdr:ext cx="762000" cy="259045"/>
    <xdr:sp macro="" textlink="">
      <xdr:nvSpPr>
        <xdr:cNvPr id="281" name="テキスト ボックス 280"/>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130811</xdr:rowOff>
    </xdr:from>
    <xdr:to>
      <xdr:col>68</xdr:col>
      <xdr:colOff>203200</xdr:colOff>
      <xdr:row>84</xdr:row>
      <xdr:rowOff>60961</xdr:rowOff>
    </xdr:to>
    <xdr:sp macro="" textlink="">
      <xdr:nvSpPr>
        <xdr:cNvPr id="282" name="楕円 281"/>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71138</xdr:rowOff>
    </xdr:from>
    <xdr:ext cx="762000" cy="259045"/>
    <xdr:sp macro="" textlink="">
      <xdr:nvSpPr>
        <xdr:cNvPr id="283" name="テキスト ボックス 28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本文"/>
              <a:ea typeface="+mn-ea"/>
              <a:cs typeface="+mn-cs"/>
            </a:rPr>
            <a:t>　</a:t>
          </a:r>
          <a:r>
            <a:rPr kumimoji="1" lang="ja-JP" altLang="ja-JP" sz="1100">
              <a:solidFill>
                <a:schemeClr val="dk1"/>
              </a:solidFill>
              <a:effectLst/>
              <a:latin typeface="ＭＳ Ｐゴシック 本文"/>
              <a:ea typeface="+mn-ea"/>
              <a:cs typeface="+mn-cs"/>
            </a:rPr>
            <a:t>平成</a:t>
          </a:r>
          <a:r>
            <a:rPr kumimoji="1" lang="en-US" altLang="ja-JP" sz="1100">
              <a:solidFill>
                <a:schemeClr val="dk1"/>
              </a:solidFill>
              <a:effectLst/>
              <a:latin typeface="ＭＳ Ｐゴシック 本文"/>
              <a:ea typeface="+mn-ea"/>
              <a:cs typeface="+mn-cs"/>
            </a:rPr>
            <a:t>17</a:t>
          </a:r>
          <a:r>
            <a:rPr kumimoji="1" lang="ja-JP" altLang="ja-JP" sz="1100">
              <a:solidFill>
                <a:schemeClr val="dk1"/>
              </a:solidFill>
              <a:effectLst/>
              <a:latin typeface="ＭＳ Ｐゴシック 本文"/>
              <a:ea typeface="+mn-ea"/>
              <a:cs typeface="+mn-cs"/>
            </a:rPr>
            <a:t>年</a:t>
          </a:r>
          <a:r>
            <a:rPr kumimoji="1" lang="en-US" altLang="ja-JP" sz="1100">
              <a:solidFill>
                <a:schemeClr val="dk1"/>
              </a:solidFill>
              <a:effectLst/>
              <a:latin typeface="ＭＳ Ｐゴシック 本文"/>
              <a:ea typeface="+mn-ea"/>
              <a:cs typeface="+mn-cs"/>
            </a:rPr>
            <a:t>4</a:t>
          </a:r>
          <a:r>
            <a:rPr kumimoji="1" lang="ja-JP" altLang="ja-JP" sz="1100">
              <a:solidFill>
                <a:schemeClr val="dk1"/>
              </a:solidFill>
              <a:effectLst/>
              <a:latin typeface="ＭＳ Ｐゴシック 本文"/>
              <a:ea typeface="+mn-ea"/>
              <a:cs typeface="+mn-cs"/>
            </a:rPr>
            <a:t>月</a:t>
          </a:r>
          <a:r>
            <a:rPr kumimoji="1" lang="en-US" altLang="ja-JP" sz="1100">
              <a:solidFill>
                <a:schemeClr val="dk1"/>
              </a:solidFill>
              <a:effectLst/>
              <a:latin typeface="ＭＳ Ｐゴシック 本文"/>
              <a:ea typeface="+mn-ea"/>
              <a:cs typeface="+mn-cs"/>
            </a:rPr>
            <a:t>1</a:t>
          </a:r>
          <a:r>
            <a:rPr kumimoji="1" lang="ja-JP" altLang="ja-JP" sz="1100">
              <a:solidFill>
                <a:schemeClr val="dk1"/>
              </a:solidFill>
              <a:effectLst/>
              <a:latin typeface="ＭＳ Ｐゴシック 本文"/>
              <a:ea typeface="+mn-ea"/>
              <a:cs typeface="+mn-cs"/>
            </a:rPr>
            <a:t>日の</a:t>
          </a:r>
          <a:r>
            <a:rPr kumimoji="1" lang="en-US" altLang="ja-JP" sz="1100">
              <a:solidFill>
                <a:schemeClr val="dk1"/>
              </a:solidFill>
              <a:effectLst/>
              <a:latin typeface="ＭＳ Ｐゴシック 本文"/>
              <a:ea typeface="+mn-ea"/>
              <a:cs typeface="+mn-cs"/>
            </a:rPr>
            <a:t>682</a:t>
          </a:r>
          <a:r>
            <a:rPr kumimoji="1" lang="ja-JP" altLang="ja-JP" sz="1100">
              <a:solidFill>
                <a:schemeClr val="dk1"/>
              </a:solidFill>
              <a:effectLst/>
              <a:latin typeface="ＭＳ Ｐゴシック 本文"/>
              <a:ea typeface="+mn-ea"/>
              <a:cs typeface="+mn-cs"/>
            </a:rPr>
            <a:t>人から</a:t>
          </a:r>
          <a:r>
            <a:rPr kumimoji="1" lang="en-US" altLang="ja-JP" sz="1100">
              <a:solidFill>
                <a:schemeClr val="dk1"/>
              </a:solidFill>
              <a:effectLst/>
              <a:latin typeface="ＭＳ Ｐゴシック 本文"/>
              <a:ea typeface="+mn-ea"/>
              <a:cs typeface="+mn-cs"/>
            </a:rPr>
            <a:t>540</a:t>
          </a:r>
          <a:r>
            <a:rPr kumimoji="1" lang="ja-JP" altLang="ja-JP" sz="1100">
              <a:solidFill>
                <a:schemeClr val="dk1"/>
              </a:solidFill>
              <a:effectLst/>
              <a:latin typeface="ＭＳ Ｐゴシック 本文"/>
              <a:ea typeface="+mn-ea"/>
              <a:cs typeface="+mn-cs"/>
            </a:rPr>
            <a:t>人となり、</a:t>
          </a:r>
          <a:r>
            <a:rPr kumimoji="1" lang="en-US" altLang="ja-JP" sz="1100">
              <a:solidFill>
                <a:schemeClr val="dk1"/>
              </a:solidFill>
              <a:effectLst/>
              <a:latin typeface="ＭＳ Ｐゴシック 本文"/>
              <a:ea typeface="+mn-ea"/>
              <a:cs typeface="+mn-cs"/>
            </a:rPr>
            <a:t>142</a:t>
          </a:r>
          <a:r>
            <a:rPr kumimoji="1" lang="ja-JP" altLang="ja-JP" sz="1100">
              <a:solidFill>
                <a:schemeClr val="dk1"/>
              </a:solidFill>
              <a:effectLst/>
              <a:latin typeface="ＭＳ Ｐゴシック 本文"/>
              <a:ea typeface="+mn-ea"/>
              <a:cs typeface="+mn-cs"/>
            </a:rPr>
            <a:t>人減少しているが、現在も類似団体平均値より多い職員数となっている。</a:t>
          </a:r>
          <a:endParaRPr lang="ja-JP" altLang="ja-JP" sz="1400">
            <a:effectLst/>
            <a:latin typeface="ＭＳ Ｐゴシック 本文"/>
          </a:endParaRPr>
        </a:p>
        <a:p>
          <a:r>
            <a:rPr kumimoji="1" lang="ja-JP" altLang="ja-JP" sz="1100">
              <a:solidFill>
                <a:schemeClr val="dk1"/>
              </a:solidFill>
              <a:effectLst/>
              <a:latin typeface="ＭＳ Ｐゴシック 本文"/>
              <a:ea typeface="+mn-ea"/>
              <a:cs typeface="+mn-cs"/>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有能な人材の確保等により適切な定員管理に努める。</a:t>
          </a:r>
          <a:endParaRPr lang="ja-JP" altLang="ja-JP" sz="1400">
            <a:effectLst/>
            <a:latin typeface="ＭＳ Ｐゴシック 本文"/>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16147</xdr:rowOff>
    </xdr:from>
    <xdr:to>
      <xdr:col>81</xdr:col>
      <xdr:colOff>44450</xdr:colOff>
      <xdr:row>65</xdr:row>
      <xdr:rowOff>49470</xdr:rowOff>
    </xdr:to>
    <xdr:cxnSp macro="">
      <xdr:nvCxnSpPr>
        <xdr:cNvPr id="322" name="直線コネクタ 321"/>
        <xdr:cNvCxnSpPr/>
      </xdr:nvCxnSpPr>
      <xdr:spPr>
        <a:xfrm>
          <a:off x="16179800" y="11160397"/>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156573</xdr:rowOff>
    </xdr:from>
    <xdr:to>
      <xdr:col>77</xdr:col>
      <xdr:colOff>44450</xdr:colOff>
      <xdr:row>65</xdr:row>
      <xdr:rowOff>16147</xdr:rowOff>
    </xdr:to>
    <xdr:cxnSp macro="">
      <xdr:nvCxnSpPr>
        <xdr:cNvPr id="325" name="直線コネクタ 324"/>
        <xdr:cNvCxnSpPr/>
      </xdr:nvCxnSpPr>
      <xdr:spPr>
        <a:xfrm>
          <a:off x="15290800" y="111293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64</xdr:row>
      <xdr:rowOff>156573</xdr:rowOff>
    </xdr:to>
    <xdr:cxnSp macro="">
      <xdr:nvCxnSpPr>
        <xdr:cNvPr id="328" name="直線コネクタ 327"/>
        <xdr:cNvCxnSpPr/>
      </xdr:nvCxnSpPr>
      <xdr:spPr>
        <a:xfrm>
          <a:off x="14401800" y="111006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127846</xdr:rowOff>
    </xdr:from>
    <xdr:to>
      <xdr:col>68</xdr:col>
      <xdr:colOff>152400</xdr:colOff>
      <xdr:row>64</xdr:row>
      <xdr:rowOff>151977</xdr:rowOff>
    </xdr:to>
    <xdr:cxnSp macro="">
      <xdr:nvCxnSpPr>
        <xdr:cNvPr id="331" name="直線コネクタ 330"/>
        <xdr:cNvCxnSpPr/>
      </xdr:nvCxnSpPr>
      <xdr:spPr>
        <a:xfrm flipV="1">
          <a:off x="13512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170120</xdr:rowOff>
    </xdr:from>
    <xdr:to>
      <xdr:col>81</xdr:col>
      <xdr:colOff>95250</xdr:colOff>
      <xdr:row>65</xdr:row>
      <xdr:rowOff>100270</xdr:rowOff>
    </xdr:to>
    <xdr:sp macro="" textlink="">
      <xdr:nvSpPr>
        <xdr:cNvPr id="341" name="楕円 340"/>
        <xdr:cNvSpPr/>
      </xdr:nvSpPr>
      <xdr:spPr>
        <a:xfrm>
          <a:off x="16967200" y="111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142197</xdr:rowOff>
    </xdr:from>
    <xdr:ext cx="762000" cy="259045"/>
    <xdr:sp macro="" textlink="">
      <xdr:nvSpPr>
        <xdr:cNvPr id="342" name="定員管理の状況該当値テキスト"/>
        <xdr:cNvSpPr txBox="1"/>
      </xdr:nvSpPr>
      <xdr:spPr>
        <a:xfrm>
          <a:off x="17106900" y="1111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136797</xdr:rowOff>
    </xdr:from>
    <xdr:to>
      <xdr:col>77</xdr:col>
      <xdr:colOff>95250</xdr:colOff>
      <xdr:row>65</xdr:row>
      <xdr:rowOff>66947</xdr:rowOff>
    </xdr:to>
    <xdr:sp macro="" textlink="">
      <xdr:nvSpPr>
        <xdr:cNvPr id="343" name="楕円 342"/>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51724</xdr:rowOff>
    </xdr:from>
    <xdr:ext cx="736600" cy="259045"/>
    <xdr:sp macro="" textlink="">
      <xdr:nvSpPr>
        <xdr:cNvPr id="344" name="テキスト ボックス 343"/>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105773</xdr:rowOff>
    </xdr:from>
    <xdr:to>
      <xdr:col>73</xdr:col>
      <xdr:colOff>44450</xdr:colOff>
      <xdr:row>65</xdr:row>
      <xdr:rowOff>35923</xdr:rowOff>
    </xdr:to>
    <xdr:sp macro="" textlink="">
      <xdr:nvSpPr>
        <xdr:cNvPr id="345" name="楕円 344"/>
        <xdr:cNvSpPr/>
      </xdr:nvSpPr>
      <xdr:spPr>
        <a:xfrm>
          <a:off x="15240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20700</xdr:rowOff>
    </xdr:from>
    <xdr:ext cx="762000" cy="259045"/>
    <xdr:sp macro="" textlink="">
      <xdr:nvSpPr>
        <xdr:cNvPr id="346" name="テキスト ボックス 345"/>
        <xdr:cNvSpPr txBox="1"/>
      </xdr:nvSpPr>
      <xdr:spPr>
        <a:xfrm>
          <a:off x="14909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7" name="楕円 346"/>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8" name="テキスト ボックス 347"/>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101177</xdr:rowOff>
    </xdr:from>
    <xdr:to>
      <xdr:col>64</xdr:col>
      <xdr:colOff>152400</xdr:colOff>
      <xdr:row>65</xdr:row>
      <xdr:rowOff>31327</xdr:rowOff>
    </xdr:to>
    <xdr:sp macro="" textlink="">
      <xdr:nvSpPr>
        <xdr:cNvPr id="349" name="楕円 348"/>
        <xdr:cNvSpPr/>
      </xdr:nvSpPr>
      <xdr:spPr>
        <a:xfrm>
          <a:off x="13462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16104</xdr:rowOff>
    </xdr:from>
    <xdr:ext cx="762000" cy="259045"/>
    <xdr:sp macro="" textlink="">
      <xdr:nvSpPr>
        <xdr:cNvPr id="350" name="テキスト ボックス 349"/>
        <xdr:cNvSpPr txBox="1"/>
      </xdr:nvSpPr>
      <xdr:spPr>
        <a:xfrm>
          <a:off x="13131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類似団体平均を下回っているが、合併時の「新市建設計画」に伴う普通建設事業に起因する起債の償還開始等で、公債費負担比率は約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％を推移しており、また、公営企業に対する繰出金も今後増加を見込んでいる。特に下水道の施設整備事業による公債費の増加、新病院建設に係る元金償還が本格化することより、平成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年頃まで増加する。元利償還の額については、予定する事業により平成</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年頃にピークを迎えると予想する。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今後は普通交付税の減額により、厳しい財政運営を迫られると見込まれることから、起債依存型の事業実施を見直し、当初予算編成時において起債の上限枠を設け、公債費の抑制に努める。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11959</xdr:rowOff>
    </xdr:to>
    <xdr:cxnSp macro="">
      <xdr:nvCxnSpPr>
        <xdr:cNvPr id="384" name="直線コネクタ 383"/>
        <xdr:cNvCxnSpPr/>
      </xdr:nvCxnSpPr>
      <xdr:spPr>
        <a:xfrm flipV="1">
          <a:off x="16179800" y="635158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164164</xdr:rowOff>
    </xdr:from>
    <xdr:ext cx="762000" cy="259045"/>
    <xdr:sp macro="" textlink="">
      <xdr:nvSpPr>
        <xdr:cNvPr id="385" name="公債費負担の状況平均値テキスト"/>
        <xdr:cNvSpPr txBox="1"/>
      </xdr:nvSpPr>
      <xdr:spPr>
        <a:xfrm>
          <a:off x="17106900" y="63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11959</xdr:rowOff>
    </xdr:from>
    <xdr:to>
      <xdr:col>77</xdr:col>
      <xdr:colOff>44450</xdr:colOff>
      <xdr:row>37</xdr:row>
      <xdr:rowOff>20003</xdr:rowOff>
    </xdr:to>
    <xdr:cxnSp macro="">
      <xdr:nvCxnSpPr>
        <xdr:cNvPr id="387" name="直線コネクタ 386"/>
        <xdr:cNvCxnSpPr/>
      </xdr:nvCxnSpPr>
      <xdr:spPr>
        <a:xfrm flipV="1">
          <a:off x="15290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32067</xdr:rowOff>
    </xdr:to>
    <xdr:cxnSp macro="">
      <xdr:nvCxnSpPr>
        <xdr:cNvPr id="390" name="直線コネクタ 389"/>
        <xdr:cNvCxnSpPr/>
      </xdr:nvCxnSpPr>
      <xdr:spPr>
        <a:xfrm flipV="1">
          <a:off x="14401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44133</xdr:rowOff>
    </xdr:to>
    <xdr:cxnSp macro="">
      <xdr:nvCxnSpPr>
        <xdr:cNvPr id="393" name="直線コネクタ 392"/>
        <xdr:cNvCxnSpPr/>
      </xdr:nvCxnSpPr>
      <xdr:spPr>
        <a:xfrm flipV="1">
          <a:off x="13512800" y="637571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3" name="楕円 402"/>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49865</xdr:rowOff>
    </xdr:from>
    <xdr:ext cx="762000" cy="259045"/>
    <xdr:sp macro="" textlink="">
      <xdr:nvSpPr>
        <xdr:cNvPr id="404" name="公債費負担の状況該当値テキスト"/>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132609</xdr:rowOff>
    </xdr:from>
    <xdr:to>
      <xdr:col>77</xdr:col>
      <xdr:colOff>95250</xdr:colOff>
      <xdr:row>37</xdr:row>
      <xdr:rowOff>62759</xdr:rowOff>
    </xdr:to>
    <xdr:sp macro="" textlink="">
      <xdr:nvSpPr>
        <xdr:cNvPr id="405" name="楕円 404"/>
        <xdr:cNvSpPr/>
      </xdr:nvSpPr>
      <xdr:spPr>
        <a:xfrm>
          <a:off x="16129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406" name="テキスト ボックス 405"/>
        <xdr:cNvSpPr txBox="1"/>
      </xdr:nvSpPr>
      <xdr:spPr>
        <a:xfrm>
          <a:off x="15798800" y="60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164783</xdr:rowOff>
    </xdr:from>
    <xdr:to>
      <xdr:col>64</xdr:col>
      <xdr:colOff>152400</xdr:colOff>
      <xdr:row>37</xdr:row>
      <xdr:rowOff>94933</xdr:rowOff>
    </xdr:to>
    <xdr:sp macro="" textlink="">
      <xdr:nvSpPr>
        <xdr:cNvPr id="411" name="楕円 410"/>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105110</xdr:rowOff>
    </xdr:from>
    <xdr:ext cx="762000" cy="259045"/>
    <xdr:sp macro="" textlink="">
      <xdr:nvSpPr>
        <xdr:cNvPr id="412" name="テキスト ボックス 411"/>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が、地方債残高は増加傾向であり、近年整備済または現在整備中である上水道事業、下水道事業、新病院事業及び介護老人保健施設事業（増築）にかかる企業債への繰出しの増加が見込まれる。</a:t>
          </a:r>
        </a:p>
        <a:p>
          <a:r>
            <a:rPr kumimoji="1" lang="ja-JP" altLang="en-US" sz="1100">
              <a:latin typeface="ＭＳ Ｐゴシック" panose="020B0600070205080204" pitchFamily="50" charset="-128"/>
              <a:ea typeface="ＭＳ Ｐゴシック" panose="020B0600070205080204" pitchFamily="50" charset="-128"/>
            </a:rPr>
            <a:t>　今後は普通交付税の減額により財政調整基金等の財源対策用基金の取り崩しを要すると見込んでお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す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165659</xdr:rowOff>
    </xdr:from>
    <xdr:to>
      <xdr:col>81</xdr:col>
      <xdr:colOff>44450</xdr:colOff>
      <xdr:row>14</xdr:row>
      <xdr:rowOff>170002</xdr:rowOff>
    </xdr:to>
    <xdr:cxnSp macro="">
      <xdr:nvCxnSpPr>
        <xdr:cNvPr id="444" name="直線コネクタ 443"/>
        <xdr:cNvCxnSpPr/>
      </xdr:nvCxnSpPr>
      <xdr:spPr>
        <a:xfrm flipV="1">
          <a:off x="16179800" y="2565959"/>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150436</xdr:rowOff>
    </xdr:from>
    <xdr:ext cx="762000" cy="259045"/>
    <xdr:sp macro="" textlink="">
      <xdr:nvSpPr>
        <xdr:cNvPr id="445" name="将来負担の状況平均値テキスト"/>
        <xdr:cNvSpPr txBox="1"/>
      </xdr:nvSpPr>
      <xdr:spPr>
        <a:xfrm>
          <a:off x="17106900" y="2550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170002</xdr:rowOff>
    </xdr:from>
    <xdr:to>
      <xdr:col>77</xdr:col>
      <xdr:colOff>44450</xdr:colOff>
      <xdr:row>15</xdr:row>
      <xdr:rowOff>483</xdr:rowOff>
    </xdr:to>
    <xdr:cxnSp macro="">
      <xdr:nvCxnSpPr>
        <xdr:cNvPr id="447" name="直線コネクタ 446"/>
        <xdr:cNvCxnSpPr/>
      </xdr:nvCxnSpPr>
      <xdr:spPr>
        <a:xfrm flipV="1">
          <a:off x="15290800" y="2570302"/>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483</xdr:rowOff>
    </xdr:from>
    <xdr:to>
      <xdr:col>72</xdr:col>
      <xdr:colOff>203200</xdr:colOff>
      <xdr:row>15</xdr:row>
      <xdr:rowOff>17856</xdr:rowOff>
    </xdr:to>
    <xdr:cxnSp macro="">
      <xdr:nvCxnSpPr>
        <xdr:cNvPr id="450" name="直線コネクタ 449"/>
        <xdr:cNvCxnSpPr/>
      </xdr:nvCxnSpPr>
      <xdr:spPr>
        <a:xfrm flipV="1">
          <a:off x="14401800" y="257223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17856</xdr:rowOff>
    </xdr:from>
    <xdr:to>
      <xdr:col>68</xdr:col>
      <xdr:colOff>152400</xdr:colOff>
      <xdr:row>15</xdr:row>
      <xdr:rowOff>18580</xdr:rowOff>
    </xdr:to>
    <xdr:cxnSp macro="">
      <xdr:nvCxnSpPr>
        <xdr:cNvPr id="453" name="直線コネクタ 452"/>
        <xdr:cNvCxnSpPr/>
      </xdr:nvCxnSpPr>
      <xdr:spPr>
        <a:xfrm flipV="1">
          <a:off x="13512800" y="258960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114859</xdr:rowOff>
    </xdr:from>
    <xdr:to>
      <xdr:col>81</xdr:col>
      <xdr:colOff>95250</xdr:colOff>
      <xdr:row>15</xdr:row>
      <xdr:rowOff>45009</xdr:rowOff>
    </xdr:to>
    <xdr:sp macro="" textlink="">
      <xdr:nvSpPr>
        <xdr:cNvPr id="463" name="楕円 462"/>
        <xdr:cNvSpPr/>
      </xdr:nvSpPr>
      <xdr:spPr>
        <a:xfrm>
          <a:off x="169672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36136</xdr:rowOff>
    </xdr:from>
    <xdr:ext cx="762000" cy="259045"/>
    <xdr:sp macro="" textlink="">
      <xdr:nvSpPr>
        <xdr:cNvPr id="464" name="将来負担の状況該当値テキスト"/>
        <xdr:cNvSpPr txBox="1"/>
      </xdr:nvSpPr>
      <xdr:spPr>
        <a:xfrm>
          <a:off x="17106900" y="243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119202</xdr:rowOff>
    </xdr:from>
    <xdr:to>
      <xdr:col>77</xdr:col>
      <xdr:colOff>95250</xdr:colOff>
      <xdr:row>15</xdr:row>
      <xdr:rowOff>49352</xdr:rowOff>
    </xdr:to>
    <xdr:sp macro="" textlink="">
      <xdr:nvSpPr>
        <xdr:cNvPr id="465" name="楕円 464"/>
        <xdr:cNvSpPr/>
      </xdr:nvSpPr>
      <xdr:spPr>
        <a:xfrm>
          <a:off x="16129000" y="2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59529</xdr:rowOff>
    </xdr:from>
    <xdr:ext cx="736600" cy="259045"/>
    <xdr:sp macro="" textlink="">
      <xdr:nvSpPr>
        <xdr:cNvPr id="466" name="テキスト ボックス 465"/>
        <xdr:cNvSpPr txBox="1"/>
      </xdr:nvSpPr>
      <xdr:spPr>
        <a:xfrm>
          <a:off x="15798800" y="228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121133</xdr:rowOff>
    </xdr:from>
    <xdr:to>
      <xdr:col>73</xdr:col>
      <xdr:colOff>44450</xdr:colOff>
      <xdr:row>15</xdr:row>
      <xdr:rowOff>51283</xdr:rowOff>
    </xdr:to>
    <xdr:sp macro="" textlink="">
      <xdr:nvSpPr>
        <xdr:cNvPr id="467" name="楕円 466"/>
        <xdr:cNvSpPr/>
      </xdr:nvSpPr>
      <xdr:spPr>
        <a:xfrm>
          <a:off x="15240000" y="25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61460</xdr:rowOff>
    </xdr:from>
    <xdr:ext cx="762000" cy="259045"/>
    <xdr:sp macro="" textlink="">
      <xdr:nvSpPr>
        <xdr:cNvPr id="468" name="テキスト ボックス 467"/>
        <xdr:cNvSpPr txBox="1"/>
      </xdr:nvSpPr>
      <xdr:spPr>
        <a:xfrm>
          <a:off x="14909800" y="229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138506</xdr:rowOff>
    </xdr:from>
    <xdr:to>
      <xdr:col>68</xdr:col>
      <xdr:colOff>203200</xdr:colOff>
      <xdr:row>15</xdr:row>
      <xdr:rowOff>68656</xdr:rowOff>
    </xdr:to>
    <xdr:sp macro="" textlink="">
      <xdr:nvSpPr>
        <xdr:cNvPr id="469" name="楕円 468"/>
        <xdr:cNvSpPr/>
      </xdr:nvSpPr>
      <xdr:spPr>
        <a:xfrm>
          <a:off x="14351000" y="2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78833</xdr:rowOff>
    </xdr:from>
    <xdr:ext cx="762000" cy="259045"/>
    <xdr:sp macro="" textlink="">
      <xdr:nvSpPr>
        <xdr:cNvPr id="470" name="テキスト ボックス 469"/>
        <xdr:cNvSpPr txBox="1"/>
      </xdr:nvSpPr>
      <xdr:spPr>
        <a:xfrm>
          <a:off x="14020800" y="23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139230</xdr:rowOff>
    </xdr:from>
    <xdr:to>
      <xdr:col>64</xdr:col>
      <xdr:colOff>152400</xdr:colOff>
      <xdr:row>15</xdr:row>
      <xdr:rowOff>69380</xdr:rowOff>
    </xdr:to>
    <xdr:sp macro="" textlink="">
      <xdr:nvSpPr>
        <xdr:cNvPr id="471" name="楕円 470"/>
        <xdr:cNvSpPr/>
      </xdr:nvSpPr>
      <xdr:spPr>
        <a:xfrm>
          <a:off x="13462000" y="2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79557</xdr:rowOff>
    </xdr:from>
    <xdr:ext cx="762000" cy="259045"/>
    <xdr:sp macro="" textlink="">
      <xdr:nvSpPr>
        <xdr:cNvPr id="472" name="テキスト ボックス 471"/>
        <xdr:cNvSpPr txBox="1"/>
      </xdr:nvSpPr>
      <xdr:spPr>
        <a:xfrm>
          <a:off x="13131800" y="23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147574</xdr:rowOff>
    </xdr:to>
    <xdr:cxnSp macro="">
      <xdr:nvCxnSpPr>
        <xdr:cNvPr id="64" name="直線コネクタ 63"/>
        <xdr:cNvCxnSpPr/>
      </xdr:nvCxnSpPr>
      <xdr:spPr>
        <a:xfrm>
          <a:off x="3987800" y="6454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110998</xdr:rowOff>
    </xdr:to>
    <xdr:cxnSp macro="">
      <xdr:nvCxnSpPr>
        <xdr:cNvPr id="67" name="直線コネクタ 66"/>
        <xdr:cNvCxnSpPr/>
      </xdr:nvCxnSpPr>
      <xdr:spPr>
        <a:xfrm>
          <a:off x="3098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129286</xdr:rowOff>
    </xdr:to>
    <xdr:cxnSp macro="">
      <xdr:nvCxnSpPr>
        <xdr:cNvPr id="70" name="直線コネクタ 69"/>
        <xdr:cNvCxnSpPr/>
      </xdr:nvCxnSpPr>
      <xdr:spPr>
        <a:xfrm flipV="1">
          <a:off x="2209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129286</xdr:rowOff>
    </xdr:to>
    <xdr:cxnSp macro="">
      <xdr:nvCxnSpPr>
        <xdr:cNvPr id="73" name="直線コネクタ 72"/>
        <xdr:cNvCxnSpPr/>
      </xdr:nvCxnSpPr>
      <xdr:spPr>
        <a:xfrm>
          <a:off x="1320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本文"/>
              <a:ea typeface="+mn-ea"/>
              <a:cs typeface="+mn-cs"/>
            </a:rPr>
            <a:t>平成</a:t>
          </a:r>
          <a:r>
            <a:rPr kumimoji="1" lang="en-US" altLang="ja-JP" sz="1100">
              <a:solidFill>
                <a:schemeClr val="dk1"/>
              </a:solidFill>
              <a:effectLst/>
              <a:latin typeface="ＭＳ Ｐゴシック 本文"/>
              <a:ea typeface="+mn-ea"/>
              <a:cs typeface="+mn-cs"/>
            </a:rPr>
            <a:t>29</a:t>
          </a:r>
          <a:r>
            <a:rPr kumimoji="1" lang="ja-JP" altLang="ja-JP" sz="1100">
              <a:solidFill>
                <a:schemeClr val="dk1"/>
              </a:solidFill>
              <a:effectLst/>
              <a:latin typeface="ＭＳ Ｐゴシック 本文"/>
              <a:ea typeface="+mn-ea"/>
              <a:cs typeface="+mn-cs"/>
            </a:rPr>
            <a:t>年度決算については、</a:t>
          </a:r>
          <a:r>
            <a:rPr kumimoji="1" lang="en-US" altLang="ja-JP" sz="1100">
              <a:solidFill>
                <a:schemeClr val="dk1"/>
              </a:solidFill>
              <a:effectLst/>
              <a:latin typeface="ＭＳ Ｐゴシック 本文"/>
              <a:ea typeface="+mn-ea"/>
              <a:cs typeface="+mn-cs"/>
            </a:rPr>
            <a:t>1</a:t>
          </a:r>
          <a:r>
            <a:rPr kumimoji="1" lang="ja-JP" altLang="en-US" sz="1100">
              <a:solidFill>
                <a:schemeClr val="dk1"/>
              </a:solidFill>
              <a:effectLst/>
              <a:latin typeface="ＭＳ Ｐゴシック 本文"/>
              <a:ea typeface="+mn-ea"/>
              <a:cs typeface="+mn-cs"/>
            </a:rPr>
            <a:t>億</a:t>
          </a:r>
          <a:r>
            <a:rPr kumimoji="1" lang="en-US" altLang="ja-JP" sz="1100">
              <a:solidFill>
                <a:schemeClr val="dk1"/>
              </a:solidFill>
              <a:effectLst/>
              <a:latin typeface="ＭＳ Ｐゴシック 本文"/>
              <a:ea typeface="+mn-ea"/>
              <a:cs typeface="+mn-cs"/>
            </a:rPr>
            <a:t>1,996</a:t>
          </a:r>
          <a:r>
            <a:rPr kumimoji="1" lang="ja-JP" altLang="en-US" sz="1100">
              <a:solidFill>
                <a:schemeClr val="dk1"/>
              </a:solidFill>
              <a:effectLst/>
              <a:latin typeface="ＭＳ Ｐゴシック 本文"/>
              <a:ea typeface="+mn-ea"/>
              <a:cs typeface="+mn-cs"/>
            </a:rPr>
            <a:t>万円増額し、</a:t>
          </a:r>
          <a:r>
            <a:rPr kumimoji="1" lang="ja-JP" altLang="ja-JP" sz="1100">
              <a:solidFill>
                <a:schemeClr val="dk1"/>
              </a:solidFill>
              <a:effectLst/>
              <a:latin typeface="ＭＳ Ｐゴシック 本文"/>
              <a:ea typeface="+mn-ea"/>
              <a:cs typeface="+mn-cs"/>
            </a:rPr>
            <a:t>類似団体の平均を</a:t>
          </a:r>
          <a:r>
            <a:rPr kumimoji="1" lang="en-US" altLang="ja-JP" sz="1100">
              <a:solidFill>
                <a:schemeClr val="dk1"/>
              </a:solidFill>
              <a:effectLst/>
              <a:latin typeface="ＭＳ Ｐゴシック 本文"/>
              <a:ea typeface="+mn-ea"/>
              <a:cs typeface="+mn-cs"/>
            </a:rPr>
            <a:t>1.0</a:t>
          </a:r>
          <a:r>
            <a:rPr kumimoji="1" lang="ja-JP" altLang="en-US" sz="1100">
              <a:solidFill>
                <a:schemeClr val="dk1"/>
              </a:solidFill>
              <a:effectLst/>
              <a:latin typeface="ＭＳ Ｐゴシック 本文"/>
              <a:ea typeface="+mn-ea"/>
              <a:cs typeface="+mn-cs"/>
            </a:rPr>
            <a:t>％上</a:t>
          </a:r>
          <a:r>
            <a:rPr kumimoji="1" lang="ja-JP" altLang="ja-JP" sz="1100">
              <a:solidFill>
                <a:schemeClr val="dk1"/>
              </a:solidFill>
              <a:effectLst/>
              <a:latin typeface="ＭＳ Ｐゴシック 本文"/>
              <a:ea typeface="+mn-ea"/>
              <a:cs typeface="+mn-cs"/>
            </a:rPr>
            <a:t>回っ</a:t>
          </a:r>
          <a:r>
            <a:rPr kumimoji="1" lang="ja-JP" altLang="en-US" sz="1100">
              <a:solidFill>
                <a:schemeClr val="dk1"/>
              </a:solidFill>
              <a:effectLst/>
              <a:latin typeface="ＭＳ Ｐゴシック 本文"/>
              <a:ea typeface="+mn-ea"/>
              <a:cs typeface="+mn-cs"/>
            </a:rPr>
            <a:t>ている</a:t>
          </a:r>
          <a:r>
            <a:rPr kumimoji="1" lang="ja-JP" altLang="ja-JP" sz="1100">
              <a:solidFill>
                <a:schemeClr val="dk1"/>
              </a:solidFill>
              <a:effectLst/>
              <a:latin typeface="ＭＳ Ｐゴシック 本文"/>
              <a:ea typeface="+mn-ea"/>
              <a:cs typeface="+mn-cs"/>
            </a:rPr>
            <a:t>。</a:t>
          </a:r>
          <a:endParaRPr lang="ja-JP" altLang="ja-JP" sz="1400">
            <a:effectLst/>
            <a:latin typeface="ＭＳ Ｐゴシック 本文"/>
          </a:endParaRPr>
        </a:p>
        <a:p>
          <a:r>
            <a:rPr kumimoji="1" lang="ja-JP" altLang="ja-JP" sz="1100">
              <a:solidFill>
                <a:schemeClr val="dk1"/>
              </a:solidFill>
              <a:effectLst/>
              <a:latin typeface="ＭＳ Ｐゴシック 本文"/>
              <a:ea typeface="+mn-ea"/>
              <a:cs typeface="+mn-cs"/>
            </a:rPr>
            <a:t>　職員数の適正化を進める中で、物件費の</a:t>
          </a:r>
          <a:r>
            <a:rPr kumimoji="1" lang="en-US" altLang="ja-JP" sz="1100">
              <a:solidFill>
                <a:schemeClr val="dk1"/>
              </a:solidFill>
              <a:effectLst/>
              <a:latin typeface="ＭＳ Ｐゴシック 本文"/>
              <a:ea typeface="+mn-ea"/>
              <a:cs typeface="+mn-cs"/>
            </a:rPr>
            <a:t>20</a:t>
          </a:r>
          <a:r>
            <a:rPr kumimoji="1" lang="ja-JP" altLang="ja-JP" sz="1100">
              <a:solidFill>
                <a:schemeClr val="dk1"/>
              </a:solidFill>
              <a:effectLst/>
              <a:latin typeface="ＭＳ Ｐゴシック 本文"/>
              <a:ea typeface="+mn-ea"/>
              <a:cs typeface="+mn-cs"/>
            </a:rPr>
            <a:t>％以上を占める事務補助員の賃金が当市の財政を圧迫している。正職員削減による臨時職員増加を防止し、職員の業務効率を徹底的に向上させる必要がある。</a:t>
          </a:r>
          <a:endParaRPr lang="ja-JP" altLang="ja-JP" sz="1400">
            <a:effectLst/>
            <a:latin typeface="ＭＳ Ｐゴシック 本文"/>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167821</xdr:rowOff>
    </xdr:to>
    <xdr:cxnSp macro="">
      <xdr:nvCxnSpPr>
        <xdr:cNvPr id="127" name="直線コネクタ 126"/>
        <xdr:cNvCxnSpPr/>
      </xdr:nvCxnSpPr>
      <xdr:spPr>
        <a:xfrm>
          <a:off x="15671800" y="2842986"/>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99786</xdr:rowOff>
    </xdr:to>
    <xdr:cxnSp macro="">
      <xdr:nvCxnSpPr>
        <xdr:cNvPr id="130" name="直線コネクタ 129"/>
        <xdr:cNvCxnSpPr/>
      </xdr:nvCxnSpPr>
      <xdr:spPr>
        <a:xfrm>
          <a:off x="14782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4536</xdr:rowOff>
    </xdr:to>
    <xdr:cxnSp macro="">
      <xdr:nvCxnSpPr>
        <xdr:cNvPr id="133" name="直線コネクタ 132"/>
        <xdr:cNvCxnSpPr/>
      </xdr:nvCxnSpPr>
      <xdr:spPr>
        <a:xfrm flipV="1">
          <a:off x="13893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6" name="直線コネクタ 135"/>
        <xdr:cNvCxnSpPr/>
      </xdr:nvCxnSpPr>
      <xdr:spPr>
        <a:xfrm flipV="1">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48" name="楕円 147"/>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49" name="テキスト ボックス 148"/>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類似団体の平均を下回っているが、決算における扶助費の歳出全体に占める割合は、合併当初の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％から増加傾向にある。前年度より</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8,385</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減少し、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構成比率は前年度</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と同水準</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12.8</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％となった。</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しかし、経常収支比率でみると約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程</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増額しており</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％から</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7.6</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％に増加している。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今後も高齢化の進展により医療、介護事業等、扶助費の増加が見込まれるため、総合的な対策が必要である。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9" name="直線コネクタ 188"/>
        <xdr:cNvCxnSpPr/>
      </xdr:nvCxnSpPr>
      <xdr:spPr>
        <a:xfrm>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15422</xdr:rowOff>
    </xdr:to>
    <xdr:cxnSp macro="">
      <xdr:nvCxnSpPr>
        <xdr:cNvPr id="192" name="直線コネクタ 191"/>
        <xdr:cNvCxnSpPr/>
      </xdr:nvCxnSpPr>
      <xdr:spPr>
        <a:xfrm>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121557</xdr:rowOff>
    </xdr:to>
    <xdr:cxnSp macro="">
      <xdr:nvCxnSpPr>
        <xdr:cNvPr id="195" name="直線コネクタ 194"/>
        <xdr:cNvCxnSpPr/>
      </xdr:nvCxnSpPr>
      <xdr:spPr>
        <a:xfrm>
          <a:off x="2209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8" name="直線コネクタ 197"/>
        <xdr:cNvCxnSpPr/>
      </xdr:nvCxnSpPr>
      <xdr:spPr>
        <a:xfrm>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8" name="楕円 207"/>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46462</xdr:rowOff>
    </xdr:from>
    <xdr:ext cx="762000" cy="259045"/>
    <xdr:sp macro="" textlink="">
      <xdr:nvSpPr>
        <xdr:cNvPr id="209" name="扶助費該当値テキスト"/>
        <xdr:cNvSpPr txBox="1"/>
      </xdr:nvSpPr>
      <xdr:spPr>
        <a:xfrm>
          <a:off x="49149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0" name="楕円 209"/>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76399</xdr:rowOff>
    </xdr:from>
    <xdr:ext cx="736600" cy="259045"/>
    <xdr:sp macro="" textlink="">
      <xdr:nvSpPr>
        <xdr:cNvPr id="211" name="テキスト ボックス 210"/>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2" name="楕円 211"/>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3" name="テキスト ボックス 212"/>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4" name="楕円 213"/>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5" name="テキスト ボックス 214"/>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6" name="楕円 215"/>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7" name="テキスト ボックス 21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当市は海抜０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の臨海部から海抜</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1,400m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の四国山系までの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514.34k㎡</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及ぶ広範な区域に、旧５町ごとに様々な施設（目的が重複する施設等）があり、維持補修費や光熱水費、各種点検委託料等のランニングコストも大きく、公共施設等総合管理計画に基づき、施設の統廃合を含め全体の見直しを行い、適正な施設運営に努め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国民健康保険事業特別会計繰出金、介護保険事業勘定繰出金、農業集落排水事業特別会計繰出金、公共下水道事業特別会計繰出金及び企業会計繰出金について、毎年</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億円前後の繰出金が続いている。今後は事業の見直しも含め、計画的な繰出となるよう努める。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171087</xdr:rowOff>
    </xdr:to>
    <xdr:cxnSp macro="">
      <xdr:nvCxnSpPr>
        <xdr:cNvPr id="252" name="直線コネクタ 251"/>
        <xdr:cNvCxnSpPr/>
      </xdr:nvCxnSpPr>
      <xdr:spPr>
        <a:xfrm flipV="1">
          <a:off x="15671800" y="9568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171087</xdr:rowOff>
    </xdr:to>
    <xdr:cxnSp macro="">
      <xdr:nvCxnSpPr>
        <xdr:cNvPr id="255" name="直線コネクタ 254"/>
        <xdr:cNvCxnSpPr/>
      </xdr:nvCxnSpPr>
      <xdr:spPr>
        <a:xfrm>
          <a:off x="14782800" y="9555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125367</xdr:rowOff>
    </xdr:to>
    <xdr:cxnSp macro="">
      <xdr:nvCxnSpPr>
        <xdr:cNvPr id="258" name="直線コネクタ 257"/>
        <xdr:cNvCxnSpPr/>
      </xdr:nvCxnSpPr>
      <xdr:spPr>
        <a:xfrm>
          <a:off x="13893800" y="9548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40459</xdr:rowOff>
    </xdr:from>
    <xdr:to>
      <xdr:col>69</xdr:col>
      <xdr:colOff>92075</xdr:colOff>
      <xdr:row>55</xdr:row>
      <xdr:rowOff>118835</xdr:rowOff>
    </xdr:to>
    <xdr:cxnSp macro="">
      <xdr:nvCxnSpPr>
        <xdr:cNvPr id="261" name="直線コネクタ 260"/>
        <xdr:cNvCxnSpPr/>
      </xdr:nvCxnSpPr>
      <xdr:spPr>
        <a:xfrm>
          <a:off x="13004800" y="94702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1" name="楕円 270"/>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2"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3" name="楕円 272"/>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4" name="テキスト ボックス 273"/>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5" name="楕円 274"/>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6" name="テキスト ボックス 275"/>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7" name="楕円 276"/>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8" name="テキスト ボックス 277"/>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161109</xdr:rowOff>
    </xdr:from>
    <xdr:to>
      <xdr:col>65</xdr:col>
      <xdr:colOff>53975</xdr:colOff>
      <xdr:row>55</xdr:row>
      <xdr:rowOff>91259</xdr:rowOff>
    </xdr:to>
    <xdr:sp macro="" textlink="">
      <xdr:nvSpPr>
        <xdr:cNvPr id="279" name="楕円 278"/>
        <xdr:cNvSpPr/>
      </xdr:nvSpPr>
      <xdr:spPr>
        <a:xfrm>
          <a:off x="12954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101436</xdr:rowOff>
    </xdr:from>
    <xdr:ext cx="762000" cy="259045"/>
    <xdr:sp macro="" textlink="">
      <xdr:nvSpPr>
        <xdr:cNvPr id="280" name="テキスト ボックス 279"/>
        <xdr:cNvSpPr txBox="1"/>
      </xdr:nvSpPr>
      <xdr:spPr>
        <a:xfrm>
          <a:off x="12623800" y="918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類似団体の平均を下回っているが、合併した５町のうち旧三瓶町が、合併前からの常備消防（八幡浜市の一部事務組合）管轄となっており、その負担金が毎年</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5,000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万円以上発生しており大きな負担となっている。　　</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当市の財政状況から、今後も同等の補助費を維持することをは難しく、公費負担のあり方について細部に渡り見直しが必要である。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56134</xdr:rowOff>
    </xdr:to>
    <xdr:cxnSp macro="">
      <xdr:nvCxnSpPr>
        <xdr:cNvPr id="310" name="直線コネクタ 309"/>
        <xdr:cNvCxnSpPr/>
      </xdr:nvCxnSpPr>
      <xdr:spPr>
        <a:xfrm>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46990</xdr:rowOff>
    </xdr:to>
    <xdr:cxnSp macro="">
      <xdr:nvCxnSpPr>
        <xdr:cNvPr id="313" name="直線コネクタ 312"/>
        <xdr:cNvCxnSpPr/>
      </xdr:nvCxnSpPr>
      <xdr:spPr>
        <a:xfrm>
          <a:off x="14782800" y="6006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5842</xdr:rowOff>
    </xdr:to>
    <xdr:cxnSp macro="">
      <xdr:nvCxnSpPr>
        <xdr:cNvPr id="316" name="直線コネクタ 315"/>
        <xdr:cNvCxnSpPr/>
      </xdr:nvCxnSpPr>
      <xdr:spPr>
        <a:xfrm>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159004</xdr:rowOff>
    </xdr:to>
    <xdr:cxnSp macro="">
      <xdr:nvCxnSpPr>
        <xdr:cNvPr id="319" name="直線コネクタ 318"/>
        <xdr:cNvCxnSpPr/>
      </xdr:nvCxnSpPr>
      <xdr:spPr>
        <a:xfrm>
          <a:off x="13004800" y="5933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9" name="楕円 32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2" name="テキスト ボックス 331"/>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3" name="楕円 332"/>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4" name="テキスト ボックス 333"/>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5" name="楕円 334"/>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6" name="テキスト ボックス 335"/>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7" name="楕円 336"/>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8" name="テキスト ボックス 337"/>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前年度決算と比較して</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1,876</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増加し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、類似団体を上回っている状況である。地方債については、合併により旧５町の地方債を引き継いだことに加え、合併時の「新市建設計画」に基づく大型建設事業の実施により地方債現在高が増加している。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このため、公債費は平成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33</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年度から約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40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円の償還を見込んでおり、今後も非常に厳しい財政運営となることが予想されることから将来の財政硬直化を避けるためには、償還金以上の起債の新規発行を行わないよう起債の上限枠を設け総額の抑制に努める。</a:t>
          </a:r>
          <a:endParaRPr lang="ja-JP" altLang="ja-JP" sz="1400">
            <a:effectLst/>
            <a:latin typeface="HGｺﾞｼｯｸM" panose="020B0609000000000000" pitchFamily="49" charset="-128"/>
            <a:ea typeface="HGｺﾞｼｯｸM" panose="020B0609000000000000"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45085</xdr:rowOff>
    </xdr:from>
    <xdr:to>
      <xdr:col>24</xdr:col>
      <xdr:colOff>25400</xdr:colOff>
      <xdr:row>75</xdr:row>
      <xdr:rowOff>54610</xdr:rowOff>
    </xdr:to>
    <xdr:cxnSp macro="">
      <xdr:nvCxnSpPr>
        <xdr:cNvPr id="370" name="直線コネクタ 369"/>
        <xdr:cNvCxnSpPr/>
      </xdr:nvCxnSpPr>
      <xdr:spPr>
        <a:xfrm>
          <a:off x="3987800" y="1290383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45085</xdr:rowOff>
    </xdr:from>
    <xdr:to>
      <xdr:col>19</xdr:col>
      <xdr:colOff>187325</xdr:colOff>
      <xdr:row>75</xdr:row>
      <xdr:rowOff>66040</xdr:rowOff>
    </xdr:to>
    <xdr:cxnSp macro="">
      <xdr:nvCxnSpPr>
        <xdr:cNvPr id="373" name="直線コネクタ 372"/>
        <xdr:cNvCxnSpPr/>
      </xdr:nvCxnSpPr>
      <xdr:spPr>
        <a:xfrm flipV="1">
          <a:off x="3098800" y="12903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73660</xdr:rowOff>
    </xdr:to>
    <xdr:cxnSp macro="">
      <xdr:nvCxnSpPr>
        <xdr:cNvPr id="376" name="直線コネクタ 375"/>
        <xdr:cNvCxnSpPr/>
      </xdr:nvCxnSpPr>
      <xdr:spPr>
        <a:xfrm flipV="1">
          <a:off x="2209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73660</xdr:rowOff>
    </xdr:to>
    <xdr:cxnSp macro="">
      <xdr:nvCxnSpPr>
        <xdr:cNvPr id="379" name="直線コネクタ 378"/>
        <xdr:cNvCxnSpPr/>
      </xdr:nvCxnSpPr>
      <xdr:spPr>
        <a:xfrm>
          <a:off x="1320800" y="12922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147337</xdr:rowOff>
    </xdr:from>
    <xdr:ext cx="762000" cy="259045"/>
    <xdr:sp macro="" textlink="">
      <xdr:nvSpPr>
        <xdr:cNvPr id="390" name="公債費該当値テキスト"/>
        <xdr:cNvSpPr txBox="1"/>
      </xdr:nvSpPr>
      <xdr:spPr>
        <a:xfrm>
          <a:off x="4914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165735</xdr:rowOff>
    </xdr:from>
    <xdr:to>
      <xdr:col>20</xdr:col>
      <xdr:colOff>38100</xdr:colOff>
      <xdr:row>75</xdr:row>
      <xdr:rowOff>95885</xdr:rowOff>
    </xdr:to>
    <xdr:sp macro="" textlink="">
      <xdr:nvSpPr>
        <xdr:cNvPr id="391" name="楕円 390"/>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80663</xdr:rowOff>
    </xdr:from>
    <xdr:ext cx="736600" cy="259045"/>
    <xdr:sp macro="" textlink="">
      <xdr:nvSpPr>
        <xdr:cNvPr id="392" name="テキスト ボックス 391"/>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3" name="楕円 392"/>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4" name="テキスト ボックス 393"/>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95" name="楕円 394"/>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109238</xdr:rowOff>
    </xdr:from>
    <xdr:ext cx="762000" cy="259045"/>
    <xdr:sp macro="" textlink="">
      <xdr:nvSpPr>
        <xdr:cNvPr id="396" name="テキスト ボックス 395"/>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7" name="楕円 396"/>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8" name="テキスト ボックス 397"/>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公債費以外でみると類似団体の平均を下回ってはいるが、人件費の割合は高くなっている。今後は西予市オフィス改革及び窓口改革を推進するとともに職員数の適正管理、臨時職員の必要性・配置について、総務部署と連携を密にし適正化に努め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39370</xdr:rowOff>
    </xdr:to>
    <xdr:cxnSp macro="">
      <xdr:nvCxnSpPr>
        <xdr:cNvPr id="431" name="直線コネクタ 430"/>
        <xdr:cNvCxnSpPr/>
      </xdr:nvCxnSpPr>
      <xdr:spPr>
        <a:xfrm>
          <a:off x="15671800" y="131152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165100</xdr:rowOff>
    </xdr:from>
    <xdr:to>
      <xdr:col>78</xdr:col>
      <xdr:colOff>69850</xdr:colOff>
      <xdr:row>76</xdr:row>
      <xdr:rowOff>85089</xdr:rowOff>
    </xdr:to>
    <xdr:cxnSp macro="">
      <xdr:nvCxnSpPr>
        <xdr:cNvPr id="434" name="直線コネクタ 433"/>
        <xdr:cNvCxnSpPr/>
      </xdr:nvCxnSpPr>
      <xdr:spPr>
        <a:xfrm>
          <a:off x="14782800" y="130238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75</xdr:row>
      <xdr:rowOff>165100</xdr:rowOff>
    </xdr:to>
    <xdr:cxnSp macro="">
      <xdr:nvCxnSpPr>
        <xdr:cNvPr id="437" name="直線コネクタ 436"/>
        <xdr:cNvCxnSpPr/>
      </xdr:nvCxnSpPr>
      <xdr:spPr>
        <a:xfrm>
          <a:off x="13893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149861</xdr:rowOff>
    </xdr:to>
    <xdr:cxnSp macro="">
      <xdr:nvCxnSpPr>
        <xdr:cNvPr id="440" name="直線コネクタ 439"/>
        <xdr:cNvCxnSpPr/>
      </xdr:nvCxnSpPr>
      <xdr:spPr>
        <a:xfrm>
          <a:off x="13004800" y="1290574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0" name="楕円 449"/>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1"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34289</xdr:rowOff>
    </xdr:from>
    <xdr:to>
      <xdr:col>78</xdr:col>
      <xdr:colOff>120650</xdr:colOff>
      <xdr:row>76</xdr:row>
      <xdr:rowOff>135889</xdr:rowOff>
    </xdr:to>
    <xdr:sp macro="" textlink="">
      <xdr:nvSpPr>
        <xdr:cNvPr id="452" name="楕円 451"/>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146067</xdr:rowOff>
    </xdr:from>
    <xdr:ext cx="736600" cy="259045"/>
    <xdr:sp macro="" textlink="">
      <xdr:nvSpPr>
        <xdr:cNvPr id="453" name="テキスト ボックス 452"/>
        <xdr:cNvSpPr txBox="1"/>
      </xdr:nvSpPr>
      <xdr:spPr>
        <a:xfrm>
          <a:off x="15290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114300</xdr:rowOff>
    </xdr:from>
    <xdr:to>
      <xdr:col>74</xdr:col>
      <xdr:colOff>31750</xdr:colOff>
      <xdr:row>76</xdr:row>
      <xdr:rowOff>44450</xdr:rowOff>
    </xdr:to>
    <xdr:sp macro="" textlink="">
      <xdr:nvSpPr>
        <xdr:cNvPr id="454" name="楕円 453"/>
        <xdr:cNvSpPr/>
      </xdr:nvSpPr>
      <xdr:spPr>
        <a:xfrm>
          <a:off x="14732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55" name="テキスト ボックス 454"/>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56" name="楕円 455"/>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57" name="テキスト ボックス 456"/>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8" name="楕円 457"/>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9" name="テキスト ボックス 458"/>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168808</xdr:rowOff>
    </xdr:from>
    <xdr:to>
      <xdr:col>29</xdr:col>
      <xdr:colOff>127000</xdr:colOff>
      <xdr:row>15</xdr:row>
      <xdr:rowOff>118250</xdr:rowOff>
    </xdr:to>
    <xdr:cxnSp macro="">
      <xdr:nvCxnSpPr>
        <xdr:cNvPr id="50" name="直線コネクタ 49"/>
        <xdr:cNvCxnSpPr/>
      </xdr:nvCxnSpPr>
      <xdr:spPr bwMode="auto">
        <a:xfrm flipV="1">
          <a:off x="5003800" y="2616733"/>
          <a:ext cx="647700" cy="1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87198</xdr:rowOff>
    </xdr:from>
    <xdr:to>
      <xdr:col>26</xdr:col>
      <xdr:colOff>50800</xdr:colOff>
      <xdr:row>15</xdr:row>
      <xdr:rowOff>118250</xdr:rowOff>
    </xdr:to>
    <xdr:cxnSp macro="">
      <xdr:nvCxnSpPr>
        <xdr:cNvPr id="53" name="直線コネクタ 52"/>
        <xdr:cNvCxnSpPr/>
      </xdr:nvCxnSpPr>
      <xdr:spPr bwMode="auto">
        <a:xfrm>
          <a:off x="4305300" y="2706573"/>
          <a:ext cx="6985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87198</xdr:rowOff>
    </xdr:from>
    <xdr:to>
      <xdr:col>22</xdr:col>
      <xdr:colOff>114300</xdr:colOff>
      <xdr:row>15</xdr:row>
      <xdr:rowOff>115799</xdr:rowOff>
    </xdr:to>
    <xdr:cxnSp macro="">
      <xdr:nvCxnSpPr>
        <xdr:cNvPr id="56" name="直線コネクタ 55"/>
        <xdr:cNvCxnSpPr/>
      </xdr:nvCxnSpPr>
      <xdr:spPr bwMode="auto">
        <a:xfrm flipV="1">
          <a:off x="3606800" y="2706573"/>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115799</xdr:rowOff>
    </xdr:from>
    <xdr:to>
      <xdr:col>18</xdr:col>
      <xdr:colOff>177800</xdr:colOff>
      <xdr:row>15</xdr:row>
      <xdr:rowOff>155969</xdr:rowOff>
    </xdr:to>
    <xdr:cxnSp macro="">
      <xdr:nvCxnSpPr>
        <xdr:cNvPr id="59" name="直線コネクタ 58"/>
        <xdr:cNvCxnSpPr/>
      </xdr:nvCxnSpPr>
      <xdr:spPr bwMode="auto">
        <a:xfrm flipV="1">
          <a:off x="2908300" y="2735174"/>
          <a:ext cx="698500" cy="4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118008</xdr:rowOff>
    </xdr:from>
    <xdr:to>
      <xdr:col>29</xdr:col>
      <xdr:colOff>177800</xdr:colOff>
      <xdr:row>15</xdr:row>
      <xdr:rowOff>48158</xdr:rowOff>
    </xdr:to>
    <xdr:sp macro="" textlink="">
      <xdr:nvSpPr>
        <xdr:cNvPr id="69" name="楕円 68"/>
        <xdr:cNvSpPr/>
      </xdr:nvSpPr>
      <xdr:spPr bwMode="auto">
        <a:xfrm>
          <a:off x="5600700" y="256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134535</xdr:rowOff>
    </xdr:from>
    <xdr:ext cx="762000" cy="259045"/>
    <xdr:sp macro="" textlink="">
      <xdr:nvSpPr>
        <xdr:cNvPr id="70" name="人口1人当たり決算額の推移該当値テキスト130"/>
        <xdr:cNvSpPr txBox="1"/>
      </xdr:nvSpPr>
      <xdr:spPr>
        <a:xfrm>
          <a:off x="5740400" y="24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67450</xdr:rowOff>
    </xdr:from>
    <xdr:to>
      <xdr:col>26</xdr:col>
      <xdr:colOff>101600</xdr:colOff>
      <xdr:row>15</xdr:row>
      <xdr:rowOff>169050</xdr:rowOff>
    </xdr:to>
    <xdr:sp macro="" textlink="">
      <xdr:nvSpPr>
        <xdr:cNvPr id="71" name="楕円 70"/>
        <xdr:cNvSpPr/>
      </xdr:nvSpPr>
      <xdr:spPr bwMode="auto">
        <a:xfrm>
          <a:off x="4953000" y="268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7777</xdr:rowOff>
    </xdr:from>
    <xdr:ext cx="736600" cy="259045"/>
    <xdr:sp macro="" textlink="">
      <xdr:nvSpPr>
        <xdr:cNvPr id="72" name="テキスト ボックス 71"/>
        <xdr:cNvSpPr txBox="1"/>
      </xdr:nvSpPr>
      <xdr:spPr>
        <a:xfrm>
          <a:off x="4622800" y="245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36398</xdr:rowOff>
    </xdr:from>
    <xdr:to>
      <xdr:col>22</xdr:col>
      <xdr:colOff>165100</xdr:colOff>
      <xdr:row>15</xdr:row>
      <xdr:rowOff>137998</xdr:rowOff>
    </xdr:to>
    <xdr:sp macro="" textlink="">
      <xdr:nvSpPr>
        <xdr:cNvPr id="73" name="楕円 72"/>
        <xdr:cNvSpPr/>
      </xdr:nvSpPr>
      <xdr:spPr bwMode="auto">
        <a:xfrm>
          <a:off x="4254500" y="265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148175</xdr:rowOff>
    </xdr:from>
    <xdr:ext cx="762000" cy="259045"/>
    <xdr:sp macro="" textlink="">
      <xdr:nvSpPr>
        <xdr:cNvPr id="74" name="テキスト ボックス 73"/>
        <xdr:cNvSpPr txBox="1"/>
      </xdr:nvSpPr>
      <xdr:spPr>
        <a:xfrm>
          <a:off x="3924300" y="24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64999</xdr:rowOff>
    </xdr:from>
    <xdr:to>
      <xdr:col>19</xdr:col>
      <xdr:colOff>38100</xdr:colOff>
      <xdr:row>15</xdr:row>
      <xdr:rowOff>166599</xdr:rowOff>
    </xdr:to>
    <xdr:sp macro="" textlink="">
      <xdr:nvSpPr>
        <xdr:cNvPr id="75" name="楕円 74"/>
        <xdr:cNvSpPr/>
      </xdr:nvSpPr>
      <xdr:spPr bwMode="auto">
        <a:xfrm>
          <a:off x="35560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5326</xdr:rowOff>
    </xdr:from>
    <xdr:ext cx="762000" cy="259045"/>
    <xdr:sp macro="" textlink="">
      <xdr:nvSpPr>
        <xdr:cNvPr id="76" name="テキスト ボックス 75"/>
        <xdr:cNvSpPr txBox="1"/>
      </xdr:nvSpPr>
      <xdr:spPr>
        <a:xfrm>
          <a:off x="3225800" y="245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105169</xdr:rowOff>
    </xdr:from>
    <xdr:to>
      <xdr:col>15</xdr:col>
      <xdr:colOff>101600</xdr:colOff>
      <xdr:row>16</xdr:row>
      <xdr:rowOff>35319</xdr:rowOff>
    </xdr:to>
    <xdr:sp macro="" textlink="">
      <xdr:nvSpPr>
        <xdr:cNvPr id="77" name="楕円 76"/>
        <xdr:cNvSpPr/>
      </xdr:nvSpPr>
      <xdr:spPr bwMode="auto">
        <a:xfrm>
          <a:off x="28575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45496</xdr:rowOff>
    </xdr:from>
    <xdr:ext cx="762000" cy="259045"/>
    <xdr:sp macro="" textlink="">
      <xdr:nvSpPr>
        <xdr:cNvPr id="78" name="テキスト ボックス 77"/>
        <xdr:cNvSpPr txBox="1"/>
      </xdr:nvSpPr>
      <xdr:spPr>
        <a:xfrm>
          <a:off x="2527300" y="249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223730</xdr:rowOff>
    </xdr:from>
    <xdr:to>
      <xdr:col>29</xdr:col>
      <xdr:colOff>127000</xdr:colOff>
      <xdr:row>37</xdr:row>
      <xdr:rowOff>240221</xdr:rowOff>
    </xdr:to>
    <xdr:cxnSp macro="">
      <xdr:nvCxnSpPr>
        <xdr:cNvPr id="110" name="直線コネクタ 109"/>
        <xdr:cNvCxnSpPr/>
      </xdr:nvCxnSpPr>
      <xdr:spPr bwMode="auto">
        <a:xfrm flipV="1">
          <a:off x="5003800" y="7348430"/>
          <a:ext cx="647700" cy="1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220356</xdr:rowOff>
    </xdr:from>
    <xdr:to>
      <xdr:col>26</xdr:col>
      <xdr:colOff>50800</xdr:colOff>
      <xdr:row>37</xdr:row>
      <xdr:rowOff>240221</xdr:rowOff>
    </xdr:to>
    <xdr:cxnSp macro="">
      <xdr:nvCxnSpPr>
        <xdr:cNvPr id="113" name="直線コネクタ 112"/>
        <xdr:cNvCxnSpPr/>
      </xdr:nvCxnSpPr>
      <xdr:spPr bwMode="auto">
        <a:xfrm>
          <a:off x="4305300" y="7345056"/>
          <a:ext cx="698500" cy="19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213045</xdr:rowOff>
    </xdr:from>
    <xdr:to>
      <xdr:col>22</xdr:col>
      <xdr:colOff>114300</xdr:colOff>
      <xdr:row>37</xdr:row>
      <xdr:rowOff>220356</xdr:rowOff>
    </xdr:to>
    <xdr:cxnSp macro="">
      <xdr:nvCxnSpPr>
        <xdr:cNvPr id="116" name="直線コネクタ 115"/>
        <xdr:cNvCxnSpPr/>
      </xdr:nvCxnSpPr>
      <xdr:spPr bwMode="auto">
        <a:xfrm>
          <a:off x="3606800" y="7337745"/>
          <a:ext cx="698500" cy="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213045</xdr:rowOff>
    </xdr:from>
    <xdr:to>
      <xdr:col>18</xdr:col>
      <xdr:colOff>177800</xdr:colOff>
      <xdr:row>37</xdr:row>
      <xdr:rowOff>222258</xdr:rowOff>
    </xdr:to>
    <xdr:cxnSp macro="">
      <xdr:nvCxnSpPr>
        <xdr:cNvPr id="119" name="直線コネクタ 118"/>
        <xdr:cNvCxnSpPr/>
      </xdr:nvCxnSpPr>
      <xdr:spPr bwMode="auto">
        <a:xfrm flipV="1">
          <a:off x="2908300" y="7337745"/>
          <a:ext cx="698500" cy="9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172930</xdr:rowOff>
    </xdr:from>
    <xdr:to>
      <xdr:col>29</xdr:col>
      <xdr:colOff>177800</xdr:colOff>
      <xdr:row>37</xdr:row>
      <xdr:rowOff>274530</xdr:rowOff>
    </xdr:to>
    <xdr:sp macro="" textlink="">
      <xdr:nvSpPr>
        <xdr:cNvPr id="129" name="楕円 128"/>
        <xdr:cNvSpPr/>
      </xdr:nvSpPr>
      <xdr:spPr bwMode="auto">
        <a:xfrm>
          <a:off x="5600700" y="729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125957</xdr:rowOff>
    </xdr:from>
    <xdr:ext cx="762000" cy="259045"/>
    <xdr:sp macro="" textlink="">
      <xdr:nvSpPr>
        <xdr:cNvPr id="130" name="人口1人当たり決算額の推移該当値テキスト445"/>
        <xdr:cNvSpPr txBox="1"/>
      </xdr:nvSpPr>
      <xdr:spPr>
        <a:xfrm>
          <a:off x="5740400" y="70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189421</xdr:rowOff>
    </xdr:from>
    <xdr:to>
      <xdr:col>26</xdr:col>
      <xdr:colOff>101600</xdr:colOff>
      <xdr:row>37</xdr:row>
      <xdr:rowOff>291021</xdr:rowOff>
    </xdr:to>
    <xdr:sp macro="" textlink="">
      <xdr:nvSpPr>
        <xdr:cNvPr id="131" name="楕円 130"/>
        <xdr:cNvSpPr/>
      </xdr:nvSpPr>
      <xdr:spPr bwMode="auto">
        <a:xfrm>
          <a:off x="4953000" y="731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275798</xdr:rowOff>
    </xdr:from>
    <xdr:ext cx="736600" cy="259045"/>
    <xdr:sp macro="" textlink="">
      <xdr:nvSpPr>
        <xdr:cNvPr id="132" name="テキスト ボックス 131"/>
        <xdr:cNvSpPr txBox="1"/>
      </xdr:nvSpPr>
      <xdr:spPr>
        <a:xfrm>
          <a:off x="4622800" y="7400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169556</xdr:rowOff>
    </xdr:from>
    <xdr:to>
      <xdr:col>22</xdr:col>
      <xdr:colOff>165100</xdr:colOff>
      <xdr:row>37</xdr:row>
      <xdr:rowOff>271156</xdr:rowOff>
    </xdr:to>
    <xdr:sp macro="" textlink="">
      <xdr:nvSpPr>
        <xdr:cNvPr id="133" name="楕円 132"/>
        <xdr:cNvSpPr/>
      </xdr:nvSpPr>
      <xdr:spPr bwMode="auto">
        <a:xfrm>
          <a:off x="4254500" y="729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109883</xdr:rowOff>
    </xdr:from>
    <xdr:ext cx="762000" cy="259045"/>
    <xdr:sp macro="" textlink="">
      <xdr:nvSpPr>
        <xdr:cNvPr id="134" name="テキスト ボックス 133"/>
        <xdr:cNvSpPr txBox="1"/>
      </xdr:nvSpPr>
      <xdr:spPr>
        <a:xfrm>
          <a:off x="3924300" y="706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162245</xdr:rowOff>
    </xdr:from>
    <xdr:to>
      <xdr:col>19</xdr:col>
      <xdr:colOff>38100</xdr:colOff>
      <xdr:row>37</xdr:row>
      <xdr:rowOff>263845</xdr:rowOff>
    </xdr:to>
    <xdr:sp macro="" textlink="">
      <xdr:nvSpPr>
        <xdr:cNvPr id="135" name="楕円 134"/>
        <xdr:cNvSpPr/>
      </xdr:nvSpPr>
      <xdr:spPr bwMode="auto">
        <a:xfrm>
          <a:off x="3556000" y="728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102572</xdr:rowOff>
    </xdr:from>
    <xdr:ext cx="762000" cy="259045"/>
    <xdr:sp macro="" textlink="">
      <xdr:nvSpPr>
        <xdr:cNvPr id="136" name="テキスト ボックス 135"/>
        <xdr:cNvSpPr txBox="1"/>
      </xdr:nvSpPr>
      <xdr:spPr>
        <a:xfrm>
          <a:off x="3225800" y="70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171458</xdr:rowOff>
    </xdr:from>
    <xdr:to>
      <xdr:col>15</xdr:col>
      <xdr:colOff>101600</xdr:colOff>
      <xdr:row>37</xdr:row>
      <xdr:rowOff>273058</xdr:rowOff>
    </xdr:to>
    <xdr:sp macro="" textlink="">
      <xdr:nvSpPr>
        <xdr:cNvPr id="137" name="楕円 136"/>
        <xdr:cNvSpPr/>
      </xdr:nvSpPr>
      <xdr:spPr bwMode="auto">
        <a:xfrm>
          <a:off x="2857500" y="72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111785</xdr:rowOff>
    </xdr:from>
    <xdr:ext cx="762000" cy="259045"/>
    <xdr:sp macro="" textlink="">
      <xdr:nvSpPr>
        <xdr:cNvPr id="138" name="テキスト ボックス 137"/>
        <xdr:cNvSpPr txBox="1"/>
      </xdr:nvSpPr>
      <xdr:spPr>
        <a:xfrm>
          <a:off x="2527300" y="70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31229</xdr:rowOff>
    </xdr:from>
    <xdr:to>
      <xdr:col>24</xdr:col>
      <xdr:colOff>63500</xdr:colOff>
      <xdr:row>33</xdr:row>
      <xdr:rowOff>70803</xdr:rowOff>
    </xdr:to>
    <xdr:cxnSp macro="">
      <xdr:nvCxnSpPr>
        <xdr:cNvPr id="61" name="直線コネクタ 60"/>
        <xdr:cNvCxnSpPr/>
      </xdr:nvCxnSpPr>
      <xdr:spPr>
        <a:xfrm flipV="1">
          <a:off x="3797300" y="5689079"/>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56210</xdr:rowOff>
    </xdr:from>
    <xdr:to>
      <xdr:col>19</xdr:col>
      <xdr:colOff>177800</xdr:colOff>
      <xdr:row>33</xdr:row>
      <xdr:rowOff>70803</xdr:rowOff>
    </xdr:to>
    <xdr:cxnSp macro="">
      <xdr:nvCxnSpPr>
        <xdr:cNvPr id="64" name="直線コネクタ 63"/>
        <xdr:cNvCxnSpPr/>
      </xdr:nvCxnSpPr>
      <xdr:spPr>
        <a:xfrm>
          <a:off x="2908300" y="5714060"/>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56210</xdr:rowOff>
    </xdr:from>
    <xdr:to>
      <xdr:col>15</xdr:col>
      <xdr:colOff>50800</xdr:colOff>
      <xdr:row>33</xdr:row>
      <xdr:rowOff>56210</xdr:rowOff>
    </xdr:to>
    <xdr:cxnSp macro="">
      <xdr:nvCxnSpPr>
        <xdr:cNvPr id="67" name="直線コネクタ 66"/>
        <xdr:cNvCxnSpPr/>
      </xdr:nvCxnSpPr>
      <xdr:spPr>
        <a:xfrm>
          <a:off x="2019300" y="571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56210</xdr:rowOff>
    </xdr:from>
    <xdr:to>
      <xdr:col>10</xdr:col>
      <xdr:colOff>114300</xdr:colOff>
      <xdr:row>33</xdr:row>
      <xdr:rowOff>88468</xdr:rowOff>
    </xdr:to>
    <xdr:cxnSp macro="">
      <xdr:nvCxnSpPr>
        <xdr:cNvPr id="70" name="直線コネクタ 69"/>
        <xdr:cNvCxnSpPr/>
      </xdr:nvCxnSpPr>
      <xdr:spPr>
        <a:xfrm flipV="1">
          <a:off x="1130300" y="571406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151879</xdr:rowOff>
    </xdr:from>
    <xdr:to>
      <xdr:col>24</xdr:col>
      <xdr:colOff>114300</xdr:colOff>
      <xdr:row>33</xdr:row>
      <xdr:rowOff>82029</xdr:rowOff>
    </xdr:to>
    <xdr:sp macro="" textlink="">
      <xdr:nvSpPr>
        <xdr:cNvPr id="80" name="楕円 79"/>
        <xdr:cNvSpPr/>
      </xdr:nvSpPr>
      <xdr:spPr>
        <a:xfrm>
          <a:off x="4584700" y="56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3306</xdr:rowOff>
    </xdr:from>
    <xdr:ext cx="599010" cy="259045"/>
    <xdr:sp macro="" textlink="">
      <xdr:nvSpPr>
        <xdr:cNvPr id="81" name="人件費該当値テキスト"/>
        <xdr:cNvSpPr txBox="1"/>
      </xdr:nvSpPr>
      <xdr:spPr>
        <a:xfrm>
          <a:off x="4686300" y="548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20003</xdr:rowOff>
    </xdr:from>
    <xdr:to>
      <xdr:col>20</xdr:col>
      <xdr:colOff>38100</xdr:colOff>
      <xdr:row>33</xdr:row>
      <xdr:rowOff>121603</xdr:rowOff>
    </xdr:to>
    <xdr:sp macro="" textlink="">
      <xdr:nvSpPr>
        <xdr:cNvPr id="82" name="楕円 81"/>
        <xdr:cNvSpPr/>
      </xdr:nvSpPr>
      <xdr:spPr>
        <a:xfrm>
          <a:off x="3746500" y="5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138130</xdr:rowOff>
    </xdr:from>
    <xdr:ext cx="599010" cy="259045"/>
    <xdr:sp macro="" textlink="">
      <xdr:nvSpPr>
        <xdr:cNvPr id="83" name="テキスト ボックス 82"/>
        <xdr:cNvSpPr txBox="1"/>
      </xdr:nvSpPr>
      <xdr:spPr>
        <a:xfrm>
          <a:off x="3497795" y="54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5410</xdr:rowOff>
    </xdr:from>
    <xdr:to>
      <xdr:col>15</xdr:col>
      <xdr:colOff>101600</xdr:colOff>
      <xdr:row>33</xdr:row>
      <xdr:rowOff>107010</xdr:rowOff>
    </xdr:to>
    <xdr:sp macro="" textlink="">
      <xdr:nvSpPr>
        <xdr:cNvPr id="84" name="楕円 83"/>
        <xdr:cNvSpPr/>
      </xdr:nvSpPr>
      <xdr:spPr>
        <a:xfrm>
          <a:off x="2857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123537</xdr:rowOff>
    </xdr:from>
    <xdr:ext cx="599010" cy="259045"/>
    <xdr:sp macro="" textlink="">
      <xdr:nvSpPr>
        <xdr:cNvPr id="85" name="テキスト ボックス 84"/>
        <xdr:cNvSpPr txBox="1"/>
      </xdr:nvSpPr>
      <xdr:spPr>
        <a:xfrm>
          <a:off x="2608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5410</xdr:rowOff>
    </xdr:from>
    <xdr:to>
      <xdr:col>10</xdr:col>
      <xdr:colOff>165100</xdr:colOff>
      <xdr:row>33</xdr:row>
      <xdr:rowOff>107010</xdr:rowOff>
    </xdr:to>
    <xdr:sp macro="" textlink="">
      <xdr:nvSpPr>
        <xdr:cNvPr id="86" name="楕円 85"/>
        <xdr:cNvSpPr/>
      </xdr:nvSpPr>
      <xdr:spPr>
        <a:xfrm>
          <a:off x="1968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123537</xdr:rowOff>
    </xdr:from>
    <xdr:ext cx="599010" cy="259045"/>
    <xdr:sp macro="" textlink="">
      <xdr:nvSpPr>
        <xdr:cNvPr id="87" name="テキスト ボックス 86"/>
        <xdr:cNvSpPr txBox="1"/>
      </xdr:nvSpPr>
      <xdr:spPr>
        <a:xfrm>
          <a:off x="1719795"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37668</xdr:rowOff>
    </xdr:from>
    <xdr:to>
      <xdr:col>6</xdr:col>
      <xdr:colOff>38100</xdr:colOff>
      <xdr:row>33</xdr:row>
      <xdr:rowOff>139268</xdr:rowOff>
    </xdr:to>
    <xdr:sp macro="" textlink="">
      <xdr:nvSpPr>
        <xdr:cNvPr id="88" name="楕円 87"/>
        <xdr:cNvSpPr/>
      </xdr:nvSpPr>
      <xdr:spPr>
        <a:xfrm>
          <a:off x="1079500" y="56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155795</xdr:rowOff>
    </xdr:from>
    <xdr:ext cx="599010" cy="259045"/>
    <xdr:sp macro="" textlink="">
      <xdr:nvSpPr>
        <xdr:cNvPr id="89" name="テキスト ボックス 88"/>
        <xdr:cNvSpPr txBox="1"/>
      </xdr:nvSpPr>
      <xdr:spPr>
        <a:xfrm>
          <a:off x="830795" y="547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96951</xdr:rowOff>
    </xdr:from>
    <xdr:to>
      <xdr:col>24</xdr:col>
      <xdr:colOff>63500</xdr:colOff>
      <xdr:row>54</xdr:row>
      <xdr:rowOff>159715</xdr:rowOff>
    </xdr:to>
    <xdr:cxnSp macro="">
      <xdr:nvCxnSpPr>
        <xdr:cNvPr id="119" name="直線コネクタ 118"/>
        <xdr:cNvCxnSpPr/>
      </xdr:nvCxnSpPr>
      <xdr:spPr>
        <a:xfrm flipV="1">
          <a:off x="3797300" y="9355251"/>
          <a:ext cx="8382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159715</xdr:rowOff>
    </xdr:from>
    <xdr:to>
      <xdr:col>19</xdr:col>
      <xdr:colOff>177800</xdr:colOff>
      <xdr:row>55</xdr:row>
      <xdr:rowOff>30023</xdr:rowOff>
    </xdr:to>
    <xdr:cxnSp macro="">
      <xdr:nvCxnSpPr>
        <xdr:cNvPr id="122" name="直線コネクタ 121"/>
        <xdr:cNvCxnSpPr/>
      </xdr:nvCxnSpPr>
      <xdr:spPr>
        <a:xfrm flipV="1">
          <a:off x="2908300" y="9418015"/>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6541</xdr:rowOff>
    </xdr:from>
    <xdr:to>
      <xdr:col>15</xdr:col>
      <xdr:colOff>50800</xdr:colOff>
      <xdr:row>55</xdr:row>
      <xdr:rowOff>30023</xdr:rowOff>
    </xdr:to>
    <xdr:cxnSp macro="">
      <xdr:nvCxnSpPr>
        <xdr:cNvPr id="125" name="直線コネクタ 124"/>
        <xdr:cNvCxnSpPr/>
      </xdr:nvCxnSpPr>
      <xdr:spPr>
        <a:xfrm>
          <a:off x="2019300" y="9436291"/>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149568</xdr:rowOff>
    </xdr:from>
    <xdr:to>
      <xdr:col>10</xdr:col>
      <xdr:colOff>114300</xdr:colOff>
      <xdr:row>55</xdr:row>
      <xdr:rowOff>6541</xdr:rowOff>
    </xdr:to>
    <xdr:cxnSp macro="">
      <xdr:nvCxnSpPr>
        <xdr:cNvPr id="128" name="直線コネクタ 127"/>
        <xdr:cNvCxnSpPr/>
      </xdr:nvCxnSpPr>
      <xdr:spPr>
        <a:xfrm>
          <a:off x="1130300" y="9407868"/>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46151</xdr:rowOff>
    </xdr:from>
    <xdr:to>
      <xdr:col>24</xdr:col>
      <xdr:colOff>114300</xdr:colOff>
      <xdr:row>54</xdr:row>
      <xdr:rowOff>147751</xdr:rowOff>
    </xdr:to>
    <xdr:sp macro="" textlink="">
      <xdr:nvSpPr>
        <xdr:cNvPr id="138" name="楕円 137"/>
        <xdr:cNvSpPr/>
      </xdr:nvSpPr>
      <xdr:spPr>
        <a:xfrm>
          <a:off x="4584700" y="93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69028</xdr:rowOff>
    </xdr:from>
    <xdr:ext cx="534377" cy="259045"/>
    <xdr:sp macro="" textlink="">
      <xdr:nvSpPr>
        <xdr:cNvPr id="139" name="物件費該当値テキスト"/>
        <xdr:cNvSpPr txBox="1"/>
      </xdr:nvSpPr>
      <xdr:spPr>
        <a:xfrm>
          <a:off x="4686300" y="91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108915</xdr:rowOff>
    </xdr:from>
    <xdr:to>
      <xdr:col>20</xdr:col>
      <xdr:colOff>38100</xdr:colOff>
      <xdr:row>55</xdr:row>
      <xdr:rowOff>39065</xdr:rowOff>
    </xdr:to>
    <xdr:sp macro="" textlink="">
      <xdr:nvSpPr>
        <xdr:cNvPr id="140" name="楕円 139"/>
        <xdr:cNvSpPr/>
      </xdr:nvSpPr>
      <xdr:spPr>
        <a:xfrm>
          <a:off x="3746500" y="9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55592</xdr:rowOff>
    </xdr:from>
    <xdr:ext cx="534377" cy="259045"/>
    <xdr:sp macro="" textlink="">
      <xdr:nvSpPr>
        <xdr:cNvPr id="141" name="テキスト ボックス 140"/>
        <xdr:cNvSpPr txBox="1"/>
      </xdr:nvSpPr>
      <xdr:spPr>
        <a:xfrm>
          <a:off x="3530111" y="91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150673</xdr:rowOff>
    </xdr:from>
    <xdr:to>
      <xdr:col>15</xdr:col>
      <xdr:colOff>101600</xdr:colOff>
      <xdr:row>55</xdr:row>
      <xdr:rowOff>80823</xdr:rowOff>
    </xdr:to>
    <xdr:sp macro="" textlink="">
      <xdr:nvSpPr>
        <xdr:cNvPr id="142" name="楕円 141"/>
        <xdr:cNvSpPr/>
      </xdr:nvSpPr>
      <xdr:spPr>
        <a:xfrm>
          <a:off x="2857500" y="9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97350</xdr:rowOff>
    </xdr:from>
    <xdr:ext cx="534377" cy="259045"/>
    <xdr:sp macro="" textlink="">
      <xdr:nvSpPr>
        <xdr:cNvPr id="143" name="テキスト ボックス 142"/>
        <xdr:cNvSpPr txBox="1"/>
      </xdr:nvSpPr>
      <xdr:spPr>
        <a:xfrm>
          <a:off x="2641111" y="9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127191</xdr:rowOff>
    </xdr:from>
    <xdr:to>
      <xdr:col>10</xdr:col>
      <xdr:colOff>165100</xdr:colOff>
      <xdr:row>55</xdr:row>
      <xdr:rowOff>57341</xdr:rowOff>
    </xdr:to>
    <xdr:sp macro="" textlink="">
      <xdr:nvSpPr>
        <xdr:cNvPr id="144" name="楕円 143"/>
        <xdr:cNvSpPr/>
      </xdr:nvSpPr>
      <xdr:spPr>
        <a:xfrm>
          <a:off x="1968500" y="93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73868</xdr:rowOff>
    </xdr:from>
    <xdr:ext cx="534377" cy="259045"/>
    <xdr:sp macro="" textlink="">
      <xdr:nvSpPr>
        <xdr:cNvPr id="145" name="テキスト ボックス 144"/>
        <xdr:cNvSpPr txBox="1"/>
      </xdr:nvSpPr>
      <xdr:spPr>
        <a:xfrm>
          <a:off x="1752111" y="91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98768</xdr:rowOff>
    </xdr:from>
    <xdr:to>
      <xdr:col>6</xdr:col>
      <xdr:colOff>38100</xdr:colOff>
      <xdr:row>55</xdr:row>
      <xdr:rowOff>28918</xdr:rowOff>
    </xdr:to>
    <xdr:sp macro="" textlink="">
      <xdr:nvSpPr>
        <xdr:cNvPr id="146" name="楕円 145"/>
        <xdr:cNvSpPr/>
      </xdr:nvSpPr>
      <xdr:spPr>
        <a:xfrm>
          <a:off x="1079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45445</xdr:rowOff>
    </xdr:from>
    <xdr:ext cx="534377" cy="259045"/>
    <xdr:sp macro="" textlink="">
      <xdr:nvSpPr>
        <xdr:cNvPr id="147" name="テキスト ボックス 146"/>
        <xdr:cNvSpPr txBox="1"/>
      </xdr:nvSpPr>
      <xdr:spPr>
        <a:xfrm>
          <a:off x="863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10961</xdr:rowOff>
    </xdr:from>
    <xdr:to>
      <xdr:col>24</xdr:col>
      <xdr:colOff>63500</xdr:colOff>
      <xdr:row>79</xdr:row>
      <xdr:rowOff>17514</xdr:rowOff>
    </xdr:to>
    <xdr:cxnSp macro="">
      <xdr:nvCxnSpPr>
        <xdr:cNvPr id="176" name="直線コネクタ 175"/>
        <xdr:cNvCxnSpPr/>
      </xdr:nvCxnSpPr>
      <xdr:spPr>
        <a:xfrm flipV="1">
          <a:off x="3797300" y="13555511"/>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13246</xdr:rowOff>
    </xdr:from>
    <xdr:to>
      <xdr:col>19</xdr:col>
      <xdr:colOff>177800</xdr:colOff>
      <xdr:row>79</xdr:row>
      <xdr:rowOff>17514</xdr:rowOff>
    </xdr:to>
    <xdr:cxnSp macro="">
      <xdr:nvCxnSpPr>
        <xdr:cNvPr id="179" name="直線コネクタ 178"/>
        <xdr:cNvCxnSpPr/>
      </xdr:nvCxnSpPr>
      <xdr:spPr>
        <a:xfrm>
          <a:off x="2908300" y="1355779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1054</xdr:rowOff>
    </xdr:from>
    <xdr:to>
      <xdr:col>15</xdr:col>
      <xdr:colOff>50800</xdr:colOff>
      <xdr:row>79</xdr:row>
      <xdr:rowOff>13246</xdr:rowOff>
    </xdr:to>
    <xdr:cxnSp macro="">
      <xdr:nvCxnSpPr>
        <xdr:cNvPr id="182" name="直線コネクタ 181"/>
        <xdr:cNvCxnSpPr/>
      </xdr:nvCxnSpPr>
      <xdr:spPr>
        <a:xfrm>
          <a:off x="2019300" y="135456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167818</xdr:rowOff>
    </xdr:from>
    <xdr:to>
      <xdr:col>10</xdr:col>
      <xdr:colOff>114300</xdr:colOff>
      <xdr:row>79</xdr:row>
      <xdr:rowOff>1054</xdr:rowOff>
    </xdr:to>
    <xdr:cxnSp macro="">
      <xdr:nvCxnSpPr>
        <xdr:cNvPr id="185" name="直線コネクタ 184"/>
        <xdr:cNvCxnSpPr/>
      </xdr:nvCxnSpPr>
      <xdr:spPr>
        <a:xfrm>
          <a:off x="1130300" y="13540918"/>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131611</xdr:rowOff>
    </xdr:from>
    <xdr:to>
      <xdr:col>24</xdr:col>
      <xdr:colOff>114300</xdr:colOff>
      <xdr:row>79</xdr:row>
      <xdr:rowOff>61761</xdr:rowOff>
    </xdr:to>
    <xdr:sp macro="" textlink="">
      <xdr:nvSpPr>
        <xdr:cNvPr id="195" name="楕円 194"/>
        <xdr:cNvSpPr/>
      </xdr:nvSpPr>
      <xdr:spPr>
        <a:xfrm>
          <a:off x="4584700" y="13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46538</xdr:rowOff>
    </xdr:from>
    <xdr:ext cx="469744" cy="259045"/>
    <xdr:sp macro="" textlink="">
      <xdr:nvSpPr>
        <xdr:cNvPr id="196" name="維持補修費該当値テキスト"/>
        <xdr:cNvSpPr txBox="1"/>
      </xdr:nvSpPr>
      <xdr:spPr>
        <a:xfrm>
          <a:off x="4686300" y="1341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138164</xdr:rowOff>
    </xdr:from>
    <xdr:to>
      <xdr:col>20</xdr:col>
      <xdr:colOff>38100</xdr:colOff>
      <xdr:row>79</xdr:row>
      <xdr:rowOff>68314</xdr:rowOff>
    </xdr:to>
    <xdr:sp macro="" textlink="">
      <xdr:nvSpPr>
        <xdr:cNvPr id="197" name="楕円 196"/>
        <xdr:cNvSpPr/>
      </xdr:nvSpPr>
      <xdr:spPr>
        <a:xfrm>
          <a:off x="3746500" y="135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59441</xdr:rowOff>
    </xdr:from>
    <xdr:ext cx="469744" cy="259045"/>
    <xdr:sp macro="" textlink="">
      <xdr:nvSpPr>
        <xdr:cNvPr id="198" name="テキスト ボックス 197"/>
        <xdr:cNvSpPr txBox="1"/>
      </xdr:nvSpPr>
      <xdr:spPr>
        <a:xfrm>
          <a:off x="3562428" y="136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133896</xdr:rowOff>
    </xdr:from>
    <xdr:to>
      <xdr:col>15</xdr:col>
      <xdr:colOff>101600</xdr:colOff>
      <xdr:row>79</xdr:row>
      <xdr:rowOff>64046</xdr:rowOff>
    </xdr:to>
    <xdr:sp macro="" textlink="">
      <xdr:nvSpPr>
        <xdr:cNvPr id="199" name="楕円 198"/>
        <xdr:cNvSpPr/>
      </xdr:nvSpPr>
      <xdr:spPr>
        <a:xfrm>
          <a:off x="2857500" y="135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55173</xdr:rowOff>
    </xdr:from>
    <xdr:ext cx="469744" cy="259045"/>
    <xdr:sp macro="" textlink="">
      <xdr:nvSpPr>
        <xdr:cNvPr id="200" name="テキスト ボックス 199"/>
        <xdr:cNvSpPr txBox="1"/>
      </xdr:nvSpPr>
      <xdr:spPr>
        <a:xfrm>
          <a:off x="2673428" y="135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121704</xdr:rowOff>
    </xdr:from>
    <xdr:to>
      <xdr:col>10</xdr:col>
      <xdr:colOff>165100</xdr:colOff>
      <xdr:row>79</xdr:row>
      <xdr:rowOff>51854</xdr:rowOff>
    </xdr:to>
    <xdr:sp macro="" textlink="">
      <xdr:nvSpPr>
        <xdr:cNvPr id="201" name="楕円 200"/>
        <xdr:cNvSpPr/>
      </xdr:nvSpPr>
      <xdr:spPr>
        <a:xfrm>
          <a:off x="1968500" y="134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42981</xdr:rowOff>
    </xdr:from>
    <xdr:ext cx="469744" cy="259045"/>
    <xdr:sp macro="" textlink="">
      <xdr:nvSpPr>
        <xdr:cNvPr id="202" name="テキスト ボックス 201"/>
        <xdr:cNvSpPr txBox="1"/>
      </xdr:nvSpPr>
      <xdr:spPr>
        <a:xfrm>
          <a:off x="1784428" y="13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117018</xdr:rowOff>
    </xdr:from>
    <xdr:to>
      <xdr:col>6</xdr:col>
      <xdr:colOff>38100</xdr:colOff>
      <xdr:row>79</xdr:row>
      <xdr:rowOff>47168</xdr:rowOff>
    </xdr:to>
    <xdr:sp macro="" textlink="">
      <xdr:nvSpPr>
        <xdr:cNvPr id="203" name="楕円 202"/>
        <xdr:cNvSpPr/>
      </xdr:nvSpPr>
      <xdr:spPr>
        <a:xfrm>
          <a:off x="1079500" y="134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38295</xdr:rowOff>
    </xdr:from>
    <xdr:ext cx="469744" cy="259045"/>
    <xdr:sp macro="" textlink="">
      <xdr:nvSpPr>
        <xdr:cNvPr id="204" name="テキスト ボックス 203"/>
        <xdr:cNvSpPr txBox="1"/>
      </xdr:nvSpPr>
      <xdr:spPr>
        <a:xfrm>
          <a:off x="895428" y="1358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6883</xdr:rowOff>
    </xdr:from>
    <xdr:to>
      <xdr:col>24</xdr:col>
      <xdr:colOff>63500</xdr:colOff>
      <xdr:row>97</xdr:row>
      <xdr:rowOff>10173</xdr:rowOff>
    </xdr:to>
    <xdr:cxnSp macro="">
      <xdr:nvCxnSpPr>
        <xdr:cNvPr id="234" name="直線コネクタ 233"/>
        <xdr:cNvCxnSpPr/>
      </xdr:nvCxnSpPr>
      <xdr:spPr>
        <a:xfrm>
          <a:off x="3797300" y="16637533"/>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6883</xdr:rowOff>
    </xdr:from>
    <xdr:to>
      <xdr:col>19</xdr:col>
      <xdr:colOff>177800</xdr:colOff>
      <xdr:row>97</xdr:row>
      <xdr:rowOff>108750</xdr:rowOff>
    </xdr:to>
    <xdr:cxnSp macro="">
      <xdr:nvCxnSpPr>
        <xdr:cNvPr id="237" name="直線コネクタ 236"/>
        <xdr:cNvCxnSpPr/>
      </xdr:nvCxnSpPr>
      <xdr:spPr>
        <a:xfrm flipV="1">
          <a:off x="2908300" y="16637533"/>
          <a:ext cx="8890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108750</xdr:rowOff>
    </xdr:from>
    <xdr:to>
      <xdr:col>15</xdr:col>
      <xdr:colOff>50800</xdr:colOff>
      <xdr:row>98</xdr:row>
      <xdr:rowOff>19089</xdr:rowOff>
    </xdr:to>
    <xdr:cxnSp macro="">
      <xdr:nvCxnSpPr>
        <xdr:cNvPr id="240" name="直線コネクタ 239"/>
        <xdr:cNvCxnSpPr/>
      </xdr:nvCxnSpPr>
      <xdr:spPr>
        <a:xfrm flipV="1">
          <a:off x="2019300" y="16739400"/>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19089</xdr:rowOff>
    </xdr:from>
    <xdr:to>
      <xdr:col>10</xdr:col>
      <xdr:colOff>114300</xdr:colOff>
      <xdr:row>98</xdr:row>
      <xdr:rowOff>134569</xdr:rowOff>
    </xdr:to>
    <xdr:cxnSp macro="">
      <xdr:nvCxnSpPr>
        <xdr:cNvPr id="243" name="直線コネクタ 242"/>
        <xdr:cNvCxnSpPr/>
      </xdr:nvCxnSpPr>
      <xdr:spPr>
        <a:xfrm flipV="1">
          <a:off x="1130300" y="16821189"/>
          <a:ext cx="8890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130823</xdr:rowOff>
    </xdr:from>
    <xdr:to>
      <xdr:col>24</xdr:col>
      <xdr:colOff>114300</xdr:colOff>
      <xdr:row>97</xdr:row>
      <xdr:rowOff>60973</xdr:rowOff>
    </xdr:to>
    <xdr:sp macro="" textlink="">
      <xdr:nvSpPr>
        <xdr:cNvPr id="253" name="楕円 252"/>
        <xdr:cNvSpPr/>
      </xdr:nvSpPr>
      <xdr:spPr>
        <a:xfrm>
          <a:off x="45847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109250</xdr:rowOff>
    </xdr:from>
    <xdr:ext cx="534377" cy="259045"/>
    <xdr:sp macro="" textlink="">
      <xdr:nvSpPr>
        <xdr:cNvPr id="254" name="扶助費該当値テキスト"/>
        <xdr:cNvSpPr txBox="1"/>
      </xdr:nvSpPr>
      <xdr:spPr>
        <a:xfrm>
          <a:off x="4686300"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127533</xdr:rowOff>
    </xdr:from>
    <xdr:to>
      <xdr:col>20</xdr:col>
      <xdr:colOff>38100</xdr:colOff>
      <xdr:row>97</xdr:row>
      <xdr:rowOff>57683</xdr:rowOff>
    </xdr:to>
    <xdr:sp macro="" textlink="">
      <xdr:nvSpPr>
        <xdr:cNvPr id="255" name="楕円 254"/>
        <xdr:cNvSpPr/>
      </xdr:nvSpPr>
      <xdr:spPr>
        <a:xfrm>
          <a:off x="3746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48810</xdr:rowOff>
    </xdr:from>
    <xdr:ext cx="534377" cy="259045"/>
    <xdr:sp macro="" textlink="">
      <xdr:nvSpPr>
        <xdr:cNvPr id="256" name="テキスト ボックス 255"/>
        <xdr:cNvSpPr txBox="1"/>
      </xdr:nvSpPr>
      <xdr:spPr>
        <a:xfrm>
          <a:off x="3530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57950</xdr:rowOff>
    </xdr:from>
    <xdr:to>
      <xdr:col>15</xdr:col>
      <xdr:colOff>101600</xdr:colOff>
      <xdr:row>97</xdr:row>
      <xdr:rowOff>159550</xdr:rowOff>
    </xdr:to>
    <xdr:sp macro="" textlink="">
      <xdr:nvSpPr>
        <xdr:cNvPr id="257" name="楕円 256"/>
        <xdr:cNvSpPr/>
      </xdr:nvSpPr>
      <xdr:spPr>
        <a:xfrm>
          <a:off x="28575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150677</xdr:rowOff>
    </xdr:from>
    <xdr:ext cx="534377" cy="259045"/>
    <xdr:sp macro="" textlink="">
      <xdr:nvSpPr>
        <xdr:cNvPr id="258" name="テキスト ボックス 257"/>
        <xdr:cNvSpPr txBox="1"/>
      </xdr:nvSpPr>
      <xdr:spPr>
        <a:xfrm>
          <a:off x="2641111" y="167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139739</xdr:rowOff>
    </xdr:from>
    <xdr:to>
      <xdr:col>10</xdr:col>
      <xdr:colOff>165100</xdr:colOff>
      <xdr:row>98</xdr:row>
      <xdr:rowOff>69889</xdr:rowOff>
    </xdr:to>
    <xdr:sp macro="" textlink="">
      <xdr:nvSpPr>
        <xdr:cNvPr id="259" name="楕円 258"/>
        <xdr:cNvSpPr/>
      </xdr:nvSpPr>
      <xdr:spPr>
        <a:xfrm>
          <a:off x="1968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61016</xdr:rowOff>
    </xdr:from>
    <xdr:ext cx="534377" cy="259045"/>
    <xdr:sp macro="" textlink="">
      <xdr:nvSpPr>
        <xdr:cNvPr id="260" name="テキスト ボックス 259"/>
        <xdr:cNvSpPr txBox="1"/>
      </xdr:nvSpPr>
      <xdr:spPr>
        <a:xfrm>
          <a:off x="1752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83769</xdr:rowOff>
    </xdr:from>
    <xdr:to>
      <xdr:col>6</xdr:col>
      <xdr:colOff>38100</xdr:colOff>
      <xdr:row>99</xdr:row>
      <xdr:rowOff>13919</xdr:rowOff>
    </xdr:to>
    <xdr:sp macro="" textlink="">
      <xdr:nvSpPr>
        <xdr:cNvPr id="261" name="楕円 260"/>
        <xdr:cNvSpPr/>
      </xdr:nvSpPr>
      <xdr:spPr>
        <a:xfrm>
          <a:off x="1079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5046</xdr:rowOff>
    </xdr:from>
    <xdr:ext cx="534377" cy="259045"/>
    <xdr:sp macro="" textlink="">
      <xdr:nvSpPr>
        <xdr:cNvPr id="262" name="テキスト ボックス 261"/>
        <xdr:cNvSpPr txBox="1"/>
      </xdr:nvSpPr>
      <xdr:spPr>
        <a:xfrm>
          <a:off x="863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110340</xdr:rowOff>
    </xdr:from>
    <xdr:to>
      <xdr:col>55</xdr:col>
      <xdr:colOff>0</xdr:colOff>
      <xdr:row>36</xdr:row>
      <xdr:rowOff>30978</xdr:rowOff>
    </xdr:to>
    <xdr:cxnSp macro="">
      <xdr:nvCxnSpPr>
        <xdr:cNvPr id="291" name="直線コネクタ 290"/>
        <xdr:cNvCxnSpPr/>
      </xdr:nvCxnSpPr>
      <xdr:spPr>
        <a:xfrm flipV="1">
          <a:off x="9639300" y="6111090"/>
          <a:ext cx="8382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30978</xdr:rowOff>
    </xdr:from>
    <xdr:to>
      <xdr:col>50</xdr:col>
      <xdr:colOff>114300</xdr:colOff>
      <xdr:row>36</xdr:row>
      <xdr:rowOff>51178</xdr:rowOff>
    </xdr:to>
    <xdr:cxnSp macro="">
      <xdr:nvCxnSpPr>
        <xdr:cNvPr id="294" name="直線コネクタ 293"/>
        <xdr:cNvCxnSpPr/>
      </xdr:nvCxnSpPr>
      <xdr:spPr>
        <a:xfrm flipV="1">
          <a:off x="8750300" y="6203178"/>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40031</xdr:rowOff>
    </xdr:from>
    <xdr:to>
      <xdr:col>45</xdr:col>
      <xdr:colOff>177800</xdr:colOff>
      <xdr:row>36</xdr:row>
      <xdr:rowOff>51178</xdr:rowOff>
    </xdr:to>
    <xdr:cxnSp macro="">
      <xdr:nvCxnSpPr>
        <xdr:cNvPr id="297" name="直線コネクタ 296"/>
        <xdr:cNvCxnSpPr/>
      </xdr:nvCxnSpPr>
      <xdr:spPr>
        <a:xfrm>
          <a:off x="7861300" y="621223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40031</xdr:rowOff>
    </xdr:from>
    <xdr:to>
      <xdr:col>41</xdr:col>
      <xdr:colOff>50800</xdr:colOff>
      <xdr:row>37</xdr:row>
      <xdr:rowOff>1290</xdr:rowOff>
    </xdr:to>
    <xdr:cxnSp macro="">
      <xdr:nvCxnSpPr>
        <xdr:cNvPr id="300" name="直線コネクタ 299"/>
        <xdr:cNvCxnSpPr/>
      </xdr:nvCxnSpPr>
      <xdr:spPr>
        <a:xfrm flipV="1">
          <a:off x="6972300" y="6212231"/>
          <a:ext cx="889000" cy="1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59540</xdr:rowOff>
    </xdr:from>
    <xdr:to>
      <xdr:col>55</xdr:col>
      <xdr:colOff>50800</xdr:colOff>
      <xdr:row>35</xdr:row>
      <xdr:rowOff>161140</xdr:rowOff>
    </xdr:to>
    <xdr:sp macro="" textlink="">
      <xdr:nvSpPr>
        <xdr:cNvPr id="310" name="楕円 309"/>
        <xdr:cNvSpPr/>
      </xdr:nvSpPr>
      <xdr:spPr>
        <a:xfrm>
          <a:off x="10426700" y="60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82417</xdr:rowOff>
    </xdr:from>
    <xdr:ext cx="534377" cy="259045"/>
    <xdr:sp macro="" textlink="">
      <xdr:nvSpPr>
        <xdr:cNvPr id="311" name="補助費等該当値テキスト"/>
        <xdr:cNvSpPr txBox="1"/>
      </xdr:nvSpPr>
      <xdr:spPr>
        <a:xfrm>
          <a:off x="10528300" y="59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151628</xdr:rowOff>
    </xdr:from>
    <xdr:to>
      <xdr:col>50</xdr:col>
      <xdr:colOff>165100</xdr:colOff>
      <xdr:row>36</xdr:row>
      <xdr:rowOff>81778</xdr:rowOff>
    </xdr:to>
    <xdr:sp macro="" textlink="">
      <xdr:nvSpPr>
        <xdr:cNvPr id="312" name="楕円 311"/>
        <xdr:cNvSpPr/>
      </xdr:nvSpPr>
      <xdr:spPr>
        <a:xfrm>
          <a:off x="9588500" y="61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98305</xdr:rowOff>
    </xdr:from>
    <xdr:ext cx="534377" cy="259045"/>
    <xdr:sp macro="" textlink="">
      <xdr:nvSpPr>
        <xdr:cNvPr id="313" name="テキスト ボックス 312"/>
        <xdr:cNvSpPr txBox="1"/>
      </xdr:nvSpPr>
      <xdr:spPr>
        <a:xfrm>
          <a:off x="9372111" y="59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378</xdr:rowOff>
    </xdr:from>
    <xdr:to>
      <xdr:col>46</xdr:col>
      <xdr:colOff>38100</xdr:colOff>
      <xdr:row>36</xdr:row>
      <xdr:rowOff>101978</xdr:rowOff>
    </xdr:to>
    <xdr:sp macro="" textlink="">
      <xdr:nvSpPr>
        <xdr:cNvPr id="314" name="楕円 313"/>
        <xdr:cNvSpPr/>
      </xdr:nvSpPr>
      <xdr:spPr>
        <a:xfrm>
          <a:off x="8699500" y="61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118505</xdr:rowOff>
    </xdr:from>
    <xdr:ext cx="534377" cy="259045"/>
    <xdr:sp macro="" textlink="">
      <xdr:nvSpPr>
        <xdr:cNvPr id="315" name="テキスト ボックス 314"/>
        <xdr:cNvSpPr txBox="1"/>
      </xdr:nvSpPr>
      <xdr:spPr>
        <a:xfrm>
          <a:off x="8483111" y="59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160681</xdr:rowOff>
    </xdr:from>
    <xdr:to>
      <xdr:col>41</xdr:col>
      <xdr:colOff>101600</xdr:colOff>
      <xdr:row>36</xdr:row>
      <xdr:rowOff>90831</xdr:rowOff>
    </xdr:to>
    <xdr:sp macro="" textlink="">
      <xdr:nvSpPr>
        <xdr:cNvPr id="316" name="楕円 315"/>
        <xdr:cNvSpPr/>
      </xdr:nvSpPr>
      <xdr:spPr>
        <a:xfrm>
          <a:off x="7810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107358</xdr:rowOff>
    </xdr:from>
    <xdr:ext cx="534377" cy="259045"/>
    <xdr:sp macro="" textlink="">
      <xdr:nvSpPr>
        <xdr:cNvPr id="317" name="テキスト ボックス 316"/>
        <xdr:cNvSpPr txBox="1"/>
      </xdr:nvSpPr>
      <xdr:spPr>
        <a:xfrm>
          <a:off x="7594111" y="593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121940</xdr:rowOff>
    </xdr:from>
    <xdr:to>
      <xdr:col>36</xdr:col>
      <xdr:colOff>165100</xdr:colOff>
      <xdr:row>37</xdr:row>
      <xdr:rowOff>52090</xdr:rowOff>
    </xdr:to>
    <xdr:sp macro="" textlink="">
      <xdr:nvSpPr>
        <xdr:cNvPr id="318" name="楕円 317"/>
        <xdr:cNvSpPr/>
      </xdr:nvSpPr>
      <xdr:spPr>
        <a:xfrm>
          <a:off x="6921500" y="62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43217</xdr:rowOff>
    </xdr:from>
    <xdr:ext cx="534377" cy="259045"/>
    <xdr:sp macro="" textlink="">
      <xdr:nvSpPr>
        <xdr:cNvPr id="319" name="テキスト ボックス 318"/>
        <xdr:cNvSpPr txBox="1"/>
      </xdr:nvSpPr>
      <xdr:spPr>
        <a:xfrm>
          <a:off x="6705111" y="63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12767</xdr:rowOff>
    </xdr:from>
    <xdr:to>
      <xdr:col>55</xdr:col>
      <xdr:colOff>0</xdr:colOff>
      <xdr:row>55</xdr:row>
      <xdr:rowOff>94634</xdr:rowOff>
    </xdr:to>
    <xdr:cxnSp macro="">
      <xdr:nvCxnSpPr>
        <xdr:cNvPr id="346" name="直線コネクタ 345"/>
        <xdr:cNvCxnSpPr/>
      </xdr:nvCxnSpPr>
      <xdr:spPr>
        <a:xfrm>
          <a:off x="9639300" y="9271067"/>
          <a:ext cx="838200" cy="25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12767</xdr:rowOff>
    </xdr:from>
    <xdr:to>
      <xdr:col>50</xdr:col>
      <xdr:colOff>114300</xdr:colOff>
      <xdr:row>55</xdr:row>
      <xdr:rowOff>107476</xdr:rowOff>
    </xdr:to>
    <xdr:cxnSp macro="">
      <xdr:nvCxnSpPr>
        <xdr:cNvPr id="349" name="直線コネクタ 348"/>
        <xdr:cNvCxnSpPr/>
      </xdr:nvCxnSpPr>
      <xdr:spPr>
        <a:xfrm flipV="1">
          <a:off x="8750300" y="9271067"/>
          <a:ext cx="8890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21130</xdr:rowOff>
    </xdr:from>
    <xdr:to>
      <xdr:col>45</xdr:col>
      <xdr:colOff>177800</xdr:colOff>
      <xdr:row>55</xdr:row>
      <xdr:rowOff>107476</xdr:rowOff>
    </xdr:to>
    <xdr:cxnSp macro="">
      <xdr:nvCxnSpPr>
        <xdr:cNvPr id="352" name="直線コネクタ 351"/>
        <xdr:cNvCxnSpPr/>
      </xdr:nvCxnSpPr>
      <xdr:spPr>
        <a:xfrm>
          <a:off x="7861300" y="9450880"/>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21130</xdr:rowOff>
    </xdr:from>
    <xdr:to>
      <xdr:col>41</xdr:col>
      <xdr:colOff>50800</xdr:colOff>
      <xdr:row>55</xdr:row>
      <xdr:rowOff>104642</xdr:rowOff>
    </xdr:to>
    <xdr:cxnSp macro="">
      <xdr:nvCxnSpPr>
        <xdr:cNvPr id="355" name="直線コネクタ 354"/>
        <xdr:cNvCxnSpPr/>
      </xdr:nvCxnSpPr>
      <xdr:spPr>
        <a:xfrm flipV="1">
          <a:off x="6972300" y="9450880"/>
          <a:ext cx="889000" cy="8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43834</xdr:rowOff>
    </xdr:from>
    <xdr:to>
      <xdr:col>55</xdr:col>
      <xdr:colOff>50800</xdr:colOff>
      <xdr:row>55</xdr:row>
      <xdr:rowOff>145434</xdr:rowOff>
    </xdr:to>
    <xdr:sp macro="" textlink="">
      <xdr:nvSpPr>
        <xdr:cNvPr id="365" name="楕円 364"/>
        <xdr:cNvSpPr/>
      </xdr:nvSpPr>
      <xdr:spPr>
        <a:xfrm>
          <a:off x="10426700" y="94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66711</xdr:rowOff>
    </xdr:from>
    <xdr:ext cx="599010" cy="259045"/>
    <xdr:sp macro="" textlink="">
      <xdr:nvSpPr>
        <xdr:cNvPr id="366" name="普通建設事業費該当値テキスト"/>
        <xdr:cNvSpPr txBox="1"/>
      </xdr:nvSpPr>
      <xdr:spPr>
        <a:xfrm>
          <a:off x="10528300" y="932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133417</xdr:rowOff>
    </xdr:from>
    <xdr:to>
      <xdr:col>50</xdr:col>
      <xdr:colOff>165100</xdr:colOff>
      <xdr:row>54</xdr:row>
      <xdr:rowOff>63567</xdr:rowOff>
    </xdr:to>
    <xdr:sp macro="" textlink="">
      <xdr:nvSpPr>
        <xdr:cNvPr id="367" name="楕円 366"/>
        <xdr:cNvSpPr/>
      </xdr:nvSpPr>
      <xdr:spPr>
        <a:xfrm>
          <a:off x="95885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80094</xdr:rowOff>
    </xdr:from>
    <xdr:ext cx="599010" cy="259045"/>
    <xdr:sp macro="" textlink="">
      <xdr:nvSpPr>
        <xdr:cNvPr id="368" name="テキスト ボックス 367"/>
        <xdr:cNvSpPr txBox="1"/>
      </xdr:nvSpPr>
      <xdr:spPr>
        <a:xfrm>
          <a:off x="9339795" y="899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56676</xdr:rowOff>
    </xdr:from>
    <xdr:to>
      <xdr:col>46</xdr:col>
      <xdr:colOff>38100</xdr:colOff>
      <xdr:row>55</xdr:row>
      <xdr:rowOff>158276</xdr:rowOff>
    </xdr:to>
    <xdr:sp macro="" textlink="">
      <xdr:nvSpPr>
        <xdr:cNvPr id="369" name="楕円 368"/>
        <xdr:cNvSpPr/>
      </xdr:nvSpPr>
      <xdr:spPr>
        <a:xfrm>
          <a:off x="8699500" y="94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3353</xdr:rowOff>
    </xdr:from>
    <xdr:ext cx="599010" cy="259045"/>
    <xdr:sp macro="" textlink="">
      <xdr:nvSpPr>
        <xdr:cNvPr id="370" name="テキスト ボックス 369"/>
        <xdr:cNvSpPr txBox="1"/>
      </xdr:nvSpPr>
      <xdr:spPr>
        <a:xfrm>
          <a:off x="8450795" y="92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141780</xdr:rowOff>
    </xdr:from>
    <xdr:to>
      <xdr:col>41</xdr:col>
      <xdr:colOff>101600</xdr:colOff>
      <xdr:row>55</xdr:row>
      <xdr:rowOff>71930</xdr:rowOff>
    </xdr:to>
    <xdr:sp macro="" textlink="">
      <xdr:nvSpPr>
        <xdr:cNvPr id="371" name="楕円 370"/>
        <xdr:cNvSpPr/>
      </xdr:nvSpPr>
      <xdr:spPr>
        <a:xfrm>
          <a:off x="7810500" y="9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88457</xdr:rowOff>
    </xdr:from>
    <xdr:ext cx="599010" cy="259045"/>
    <xdr:sp macro="" textlink="">
      <xdr:nvSpPr>
        <xdr:cNvPr id="372" name="テキスト ボックス 371"/>
        <xdr:cNvSpPr txBox="1"/>
      </xdr:nvSpPr>
      <xdr:spPr>
        <a:xfrm>
          <a:off x="7561795" y="91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53842</xdr:rowOff>
    </xdr:from>
    <xdr:to>
      <xdr:col>36</xdr:col>
      <xdr:colOff>165100</xdr:colOff>
      <xdr:row>55</xdr:row>
      <xdr:rowOff>155442</xdr:rowOff>
    </xdr:to>
    <xdr:sp macro="" textlink="">
      <xdr:nvSpPr>
        <xdr:cNvPr id="373" name="楕円 372"/>
        <xdr:cNvSpPr/>
      </xdr:nvSpPr>
      <xdr:spPr>
        <a:xfrm>
          <a:off x="6921500" y="9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519</xdr:rowOff>
    </xdr:from>
    <xdr:ext cx="599010" cy="259045"/>
    <xdr:sp macro="" textlink="">
      <xdr:nvSpPr>
        <xdr:cNvPr id="374" name="テキスト ボックス 373"/>
        <xdr:cNvSpPr txBox="1"/>
      </xdr:nvSpPr>
      <xdr:spPr>
        <a:xfrm>
          <a:off x="6672795" y="92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126506</xdr:rowOff>
    </xdr:from>
    <xdr:to>
      <xdr:col>55</xdr:col>
      <xdr:colOff>0</xdr:colOff>
      <xdr:row>77</xdr:row>
      <xdr:rowOff>99499</xdr:rowOff>
    </xdr:to>
    <xdr:cxnSp macro="">
      <xdr:nvCxnSpPr>
        <xdr:cNvPr id="405" name="直線コネクタ 404"/>
        <xdr:cNvCxnSpPr/>
      </xdr:nvCxnSpPr>
      <xdr:spPr>
        <a:xfrm>
          <a:off x="9639300" y="12813806"/>
          <a:ext cx="838200" cy="48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126506</xdr:rowOff>
    </xdr:from>
    <xdr:to>
      <xdr:col>50</xdr:col>
      <xdr:colOff>114300</xdr:colOff>
      <xdr:row>76</xdr:row>
      <xdr:rowOff>94503</xdr:rowOff>
    </xdr:to>
    <xdr:cxnSp macro="">
      <xdr:nvCxnSpPr>
        <xdr:cNvPr id="408" name="直線コネクタ 407"/>
        <xdr:cNvCxnSpPr/>
      </xdr:nvCxnSpPr>
      <xdr:spPr>
        <a:xfrm flipV="1">
          <a:off x="8750300" y="12813806"/>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103777</xdr:rowOff>
    </xdr:from>
    <xdr:to>
      <xdr:col>45</xdr:col>
      <xdr:colOff>177800</xdr:colOff>
      <xdr:row>76</xdr:row>
      <xdr:rowOff>94503</xdr:rowOff>
    </xdr:to>
    <xdr:cxnSp macro="">
      <xdr:nvCxnSpPr>
        <xdr:cNvPr id="411" name="直線コネクタ 410"/>
        <xdr:cNvCxnSpPr/>
      </xdr:nvCxnSpPr>
      <xdr:spPr>
        <a:xfrm>
          <a:off x="7861300" y="12962527"/>
          <a:ext cx="889000" cy="1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48699</xdr:rowOff>
    </xdr:from>
    <xdr:to>
      <xdr:col>55</xdr:col>
      <xdr:colOff>50800</xdr:colOff>
      <xdr:row>77</xdr:row>
      <xdr:rowOff>150299</xdr:rowOff>
    </xdr:to>
    <xdr:sp macro="" textlink="">
      <xdr:nvSpPr>
        <xdr:cNvPr id="421" name="楕円 420"/>
        <xdr:cNvSpPr/>
      </xdr:nvSpPr>
      <xdr:spPr>
        <a:xfrm>
          <a:off x="10426700" y="132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71576</xdr:rowOff>
    </xdr:from>
    <xdr:ext cx="534377" cy="259045"/>
    <xdr:sp macro="" textlink="">
      <xdr:nvSpPr>
        <xdr:cNvPr id="422" name="普通建設事業費 （ うち新規整備　）該当値テキスト"/>
        <xdr:cNvSpPr txBox="1"/>
      </xdr:nvSpPr>
      <xdr:spPr>
        <a:xfrm>
          <a:off x="10528300" y="131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75706</xdr:rowOff>
    </xdr:from>
    <xdr:to>
      <xdr:col>50</xdr:col>
      <xdr:colOff>165100</xdr:colOff>
      <xdr:row>75</xdr:row>
      <xdr:rowOff>5856</xdr:rowOff>
    </xdr:to>
    <xdr:sp macro="" textlink="">
      <xdr:nvSpPr>
        <xdr:cNvPr id="423" name="楕円 422"/>
        <xdr:cNvSpPr/>
      </xdr:nvSpPr>
      <xdr:spPr>
        <a:xfrm>
          <a:off x="9588500" y="127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22383</xdr:rowOff>
    </xdr:from>
    <xdr:ext cx="534377" cy="259045"/>
    <xdr:sp macro="" textlink="">
      <xdr:nvSpPr>
        <xdr:cNvPr id="424" name="テキスト ボックス 423"/>
        <xdr:cNvSpPr txBox="1"/>
      </xdr:nvSpPr>
      <xdr:spPr>
        <a:xfrm>
          <a:off x="9372111" y="1253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43703</xdr:rowOff>
    </xdr:from>
    <xdr:to>
      <xdr:col>46</xdr:col>
      <xdr:colOff>38100</xdr:colOff>
      <xdr:row>76</xdr:row>
      <xdr:rowOff>145303</xdr:rowOff>
    </xdr:to>
    <xdr:sp macro="" textlink="">
      <xdr:nvSpPr>
        <xdr:cNvPr id="425" name="楕円 424"/>
        <xdr:cNvSpPr/>
      </xdr:nvSpPr>
      <xdr:spPr>
        <a:xfrm>
          <a:off x="8699500" y="130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161830</xdr:rowOff>
    </xdr:from>
    <xdr:ext cx="534377" cy="259045"/>
    <xdr:sp macro="" textlink="">
      <xdr:nvSpPr>
        <xdr:cNvPr id="426" name="テキスト ボックス 425"/>
        <xdr:cNvSpPr txBox="1"/>
      </xdr:nvSpPr>
      <xdr:spPr>
        <a:xfrm>
          <a:off x="8483111" y="128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52977</xdr:rowOff>
    </xdr:from>
    <xdr:to>
      <xdr:col>41</xdr:col>
      <xdr:colOff>101600</xdr:colOff>
      <xdr:row>75</xdr:row>
      <xdr:rowOff>154577</xdr:rowOff>
    </xdr:to>
    <xdr:sp macro="" textlink="">
      <xdr:nvSpPr>
        <xdr:cNvPr id="427" name="楕円 426"/>
        <xdr:cNvSpPr/>
      </xdr:nvSpPr>
      <xdr:spPr>
        <a:xfrm>
          <a:off x="7810500" y="129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171104</xdr:rowOff>
    </xdr:from>
    <xdr:ext cx="534377" cy="259045"/>
    <xdr:sp macro="" textlink="">
      <xdr:nvSpPr>
        <xdr:cNvPr id="428" name="テキスト ボックス 427"/>
        <xdr:cNvSpPr txBox="1"/>
      </xdr:nvSpPr>
      <xdr:spPr>
        <a:xfrm>
          <a:off x="7594111" y="126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35260</xdr:rowOff>
    </xdr:from>
    <xdr:to>
      <xdr:col>55</xdr:col>
      <xdr:colOff>0</xdr:colOff>
      <xdr:row>95</xdr:row>
      <xdr:rowOff>90666</xdr:rowOff>
    </xdr:to>
    <xdr:cxnSp macro="">
      <xdr:nvCxnSpPr>
        <xdr:cNvPr id="457" name="直線コネクタ 456"/>
        <xdr:cNvCxnSpPr/>
      </xdr:nvCxnSpPr>
      <xdr:spPr>
        <a:xfrm>
          <a:off x="9639300" y="16323010"/>
          <a:ext cx="838200" cy="5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35260</xdr:rowOff>
    </xdr:from>
    <xdr:to>
      <xdr:col>50</xdr:col>
      <xdr:colOff>114300</xdr:colOff>
      <xdr:row>96</xdr:row>
      <xdr:rowOff>105563</xdr:rowOff>
    </xdr:to>
    <xdr:cxnSp macro="">
      <xdr:nvCxnSpPr>
        <xdr:cNvPr id="460" name="直線コネクタ 459"/>
        <xdr:cNvCxnSpPr/>
      </xdr:nvCxnSpPr>
      <xdr:spPr>
        <a:xfrm flipV="1">
          <a:off x="8750300" y="16323010"/>
          <a:ext cx="889000" cy="2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105563</xdr:rowOff>
    </xdr:from>
    <xdr:to>
      <xdr:col>45</xdr:col>
      <xdr:colOff>177800</xdr:colOff>
      <xdr:row>96</xdr:row>
      <xdr:rowOff>140340</xdr:rowOff>
    </xdr:to>
    <xdr:cxnSp macro="">
      <xdr:nvCxnSpPr>
        <xdr:cNvPr id="463" name="直線コネクタ 462"/>
        <xdr:cNvCxnSpPr/>
      </xdr:nvCxnSpPr>
      <xdr:spPr>
        <a:xfrm flipV="1">
          <a:off x="7861300" y="16564763"/>
          <a:ext cx="889000" cy="3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39866</xdr:rowOff>
    </xdr:from>
    <xdr:to>
      <xdr:col>55</xdr:col>
      <xdr:colOff>50800</xdr:colOff>
      <xdr:row>95</xdr:row>
      <xdr:rowOff>141466</xdr:rowOff>
    </xdr:to>
    <xdr:sp macro="" textlink="">
      <xdr:nvSpPr>
        <xdr:cNvPr id="473" name="楕円 472"/>
        <xdr:cNvSpPr/>
      </xdr:nvSpPr>
      <xdr:spPr>
        <a:xfrm>
          <a:off x="10426700" y="163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62743</xdr:rowOff>
    </xdr:from>
    <xdr:ext cx="534377" cy="259045"/>
    <xdr:sp macro="" textlink="">
      <xdr:nvSpPr>
        <xdr:cNvPr id="474" name="普通建設事業費 （ うち更新整備　）該当値テキスト"/>
        <xdr:cNvSpPr txBox="1"/>
      </xdr:nvSpPr>
      <xdr:spPr>
        <a:xfrm>
          <a:off x="10528300" y="161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155910</xdr:rowOff>
    </xdr:from>
    <xdr:to>
      <xdr:col>50</xdr:col>
      <xdr:colOff>165100</xdr:colOff>
      <xdr:row>95</xdr:row>
      <xdr:rowOff>86060</xdr:rowOff>
    </xdr:to>
    <xdr:sp macro="" textlink="">
      <xdr:nvSpPr>
        <xdr:cNvPr id="475" name="楕円 474"/>
        <xdr:cNvSpPr/>
      </xdr:nvSpPr>
      <xdr:spPr>
        <a:xfrm>
          <a:off x="9588500" y="16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102587</xdr:rowOff>
    </xdr:from>
    <xdr:ext cx="534377" cy="259045"/>
    <xdr:sp macro="" textlink="">
      <xdr:nvSpPr>
        <xdr:cNvPr id="476" name="テキスト ボックス 475"/>
        <xdr:cNvSpPr txBox="1"/>
      </xdr:nvSpPr>
      <xdr:spPr>
        <a:xfrm>
          <a:off x="9372111" y="16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54763</xdr:rowOff>
    </xdr:from>
    <xdr:to>
      <xdr:col>46</xdr:col>
      <xdr:colOff>38100</xdr:colOff>
      <xdr:row>96</xdr:row>
      <xdr:rowOff>156363</xdr:rowOff>
    </xdr:to>
    <xdr:sp macro="" textlink="">
      <xdr:nvSpPr>
        <xdr:cNvPr id="477" name="楕円 476"/>
        <xdr:cNvSpPr/>
      </xdr:nvSpPr>
      <xdr:spPr>
        <a:xfrm>
          <a:off x="8699500" y="16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1440</xdr:rowOff>
    </xdr:from>
    <xdr:ext cx="534377" cy="259045"/>
    <xdr:sp macro="" textlink="">
      <xdr:nvSpPr>
        <xdr:cNvPr id="478" name="テキスト ボックス 477"/>
        <xdr:cNvSpPr txBox="1"/>
      </xdr:nvSpPr>
      <xdr:spPr>
        <a:xfrm>
          <a:off x="8483111" y="16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89540</xdr:rowOff>
    </xdr:from>
    <xdr:to>
      <xdr:col>41</xdr:col>
      <xdr:colOff>101600</xdr:colOff>
      <xdr:row>97</xdr:row>
      <xdr:rowOff>19690</xdr:rowOff>
    </xdr:to>
    <xdr:sp macro="" textlink="">
      <xdr:nvSpPr>
        <xdr:cNvPr id="479" name="楕円 478"/>
        <xdr:cNvSpPr/>
      </xdr:nvSpPr>
      <xdr:spPr>
        <a:xfrm>
          <a:off x="7810500" y="165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36217</xdr:rowOff>
    </xdr:from>
    <xdr:ext cx="534377" cy="259045"/>
    <xdr:sp macro="" textlink="">
      <xdr:nvSpPr>
        <xdr:cNvPr id="480" name="テキスト ボックス 479"/>
        <xdr:cNvSpPr txBox="1"/>
      </xdr:nvSpPr>
      <xdr:spPr>
        <a:xfrm>
          <a:off x="7594111" y="163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140907</xdr:rowOff>
    </xdr:from>
    <xdr:to>
      <xdr:col>85</xdr:col>
      <xdr:colOff>127000</xdr:colOff>
      <xdr:row>38</xdr:row>
      <xdr:rowOff>132182</xdr:rowOff>
    </xdr:to>
    <xdr:cxnSp macro="">
      <xdr:nvCxnSpPr>
        <xdr:cNvPr id="509" name="直線コネクタ 508"/>
        <xdr:cNvCxnSpPr/>
      </xdr:nvCxnSpPr>
      <xdr:spPr>
        <a:xfrm>
          <a:off x="15481300" y="6484557"/>
          <a:ext cx="8382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140907</xdr:rowOff>
    </xdr:from>
    <xdr:to>
      <xdr:col>81</xdr:col>
      <xdr:colOff>50800</xdr:colOff>
      <xdr:row>38</xdr:row>
      <xdr:rowOff>33719</xdr:rowOff>
    </xdr:to>
    <xdr:cxnSp macro="">
      <xdr:nvCxnSpPr>
        <xdr:cNvPr id="512" name="直線コネクタ 511"/>
        <xdr:cNvCxnSpPr/>
      </xdr:nvCxnSpPr>
      <xdr:spPr>
        <a:xfrm flipV="1">
          <a:off x="14592300" y="648455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33719</xdr:rowOff>
    </xdr:from>
    <xdr:to>
      <xdr:col>76</xdr:col>
      <xdr:colOff>114300</xdr:colOff>
      <xdr:row>38</xdr:row>
      <xdr:rowOff>102388</xdr:rowOff>
    </xdr:to>
    <xdr:cxnSp macro="">
      <xdr:nvCxnSpPr>
        <xdr:cNvPr id="515" name="直線コネクタ 514"/>
        <xdr:cNvCxnSpPr/>
      </xdr:nvCxnSpPr>
      <xdr:spPr>
        <a:xfrm flipV="1">
          <a:off x="13703300" y="6548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102388</xdr:rowOff>
    </xdr:from>
    <xdr:to>
      <xdr:col>71</xdr:col>
      <xdr:colOff>177800</xdr:colOff>
      <xdr:row>38</xdr:row>
      <xdr:rowOff>142849</xdr:rowOff>
    </xdr:to>
    <xdr:cxnSp macro="">
      <xdr:nvCxnSpPr>
        <xdr:cNvPr id="518" name="直線コネクタ 517"/>
        <xdr:cNvCxnSpPr/>
      </xdr:nvCxnSpPr>
      <xdr:spPr>
        <a:xfrm flipV="1">
          <a:off x="12814300" y="6617488"/>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81382</xdr:rowOff>
    </xdr:from>
    <xdr:to>
      <xdr:col>85</xdr:col>
      <xdr:colOff>177800</xdr:colOff>
      <xdr:row>39</xdr:row>
      <xdr:rowOff>11532</xdr:rowOff>
    </xdr:to>
    <xdr:sp macro="" textlink="">
      <xdr:nvSpPr>
        <xdr:cNvPr id="528" name="楕円 527"/>
        <xdr:cNvSpPr/>
      </xdr:nvSpPr>
      <xdr:spPr>
        <a:xfrm>
          <a:off x="16268700" y="65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40758</xdr:rowOff>
    </xdr:from>
    <xdr:ext cx="469744" cy="259045"/>
    <xdr:sp macro="" textlink="">
      <xdr:nvSpPr>
        <xdr:cNvPr id="529" name="災害復旧事業費該当値テキスト"/>
        <xdr:cNvSpPr txBox="1"/>
      </xdr:nvSpPr>
      <xdr:spPr>
        <a:xfrm>
          <a:off x="16370300" y="638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90107</xdr:rowOff>
    </xdr:from>
    <xdr:to>
      <xdr:col>81</xdr:col>
      <xdr:colOff>101600</xdr:colOff>
      <xdr:row>38</xdr:row>
      <xdr:rowOff>20256</xdr:rowOff>
    </xdr:to>
    <xdr:sp macro="" textlink="">
      <xdr:nvSpPr>
        <xdr:cNvPr id="530" name="楕円 529"/>
        <xdr:cNvSpPr/>
      </xdr:nvSpPr>
      <xdr:spPr>
        <a:xfrm>
          <a:off x="15430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36784</xdr:rowOff>
    </xdr:from>
    <xdr:ext cx="534377" cy="259045"/>
    <xdr:sp macro="" textlink="">
      <xdr:nvSpPr>
        <xdr:cNvPr id="531" name="テキスト ボックス 530"/>
        <xdr:cNvSpPr txBox="1"/>
      </xdr:nvSpPr>
      <xdr:spPr>
        <a:xfrm>
          <a:off x="15214111" y="6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154368</xdr:rowOff>
    </xdr:from>
    <xdr:to>
      <xdr:col>76</xdr:col>
      <xdr:colOff>165100</xdr:colOff>
      <xdr:row>38</xdr:row>
      <xdr:rowOff>84519</xdr:rowOff>
    </xdr:to>
    <xdr:sp macro="" textlink="">
      <xdr:nvSpPr>
        <xdr:cNvPr id="532" name="楕円 531"/>
        <xdr:cNvSpPr/>
      </xdr:nvSpPr>
      <xdr:spPr>
        <a:xfrm>
          <a:off x="14541500" y="649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101045</xdr:rowOff>
    </xdr:from>
    <xdr:ext cx="534377" cy="259045"/>
    <xdr:sp macro="" textlink="">
      <xdr:nvSpPr>
        <xdr:cNvPr id="533" name="テキスト ボックス 532"/>
        <xdr:cNvSpPr txBox="1"/>
      </xdr:nvSpPr>
      <xdr:spPr>
        <a:xfrm>
          <a:off x="14325111" y="62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51588</xdr:rowOff>
    </xdr:from>
    <xdr:to>
      <xdr:col>72</xdr:col>
      <xdr:colOff>38100</xdr:colOff>
      <xdr:row>38</xdr:row>
      <xdr:rowOff>153188</xdr:rowOff>
    </xdr:to>
    <xdr:sp macro="" textlink="">
      <xdr:nvSpPr>
        <xdr:cNvPr id="534" name="楕円 533"/>
        <xdr:cNvSpPr/>
      </xdr:nvSpPr>
      <xdr:spPr>
        <a:xfrm>
          <a:off x="13652500" y="65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169715</xdr:rowOff>
    </xdr:from>
    <xdr:ext cx="469744" cy="259045"/>
    <xdr:sp macro="" textlink="">
      <xdr:nvSpPr>
        <xdr:cNvPr id="535" name="テキスト ボックス 534"/>
        <xdr:cNvSpPr txBox="1"/>
      </xdr:nvSpPr>
      <xdr:spPr>
        <a:xfrm>
          <a:off x="13468428" y="63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92049</xdr:rowOff>
    </xdr:from>
    <xdr:to>
      <xdr:col>67</xdr:col>
      <xdr:colOff>101600</xdr:colOff>
      <xdr:row>39</xdr:row>
      <xdr:rowOff>22199</xdr:rowOff>
    </xdr:to>
    <xdr:sp macro="" textlink="">
      <xdr:nvSpPr>
        <xdr:cNvPr id="536" name="楕円 535"/>
        <xdr:cNvSpPr/>
      </xdr:nvSpPr>
      <xdr:spPr>
        <a:xfrm>
          <a:off x="12763500" y="66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13326</xdr:rowOff>
    </xdr:from>
    <xdr:ext cx="469744" cy="259045"/>
    <xdr:sp macro="" textlink="">
      <xdr:nvSpPr>
        <xdr:cNvPr id="537" name="テキスト ボックス 536"/>
        <xdr:cNvSpPr txBox="1"/>
      </xdr:nvSpPr>
      <xdr:spPr>
        <a:xfrm>
          <a:off x="12579428" y="66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54383</xdr:rowOff>
    </xdr:from>
    <xdr:to>
      <xdr:col>85</xdr:col>
      <xdr:colOff>127000</xdr:colOff>
      <xdr:row>77</xdr:row>
      <xdr:rowOff>63047</xdr:rowOff>
    </xdr:to>
    <xdr:cxnSp macro="">
      <xdr:nvCxnSpPr>
        <xdr:cNvPr id="623" name="直線コネクタ 622"/>
        <xdr:cNvCxnSpPr/>
      </xdr:nvCxnSpPr>
      <xdr:spPr>
        <a:xfrm flipV="1">
          <a:off x="15481300" y="13256033"/>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36313</xdr:rowOff>
    </xdr:from>
    <xdr:to>
      <xdr:col>81</xdr:col>
      <xdr:colOff>50800</xdr:colOff>
      <xdr:row>77</xdr:row>
      <xdr:rowOff>63047</xdr:rowOff>
    </xdr:to>
    <xdr:cxnSp macro="">
      <xdr:nvCxnSpPr>
        <xdr:cNvPr id="626" name="直線コネクタ 625"/>
        <xdr:cNvCxnSpPr/>
      </xdr:nvCxnSpPr>
      <xdr:spPr>
        <a:xfrm>
          <a:off x="14592300" y="13237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36313</xdr:rowOff>
    </xdr:from>
    <xdr:to>
      <xdr:col>76</xdr:col>
      <xdr:colOff>114300</xdr:colOff>
      <xdr:row>77</xdr:row>
      <xdr:rowOff>37539</xdr:rowOff>
    </xdr:to>
    <xdr:cxnSp macro="">
      <xdr:nvCxnSpPr>
        <xdr:cNvPr id="629" name="直線コネクタ 628"/>
        <xdr:cNvCxnSpPr/>
      </xdr:nvCxnSpPr>
      <xdr:spPr>
        <a:xfrm flipV="1">
          <a:off x="13703300" y="13237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37539</xdr:rowOff>
    </xdr:from>
    <xdr:to>
      <xdr:col>71</xdr:col>
      <xdr:colOff>177800</xdr:colOff>
      <xdr:row>77</xdr:row>
      <xdr:rowOff>49033</xdr:rowOff>
    </xdr:to>
    <xdr:cxnSp macro="">
      <xdr:nvCxnSpPr>
        <xdr:cNvPr id="632" name="直線コネクタ 631"/>
        <xdr:cNvCxnSpPr/>
      </xdr:nvCxnSpPr>
      <xdr:spPr>
        <a:xfrm flipV="1">
          <a:off x="12814300" y="13239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3583</xdr:rowOff>
    </xdr:from>
    <xdr:to>
      <xdr:col>85</xdr:col>
      <xdr:colOff>177800</xdr:colOff>
      <xdr:row>77</xdr:row>
      <xdr:rowOff>105183</xdr:rowOff>
    </xdr:to>
    <xdr:sp macro="" textlink="">
      <xdr:nvSpPr>
        <xdr:cNvPr id="642" name="楕円 641"/>
        <xdr:cNvSpPr/>
      </xdr:nvSpPr>
      <xdr:spPr>
        <a:xfrm>
          <a:off x="16268700" y="132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26460</xdr:rowOff>
    </xdr:from>
    <xdr:ext cx="534377" cy="259045"/>
    <xdr:sp macro="" textlink="">
      <xdr:nvSpPr>
        <xdr:cNvPr id="643" name="公債費該当値テキスト"/>
        <xdr:cNvSpPr txBox="1"/>
      </xdr:nvSpPr>
      <xdr:spPr>
        <a:xfrm>
          <a:off x="16370300" y="130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12247</xdr:rowOff>
    </xdr:from>
    <xdr:to>
      <xdr:col>81</xdr:col>
      <xdr:colOff>101600</xdr:colOff>
      <xdr:row>77</xdr:row>
      <xdr:rowOff>113847</xdr:rowOff>
    </xdr:to>
    <xdr:sp macro="" textlink="">
      <xdr:nvSpPr>
        <xdr:cNvPr id="644" name="楕円 643"/>
        <xdr:cNvSpPr/>
      </xdr:nvSpPr>
      <xdr:spPr>
        <a:xfrm>
          <a:off x="154305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130374</xdr:rowOff>
    </xdr:from>
    <xdr:ext cx="534377" cy="259045"/>
    <xdr:sp macro="" textlink="">
      <xdr:nvSpPr>
        <xdr:cNvPr id="645" name="テキスト ボックス 644"/>
        <xdr:cNvSpPr txBox="1"/>
      </xdr:nvSpPr>
      <xdr:spPr>
        <a:xfrm>
          <a:off x="15214111" y="129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156963</xdr:rowOff>
    </xdr:from>
    <xdr:to>
      <xdr:col>76</xdr:col>
      <xdr:colOff>165100</xdr:colOff>
      <xdr:row>77</xdr:row>
      <xdr:rowOff>87113</xdr:rowOff>
    </xdr:to>
    <xdr:sp macro="" textlink="">
      <xdr:nvSpPr>
        <xdr:cNvPr id="646" name="楕円 645"/>
        <xdr:cNvSpPr/>
      </xdr:nvSpPr>
      <xdr:spPr>
        <a:xfrm>
          <a:off x="145415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103639</xdr:rowOff>
    </xdr:from>
    <xdr:ext cx="534377" cy="259045"/>
    <xdr:sp macro="" textlink="">
      <xdr:nvSpPr>
        <xdr:cNvPr id="647" name="テキスト ボックス 646"/>
        <xdr:cNvSpPr txBox="1"/>
      </xdr:nvSpPr>
      <xdr:spPr>
        <a:xfrm>
          <a:off x="14325111" y="12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158189</xdr:rowOff>
    </xdr:from>
    <xdr:to>
      <xdr:col>72</xdr:col>
      <xdr:colOff>38100</xdr:colOff>
      <xdr:row>77</xdr:row>
      <xdr:rowOff>88339</xdr:rowOff>
    </xdr:to>
    <xdr:sp macro="" textlink="">
      <xdr:nvSpPr>
        <xdr:cNvPr id="648" name="楕円 647"/>
        <xdr:cNvSpPr/>
      </xdr:nvSpPr>
      <xdr:spPr>
        <a:xfrm>
          <a:off x="13652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104866</xdr:rowOff>
    </xdr:from>
    <xdr:ext cx="534377" cy="259045"/>
    <xdr:sp macro="" textlink="">
      <xdr:nvSpPr>
        <xdr:cNvPr id="649" name="テキスト ボックス 648"/>
        <xdr:cNvSpPr txBox="1"/>
      </xdr:nvSpPr>
      <xdr:spPr>
        <a:xfrm>
          <a:off x="13436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169683</xdr:rowOff>
    </xdr:from>
    <xdr:to>
      <xdr:col>67</xdr:col>
      <xdr:colOff>101600</xdr:colOff>
      <xdr:row>77</xdr:row>
      <xdr:rowOff>99833</xdr:rowOff>
    </xdr:to>
    <xdr:sp macro="" textlink="">
      <xdr:nvSpPr>
        <xdr:cNvPr id="650" name="楕円 649"/>
        <xdr:cNvSpPr/>
      </xdr:nvSpPr>
      <xdr:spPr>
        <a:xfrm>
          <a:off x="12763500" y="131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116360</xdr:rowOff>
    </xdr:from>
    <xdr:ext cx="534377" cy="259045"/>
    <xdr:sp macro="" textlink="">
      <xdr:nvSpPr>
        <xdr:cNvPr id="651" name="テキスト ボックス 650"/>
        <xdr:cNvSpPr txBox="1"/>
      </xdr:nvSpPr>
      <xdr:spPr>
        <a:xfrm>
          <a:off x="12547111" y="12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2053</xdr:rowOff>
    </xdr:from>
    <xdr:to>
      <xdr:col>85</xdr:col>
      <xdr:colOff>127000</xdr:colOff>
      <xdr:row>98</xdr:row>
      <xdr:rowOff>72171</xdr:rowOff>
    </xdr:to>
    <xdr:cxnSp macro="">
      <xdr:nvCxnSpPr>
        <xdr:cNvPr id="680" name="直線コネクタ 679"/>
        <xdr:cNvCxnSpPr/>
      </xdr:nvCxnSpPr>
      <xdr:spPr>
        <a:xfrm>
          <a:off x="15481300" y="16804153"/>
          <a:ext cx="838200" cy="7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158285</xdr:rowOff>
    </xdr:from>
    <xdr:to>
      <xdr:col>81</xdr:col>
      <xdr:colOff>50800</xdr:colOff>
      <xdr:row>98</xdr:row>
      <xdr:rowOff>2053</xdr:rowOff>
    </xdr:to>
    <xdr:cxnSp macro="">
      <xdr:nvCxnSpPr>
        <xdr:cNvPr id="683" name="直線コネクタ 682"/>
        <xdr:cNvCxnSpPr/>
      </xdr:nvCxnSpPr>
      <xdr:spPr>
        <a:xfrm>
          <a:off x="14592300" y="16788935"/>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158285</xdr:rowOff>
    </xdr:from>
    <xdr:to>
      <xdr:col>76</xdr:col>
      <xdr:colOff>114300</xdr:colOff>
      <xdr:row>98</xdr:row>
      <xdr:rowOff>28074</xdr:rowOff>
    </xdr:to>
    <xdr:cxnSp macro="">
      <xdr:nvCxnSpPr>
        <xdr:cNvPr id="686" name="直線コネクタ 685"/>
        <xdr:cNvCxnSpPr/>
      </xdr:nvCxnSpPr>
      <xdr:spPr>
        <a:xfrm flipV="1">
          <a:off x="13703300" y="16788935"/>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92007</xdr:rowOff>
    </xdr:from>
    <xdr:to>
      <xdr:col>71</xdr:col>
      <xdr:colOff>177800</xdr:colOff>
      <xdr:row>98</xdr:row>
      <xdr:rowOff>28074</xdr:rowOff>
    </xdr:to>
    <xdr:cxnSp macro="">
      <xdr:nvCxnSpPr>
        <xdr:cNvPr id="689" name="直線コネクタ 688"/>
        <xdr:cNvCxnSpPr/>
      </xdr:nvCxnSpPr>
      <xdr:spPr>
        <a:xfrm>
          <a:off x="12814300" y="16722657"/>
          <a:ext cx="889000" cy="1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21371</xdr:rowOff>
    </xdr:from>
    <xdr:to>
      <xdr:col>85</xdr:col>
      <xdr:colOff>177800</xdr:colOff>
      <xdr:row>98</xdr:row>
      <xdr:rowOff>122971</xdr:rowOff>
    </xdr:to>
    <xdr:sp macro="" textlink="">
      <xdr:nvSpPr>
        <xdr:cNvPr id="699" name="楕円 698"/>
        <xdr:cNvSpPr/>
      </xdr:nvSpPr>
      <xdr:spPr>
        <a:xfrm>
          <a:off x="16268700" y="168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171248</xdr:rowOff>
    </xdr:from>
    <xdr:ext cx="534377" cy="259045"/>
    <xdr:sp macro="" textlink="">
      <xdr:nvSpPr>
        <xdr:cNvPr id="700" name="積立金該当値テキスト"/>
        <xdr:cNvSpPr txBox="1"/>
      </xdr:nvSpPr>
      <xdr:spPr>
        <a:xfrm>
          <a:off x="16370300" y="168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122703</xdr:rowOff>
    </xdr:from>
    <xdr:to>
      <xdr:col>81</xdr:col>
      <xdr:colOff>101600</xdr:colOff>
      <xdr:row>98</xdr:row>
      <xdr:rowOff>52853</xdr:rowOff>
    </xdr:to>
    <xdr:sp macro="" textlink="">
      <xdr:nvSpPr>
        <xdr:cNvPr id="701" name="楕円 700"/>
        <xdr:cNvSpPr/>
      </xdr:nvSpPr>
      <xdr:spPr>
        <a:xfrm>
          <a:off x="15430500" y="167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69380</xdr:rowOff>
    </xdr:from>
    <xdr:ext cx="534377" cy="259045"/>
    <xdr:sp macro="" textlink="">
      <xdr:nvSpPr>
        <xdr:cNvPr id="702" name="テキスト ボックス 701"/>
        <xdr:cNvSpPr txBox="1"/>
      </xdr:nvSpPr>
      <xdr:spPr>
        <a:xfrm>
          <a:off x="15214111" y="165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107485</xdr:rowOff>
    </xdr:from>
    <xdr:to>
      <xdr:col>76</xdr:col>
      <xdr:colOff>165100</xdr:colOff>
      <xdr:row>98</xdr:row>
      <xdr:rowOff>37635</xdr:rowOff>
    </xdr:to>
    <xdr:sp macro="" textlink="">
      <xdr:nvSpPr>
        <xdr:cNvPr id="703" name="楕円 702"/>
        <xdr:cNvSpPr/>
      </xdr:nvSpPr>
      <xdr:spPr>
        <a:xfrm>
          <a:off x="145415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54162</xdr:rowOff>
    </xdr:from>
    <xdr:ext cx="534377" cy="259045"/>
    <xdr:sp macro="" textlink="">
      <xdr:nvSpPr>
        <xdr:cNvPr id="704" name="テキスト ボックス 703"/>
        <xdr:cNvSpPr txBox="1"/>
      </xdr:nvSpPr>
      <xdr:spPr>
        <a:xfrm>
          <a:off x="14325111" y="165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148724</xdr:rowOff>
    </xdr:from>
    <xdr:to>
      <xdr:col>72</xdr:col>
      <xdr:colOff>38100</xdr:colOff>
      <xdr:row>98</xdr:row>
      <xdr:rowOff>78874</xdr:rowOff>
    </xdr:to>
    <xdr:sp macro="" textlink="">
      <xdr:nvSpPr>
        <xdr:cNvPr id="705" name="楕円 704"/>
        <xdr:cNvSpPr/>
      </xdr:nvSpPr>
      <xdr:spPr>
        <a:xfrm>
          <a:off x="13652500" y="16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70001</xdr:rowOff>
    </xdr:from>
    <xdr:ext cx="534377" cy="259045"/>
    <xdr:sp macro="" textlink="">
      <xdr:nvSpPr>
        <xdr:cNvPr id="706" name="テキスト ボックス 705"/>
        <xdr:cNvSpPr txBox="1"/>
      </xdr:nvSpPr>
      <xdr:spPr>
        <a:xfrm>
          <a:off x="13436111" y="168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41207</xdr:rowOff>
    </xdr:from>
    <xdr:to>
      <xdr:col>67</xdr:col>
      <xdr:colOff>101600</xdr:colOff>
      <xdr:row>97</xdr:row>
      <xdr:rowOff>142807</xdr:rowOff>
    </xdr:to>
    <xdr:sp macro="" textlink="">
      <xdr:nvSpPr>
        <xdr:cNvPr id="707" name="楕円 706"/>
        <xdr:cNvSpPr/>
      </xdr:nvSpPr>
      <xdr:spPr>
        <a:xfrm>
          <a:off x="12763500" y="166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159334</xdr:rowOff>
    </xdr:from>
    <xdr:ext cx="534377" cy="259045"/>
    <xdr:sp macro="" textlink="">
      <xdr:nvSpPr>
        <xdr:cNvPr id="708" name="テキスト ボックス 707"/>
        <xdr:cNvSpPr txBox="1"/>
      </xdr:nvSpPr>
      <xdr:spPr>
        <a:xfrm>
          <a:off x="12547111" y="164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36487</xdr:rowOff>
    </xdr:from>
    <xdr:to>
      <xdr:col>116</xdr:col>
      <xdr:colOff>63500</xdr:colOff>
      <xdr:row>39</xdr:row>
      <xdr:rowOff>43079</xdr:rowOff>
    </xdr:to>
    <xdr:cxnSp macro="">
      <xdr:nvCxnSpPr>
        <xdr:cNvPr id="737" name="直線コネクタ 736"/>
        <xdr:cNvCxnSpPr/>
      </xdr:nvCxnSpPr>
      <xdr:spPr>
        <a:xfrm>
          <a:off x="21323300" y="672303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36487</xdr:rowOff>
    </xdr:from>
    <xdr:to>
      <xdr:col>111</xdr:col>
      <xdr:colOff>177800</xdr:colOff>
      <xdr:row>39</xdr:row>
      <xdr:rowOff>43574</xdr:rowOff>
    </xdr:to>
    <xdr:cxnSp macro="">
      <xdr:nvCxnSpPr>
        <xdr:cNvPr id="740" name="直線コネクタ 739"/>
        <xdr:cNvCxnSpPr/>
      </xdr:nvCxnSpPr>
      <xdr:spPr>
        <a:xfrm flipV="1">
          <a:off x="20434300" y="672303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74206</xdr:rowOff>
    </xdr:from>
    <xdr:to>
      <xdr:col>107</xdr:col>
      <xdr:colOff>50800</xdr:colOff>
      <xdr:row>39</xdr:row>
      <xdr:rowOff>43574</xdr:rowOff>
    </xdr:to>
    <xdr:cxnSp macro="">
      <xdr:nvCxnSpPr>
        <xdr:cNvPr id="743" name="直線コネクタ 742"/>
        <xdr:cNvCxnSpPr/>
      </xdr:nvCxnSpPr>
      <xdr:spPr>
        <a:xfrm>
          <a:off x="19545300" y="6589306"/>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63729</xdr:rowOff>
    </xdr:from>
    <xdr:to>
      <xdr:col>102</xdr:col>
      <xdr:colOff>114300</xdr:colOff>
      <xdr:row>38</xdr:row>
      <xdr:rowOff>74206</xdr:rowOff>
    </xdr:to>
    <xdr:cxnSp macro="">
      <xdr:nvCxnSpPr>
        <xdr:cNvPr id="746" name="直線コネクタ 745"/>
        <xdr:cNvCxnSpPr/>
      </xdr:nvCxnSpPr>
      <xdr:spPr>
        <a:xfrm>
          <a:off x="18656300" y="6407379"/>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163729</xdr:rowOff>
    </xdr:from>
    <xdr:to>
      <xdr:col>116</xdr:col>
      <xdr:colOff>114300</xdr:colOff>
      <xdr:row>39</xdr:row>
      <xdr:rowOff>93879</xdr:rowOff>
    </xdr:to>
    <xdr:sp macro="" textlink="">
      <xdr:nvSpPr>
        <xdr:cNvPr id="756" name="楕円 755"/>
        <xdr:cNvSpPr/>
      </xdr:nvSpPr>
      <xdr:spPr>
        <a:xfrm>
          <a:off x="221107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78656</xdr:rowOff>
    </xdr:from>
    <xdr:ext cx="313932" cy="259045"/>
    <xdr:sp macro="" textlink="">
      <xdr:nvSpPr>
        <xdr:cNvPr id="757" name="投資及び出資金該当値テキスト"/>
        <xdr:cNvSpPr txBox="1"/>
      </xdr:nvSpPr>
      <xdr:spPr>
        <a:xfrm>
          <a:off x="22212300" y="6593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157137</xdr:rowOff>
    </xdr:from>
    <xdr:to>
      <xdr:col>112</xdr:col>
      <xdr:colOff>38100</xdr:colOff>
      <xdr:row>39</xdr:row>
      <xdr:rowOff>87287</xdr:rowOff>
    </xdr:to>
    <xdr:sp macro="" textlink="">
      <xdr:nvSpPr>
        <xdr:cNvPr id="758" name="楕円 757"/>
        <xdr:cNvSpPr/>
      </xdr:nvSpPr>
      <xdr:spPr>
        <a:xfrm>
          <a:off x="21272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78414</xdr:rowOff>
    </xdr:from>
    <xdr:ext cx="378565" cy="259045"/>
    <xdr:sp macro="" textlink="">
      <xdr:nvSpPr>
        <xdr:cNvPr id="759" name="テキスト ボックス 758"/>
        <xdr:cNvSpPr txBox="1"/>
      </xdr:nvSpPr>
      <xdr:spPr>
        <a:xfrm>
          <a:off x="21134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164224</xdr:rowOff>
    </xdr:from>
    <xdr:to>
      <xdr:col>107</xdr:col>
      <xdr:colOff>101600</xdr:colOff>
      <xdr:row>39</xdr:row>
      <xdr:rowOff>94374</xdr:rowOff>
    </xdr:to>
    <xdr:sp macro="" textlink="">
      <xdr:nvSpPr>
        <xdr:cNvPr id="760" name="楕円 759"/>
        <xdr:cNvSpPr/>
      </xdr:nvSpPr>
      <xdr:spPr>
        <a:xfrm>
          <a:off x="20383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85501</xdr:rowOff>
    </xdr:from>
    <xdr:ext cx="313932" cy="259045"/>
    <xdr:sp macro="" textlink="">
      <xdr:nvSpPr>
        <xdr:cNvPr id="761" name="テキスト ボックス 760"/>
        <xdr:cNvSpPr txBox="1"/>
      </xdr:nvSpPr>
      <xdr:spPr>
        <a:xfrm>
          <a:off x="20277333" y="6772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23406</xdr:rowOff>
    </xdr:from>
    <xdr:to>
      <xdr:col>102</xdr:col>
      <xdr:colOff>165100</xdr:colOff>
      <xdr:row>38</xdr:row>
      <xdr:rowOff>125006</xdr:rowOff>
    </xdr:to>
    <xdr:sp macro="" textlink="">
      <xdr:nvSpPr>
        <xdr:cNvPr id="762" name="楕円 761"/>
        <xdr:cNvSpPr/>
      </xdr:nvSpPr>
      <xdr:spPr>
        <a:xfrm>
          <a:off x="19494500" y="65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141533</xdr:rowOff>
    </xdr:from>
    <xdr:ext cx="469744" cy="259045"/>
    <xdr:sp macro="" textlink="">
      <xdr:nvSpPr>
        <xdr:cNvPr id="763" name="テキスト ボックス 762"/>
        <xdr:cNvSpPr txBox="1"/>
      </xdr:nvSpPr>
      <xdr:spPr>
        <a:xfrm>
          <a:off x="19310428" y="631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12929</xdr:rowOff>
    </xdr:from>
    <xdr:to>
      <xdr:col>98</xdr:col>
      <xdr:colOff>38100</xdr:colOff>
      <xdr:row>37</xdr:row>
      <xdr:rowOff>114529</xdr:rowOff>
    </xdr:to>
    <xdr:sp macro="" textlink="">
      <xdr:nvSpPr>
        <xdr:cNvPr id="764" name="楕円 763"/>
        <xdr:cNvSpPr/>
      </xdr:nvSpPr>
      <xdr:spPr>
        <a:xfrm>
          <a:off x="18605500" y="63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131056</xdr:rowOff>
    </xdr:from>
    <xdr:ext cx="469744" cy="259045"/>
    <xdr:sp macro="" textlink="">
      <xdr:nvSpPr>
        <xdr:cNvPr id="765" name="テキスト ボックス 764"/>
        <xdr:cNvSpPr txBox="1"/>
      </xdr:nvSpPr>
      <xdr:spPr>
        <a:xfrm>
          <a:off x="18421428" y="613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60993</xdr:rowOff>
    </xdr:from>
    <xdr:to>
      <xdr:col>116</xdr:col>
      <xdr:colOff>63500</xdr:colOff>
      <xdr:row>58</xdr:row>
      <xdr:rowOff>65428</xdr:rowOff>
    </xdr:to>
    <xdr:cxnSp macro="">
      <xdr:nvCxnSpPr>
        <xdr:cNvPr id="792" name="直線コネクタ 791"/>
        <xdr:cNvCxnSpPr/>
      </xdr:nvCxnSpPr>
      <xdr:spPr>
        <a:xfrm flipV="1">
          <a:off x="21323300" y="10005093"/>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55187</xdr:rowOff>
    </xdr:from>
    <xdr:to>
      <xdr:col>111</xdr:col>
      <xdr:colOff>177800</xdr:colOff>
      <xdr:row>58</xdr:row>
      <xdr:rowOff>65428</xdr:rowOff>
    </xdr:to>
    <xdr:cxnSp macro="">
      <xdr:nvCxnSpPr>
        <xdr:cNvPr id="795" name="直線コネクタ 794"/>
        <xdr:cNvCxnSpPr/>
      </xdr:nvCxnSpPr>
      <xdr:spPr>
        <a:xfrm>
          <a:off x="20434300" y="9999287"/>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55187</xdr:rowOff>
    </xdr:from>
    <xdr:to>
      <xdr:col>107</xdr:col>
      <xdr:colOff>50800</xdr:colOff>
      <xdr:row>58</xdr:row>
      <xdr:rowOff>58318</xdr:rowOff>
    </xdr:to>
    <xdr:cxnSp macro="">
      <xdr:nvCxnSpPr>
        <xdr:cNvPr id="798" name="直線コネクタ 797"/>
        <xdr:cNvCxnSpPr/>
      </xdr:nvCxnSpPr>
      <xdr:spPr>
        <a:xfrm flipV="1">
          <a:off x="19545300" y="9999287"/>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58318</xdr:rowOff>
    </xdr:from>
    <xdr:to>
      <xdr:col>102</xdr:col>
      <xdr:colOff>114300</xdr:colOff>
      <xdr:row>58</xdr:row>
      <xdr:rowOff>68194</xdr:rowOff>
    </xdr:to>
    <xdr:cxnSp macro="">
      <xdr:nvCxnSpPr>
        <xdr:cNvPr id="801" name="直線コネクタ 800"/>
        <xdr:cNvCxnSpPr/>
      </xdr:nvCxnSpPr>
      <xdr:spPr>
        <a:xfrm flipV="1">
          <a:off x="18656300" y="10002418"/>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10193</xdr:rowOff>
    </xdr:from>
    <xdr:to>
      <xdr:col>116</xdr:col>
      <xdr:colOff>114300</xdr:colOff>
      <xdr:row>58</xdr:row>
      <xdr:rowOff>111793</xdr:rowOff>
    </xdr:to>
    <xdr:sp macro="" textlink="">
      <xdr:nvSpPr>
        <xdr:cNvPr id="811" name="楕円 810"/>
        <xdr:cNvSpPr/>
      </xdr:nvSpPr>
      <xdr:spPr>
        <a:xfrm>
          <a:off x="22110700" y="99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115767</xdr:rowOff>
    </xdr:from>
    <xdr:ext cx="469744" cy="259045"/>
    <xdr:sp macro="" textlink="">
      <xdr:nvSpPr>
        <xdr:cNvPr id="812" name="貸付金該当値テキスト"/>
        <xdr:cNvSpPr txBox="1"/>
      </xdr:nvSpPr>
      <xdr:spPr>
        <a:xfrm>
          <a:off x="22212300" y="98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14628</xdr:rowOff>
    </xdr:from>
    <xdr:to>
      <xdr:col>112</xdr:col>
      <xdr:colOff>38100</xdr:colOff>
      <xdr:row>58</xdr:row>
      <xdr:rowOff>116228</xdr:rowOff>
    </xdr:to>
    <xdr:sp macro="" textlink="">
      <xdr:nvSpPr>
        <xdr:cNvPr id="813" name="楕円 812"/>
        <xdr:cNvSpPr/>
      </xdr:nvSpPr>
      <xdr:spPr>
        <a:xfrm>
          <a:off x="21272500" y="995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107355</xdr:rowOff>
    </xdr:from>
    <xdr:ext cx="469744" cy="259045"/>
    <xdr:sp macro="" textlink="">
      <xdr:nvSpPr>
        <xdr:cNvPr id="814" name="テキスト ボックス 813"/>
        <xdr:cNvSpPr txBox="1"/>
      </xdr:nvSpPr>
      <xdr:spPr>
        <a:xfrm>
          <a:off x="21088428" y="1005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4387</xdr:rowOff>
    </xdr:from>
    <xdr:to>
      <xdr:col>107</xdr:col>
      <xdr:colOff>101600</xdr:colOff>
      <xdr:row>58</xdr:row>
      <xdr:rowOff>105987</xdr:rowOff>
    </xdr:to>
    <xdr:sp macro="" textlink="">
      <xdr:nvSpPr>
        <xdr:cNvPr id="815" name="楕円 814"/>
        <xdr:cNvSpPr/>
      </xdr:nvSpPr>
      <xdr:spPr>
        <a:xfrm>
          <a:off x="20383500" y="99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97114</xdr:rowOff>
    </xdr:from>
    <xdr:ext cx="469744" cy="259045"/>
    <xdr:sp macro="" textlink="">
      <xdr:nvSpPr>
        <xdr:cNvPr id="816" name="テキスト ボックス 815"/>
        <xdr:cNvSpPr txBox="1"/>
      </xdr:nvSpPr>
      <xdr:spPr>
        <a:xfrm>
          <a:off x="20199428" y="1004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7518</xdr:rowOff>
    </xdr:from>
    <xdr:to>
      <xdr:col>102</xdr:col>
      <xdr:colOff>165100</xdr:colOff>
      <xdr:row>58</xdr:row>
      <xdr:rowOff>109118</xdr:rowOff>
    </xdr:to>
    <xdr:sp macro="" textlink="">
      <xdr:nvSpPr>
        <xdr:cNvPr id="817" name="楕円 816"/>
        <xdr:cNvSpPr/>
      </xdr:nvSpPr>
      <xdr:spPr>
        <a:xfrm>
          <a:off x="19494500" y="99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100245</xdr:rowOff>
    </xdr:from>
    <xdr:ext cx="469744" cy="259045"/>
    <xdr:sp macro="" textlink="">
      <xdr:nvSpPr>
        <xdr:cNvPr id="818" name="テキスト ボックス 817"/>
        <xdr:cNvSpPr txBox="1"/>
      </xdr:nvSpPr>
      <xdr:spPr>
        <a:xfrm>
          <a:off x="19310428" y="100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17394</xdr:rowOff>
    </xdr:from>
    <xdr:to>
      <xdr:col>98</xdr:col>
      <xdr:colOff>38100</xdr:colOff>
      <xdr:row>58</xdr:row>
      <xdr:rowOff>118994</xdr:rowOff>
    </xdr:to>
    <xdr:sp macro="" textlink="">
      <xdr:nvSpPr>
        <xdr:cNvPr id="819" name="楕円 818"/>
        <xdr:cNvSpPr/>
      </xdr:nvSpPr>
      <xdr:spPr>
        <a:xfrm>
          <a:off x="186055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110121</xdr:rowOff>
    </xdr:from>
    <xdr:ext cx="469744" cy="259045"/>
    <xdr:sp macro="" textlink="">
      <xdr:nvSpPr>
        <xdr:cNvPr id="820" name="テキスト ボックス 819"/>
        <xdr:cNvSpPr txBox="1"/>
      </xdr:nvSpPr>
      <xdr:spPr>
        <a:xfrm>
          <a:off x="18421428" y="100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164928</xdr:rowOff>
    </xdr:from>
    <xdr:to>
      <xdr:col>116</xdr:col>
      <xdr:colOff>63500</xdr:colOff>
      <xdr:row>74</xdr:row>
      <xdr:rowOff>32372</xdr:rowOff>
    </xdr:to>
    <xdr:cxnSp macro="">
      <xdr:nvCxnSpPr>
        <xdr:cNvPr id="852" name="直線コネクタ 851"/>
        <xdr:cNvCxnSpPr/>
      </xdr:nvCxnSpPr>
      <xdr:spPr>
        <a:xfrm>
          <a:off x="21323300" y="12680778"/>
          <a:ext cx="8382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164928</xdr:rowOff>
    </xdr:from>
    <xdr:to>
      <xdr:col>111</xdr:col>
      <xdr:colOff>177800</xdr:colOff>
      <xdr:row>74</xdr:row>
      <xdr:rowOff>36847</xdr:rowOff>
    </xdr:to>
    <xdr:cxnSp macro="">
      <xdr:nvCxnSpPr>
        <xdr:cNvPr id="855" name="直線コネクタ 854"/>
        <xdr:cNvCxnSpPr/>
      </xdr:nvCxnSpPr>
      <xdr:spPr>
        <a:xfrm flipV="1">
          <a:off x="20434300" y="12680778"/>
          <a:ext cx="8890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36847</xdr:rowOff>
    </xdr:from>
    <xdr:to>
      <xdr:col>107</xdr:col>
      <xdr:colOff>50800</xdr:colOff>
      <xdr:row>74</xdr:row>
      <xdr:rowOff>82321</xdr:rowOff>
    </xdr:to>
    <xdr:cxnSp macro="">
      <xdr:nvCxnSpPr>
        <xdr:cNvPr id="858" name="直線コネクタ 857"/>
        <xdr:cNvCxnSpPr/>
      </xdr:nvCxnSpPr>
      <xdr:spPr>
        <a:xfrm flipV="1">
          <a:off x="19545300" y="12724147"/>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82321</xdr:rowOff>
    </xdr:from>
    <xdr:to>
      <xdr:col>102</xdr:col>
      <xdr:colOff>114300</xdr:colOff>
      <xdr:row>74</xdr:row>
      <xdr:rowOff>161270</xdr:rowOff>
    </xdr:to>
    <xdr:cxnSp macro="">
      <xdr:nvCxnSpPr>
        <xdr:cNvPr id="861" name="直線コネクタ 860"/>
        <xdr:cNvCxnSpPr/>
      </xdr:nvCxnSpPr>
      <xdr:spPr>
        <a:xfrm flipV="1">
          <a:off x="18656300" y="12769621"/>
          <a:ext cx="8890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153022</xdr:rowOff>
    </xdr:from>
    <xdr:to>
      <xdr:col>116</xdr:col>
      <xdr:colOff>114300</xdr:colOff>
      <xdr:row>74</xdr:row>
      <xdr:rowOff>83172</xdr:rowOff>
    </xdr:to>
    <xdr:sp macro="" textlink="">
      <xdr:nvSpPr>
        <xdr:cNvPr id="871" name="楕円 870"/>
        <xdr:cNvSpPr/>
      </xdr:nvSpPr>
      <xdr:spPr>
        <a:xfrm>
          <a:off x="22110700" y="12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4449</xdr:rowOff>
    </xdr:from>
    <xdr:ext cx="534377" cy="259045"/>
    <xdr:sp macro="" textlink="">
      <xdr:nvSpPr>
        <xdr:cNvPr id="872" name="繰出金該当値テキスト"/>
        <xdr:cNvSpPr txBox="1"/>
      </xdr:nvSpPr>
      <xdr:spPr>
        <a:xfrm>
          <a:off x="22212300" y="12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114128</xdr:rowOff>
    </xdr:from>
    <xdr:to>
      <xdr:col>112</xdr:col>
      <xdr:colOff>38100</xdr:colOff>
      <xdr:row>74</xdr:row>
      <xdr:rowOff>44278</xdr:rowOff>
    </xdr:to>
    <xdr:sp macro="" textlink="">
      <xdr:nvSpPr>
        <xdr:cNvPr id="873" name="楕円 872"/>
        <xdr:cNvSpPr/>
      </xdr:nvSpPr>
      <xdr:spPr>
        <a:xfrm>
          <a:off x="21272500" y="12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60805</xdr:rowOff>
    </xdr:from>
    <xdr:ext cx="534377" cy="259045"/>
    <xdr:sp macro="" textlink="">
      <xdr:nvSpPr>
        <xdr:cNvPr id="874" name="テキスト ボックス 873"/>
        <xdr:cNvSpPr txBox="1"/>
      </xdr:nvSpPr>
      <xdr:spPr>
        <a:xfrm>
          <a:off x="21056111" y="124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157497</xdr:rowOff>
    </xdr:from>
    <xdr:to>
      <xdr:col>107</xdr:col>
      <xdr:colOff>101600</xdr:colOff>
      <xdr:row>74</xdr:row>
      <xdr:rowOff>87647</xdr:rowOff>
    </xdr:to>
    <xdr:sp macro="" textlink="">
      <xdr:nvSpPr>
        <xdr:cNvPr id="875" name="楕円 874"/>
        <xdr:cNvSpPr/>
      </xdr:nvSpPr>
      <xdr:spPr>
        <a:xfrm>
          <a:off x="20383500" y="12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104174</xdr:rowOff>
    </xdr:from>
    <xdr:ext cx="534377" cy="259045"/>
    <xdr:sp macro="" textlink="">
      <xdr:nvSpPr>
        <xdr:cNvPr id="876" name="テキスト ボックス 875"/>
        <xdr:cNvSpPr txBox="1"/>
      </xdr:nvSpPr>
      <xdr:spPr>
        <a:xfrm>
          <a:off x="20167111" y="12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31521</xdr:rowOff>
    </xdr:from>
    <xdr:to>
      <xdr:col>102</xdr:col>
      <xdr:colOff>165100</xdr:colOff>
      <xdr:row>74</xdr:row>
      <xdr:rowOff>133121</xdr:rowOff>
    </xdr:to>
    <xdr:sp macro="" textlink="">
      <xdr:nvSpPr>
        <xdr:cNvPr id="877" name="楕円 876"/>
        <xdr:cNvSpPr/>
      </xdr:nvSpPr>
      <xdr:spPr>
        <a:xfrm>
          <a:off x="19494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149648</xdr:rowOff>
    </xdr:from>
    <xdr:ext cx="534377" cy="259045"/>
    <xdr:sp macro="" textlink="">
      <xdr:nvSpPr>
        <xdr:cNvPr id="878" name="テキスト ボックス 877"/>
        <xdr:cNvSpPr txBox="1"/>
      </xdr:nvSpPr>
      <xdr:spPr>
        <a:xfrm>
          <a:off x="19278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110470</xdr:rowOff>
    </xdr:from>
    <xdr:to>
      <xdr:col>98</xdr:col>
      <xdr:colOff>38100</xdr:colOff>
      <xdr:row>75</xdr:row>
      <xdr:rowOff>40620</xdr:rowOff>
    </xdr:to>
    <xdr:sp macro="" textlink="">
      <xdr:nvSpPr>
        <xdr:cNvPr id="879" name="楕円 878"/>
        <xdr:cNvSpPr/>
      </xdr:nvSpPr>
      <xdr:spPr>
        <a:xfrm>
          <a:off x="18605500" y="127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57147</xdr:rowOff>
    </xdr:from>
    <xdr:ext cx="534377" cy="259045"/>
    <xdr:sp macro="" textlink="">
      <xdr:nvSpPr>
        <xdr:cNvPr id="880" name="テキスト ボックス 879"/>
        <xdr:cNvSpPr txBox="1"/>
      </xdr:nvSpPr>
      <xdr:spPr>
        <a:xfrm>
          <a:off x="18389111" y="12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類似団体の住民一人当たりのコストと比較して人件費、</a:t>
          </a:r>
          <a:r>
            <a:rPr kumimoji="1" lang="ja-JP" altLang="en-US" sz="1050">
              <a:solidFill>
                <a:schemeClr val="dk1"/>
              </a:solidFill>
              <a:effectLst/>
              <a:latin typeface="HGｺﾞｼｯｸM" panose="020B0609000000000000" pitchFamily="49" charset="-128"/>
              <a:ea typeface="HGｺﾞｼｯｸM" panose="020B0609000000000000" pitchFamily="49" charset="-128"/>
              <a:cs typeface="+mn-cs"/>
            </a:rPr>
            <a:t>補助費、</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物件費</a:t>
          </a:r>
          <a:r>
            <a:rPr kumimoji="1" lang="ja-JP" altLang="en-US" sz="1050">
              <a:solidFill>
                <a:schemeClr val="dk1"/>
              </a:solidFill>
              <a:effectLst/>
              <a:latin typeface="HGｺﾞｼｯｸM" panose="020B0609000000000000" pitchFamily="49" charset="-128"/>
              <a:ea typeface="HGｺﾞｼｯｸM" panose="020B0609000000000000" pitchFamily="49" charset="-128"/>
              <a:cs typeface="+mn-cs"/>
            </a:rPr>
            <a:t>等</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、普通建設事業費及び繰出金が大きく上回っている。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物件費は、職員数の適正化を進める中で、事務補助員の賃金が増加傾向であるので、人件費と同様、業務の効率化を図り、職員の適正配置により、事務補助員の配置を見直し、更なる削減に努める。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普通建設事業費については、平成</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16</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年に５町が合併して誕生した市であり、類似した施設も多く、これらの公共施設等の約半数が既に完成後</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30</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災害復旧事業費については、近年の異常気象により、また、広範な地理的特徴もあり、市内広域にわたり公共土木施設をはじめ、農林業施設において災害復旧が増加している。</a:t>
          </a:r>
          <a:endParaRPr lang="ja-JP" altLang="ja-JP" sz="1200">
            <a:effectLst/>
            <a:latin typeface="HGｺﾞｼｯｸM" panose="020B0609000000000000" pitchFamily="49" charset="-128"/>
            <a:ea typeface="HGｺﾞｼｯｸM" panose="020B0609000000000000" pitchFamily="49" charset="-128"/>
          </a:endParaRPr>
        </a:p>
        <a:p>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　繰出金については、国の繰出基準に準じて特別会計及び企業会計へ繰出しを行っているが、新病院建設に係る元利償還が平成</a:t>
          </a:r>
          <a:r>
            <a:rPr kumimoji="1" lang="en-US" altLang="ja-JP" sz="1050">
              <a:solidFill>
                <a:schemeClr val="dk1"/>
              </a:solidFill>
              <a:effectLst/>
              <a:latin typeface="HGｺﾞｼｯｸM" panose="020B0609000000000000" pitchFamily="49" charset="-128"/>
              <a:ea typeface="HGｺﾞｼｯｸM" panose="020B0609000000000000" pitchFamily="49" charset="-128"/>
              <a:cs typeface="+mn-cs"/>
            </a:rPr>
            <a:t>26</a:t>
          </a:r>
          <a:r>
            <a:rPr kumimoji="1" lang="ja-JP" altLang="ja-JP" sz="1050">
              <a:solidFill>
                <a:schemeClr val="dk1"/>
              </a:solidFill>
              <a:effectLst/>
              <a:latin typeface="HGｺﾞｼｯｸM" panose="020B0609000000000000" pitchFamily="49" charset="-128"/>
              <a:ea typeface="HGｺﾞｼｯｸM" panose="020B0609000000000000" pitchFamily="49" charset="-128"/>
              <a:cs typeface="+mn-cs"/>
            </a:rPr>
            <a:t>年度から本格的に開始されており、公営企業に対する繰出金は今後も増加傾向である。また、繰出基準以外の経費についても繰出しているため、企業会計の経営改善を図る必要がある。</a:t>
          </a:r>
          <a:endParaRPr lang="ja-JP" altLang="ja-JP" sz="12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38,947
38,685
514.34
28,099,646
27,008,730
926,436
15,643,390
37,297,511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161036</xdr:rowOff>
    </xdr:from>
    <xdr:to>
      <xdr:col>24</xdr:col>
      <xdr:colOff>63500</xdr:colOff>
      <xdr:row>36</xdr:row>
      <xdr:rowOff>10541</xdr:rowOff>
    </xdr:to>
    <xdr:cxnSp macro="">
      <xdr:nvCxnSpPr>
        <xdr:cNvPr id="61" name="直線コネクタ 60"/>
        <xdr:cNvCxnSpPr/>
      </xdr:nvCxnSpPr>
      <xdr:spPr>
        <a:xfrm flipV="1">
          <a:off x="3797300" y="6161786"/>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158369</xdr:rowOff>
    </xdr:from>
    <xdr:to>
      <xdr:col>19</xdr:col>
      <xdr:colOff>177800</xdr:colOff>
      <xdr:row>36</xdr:row>
      <xdr:rowOff>10541</xdr:rowOff>
    </xdr:to>
    <xdr:cxnSp macro="">
      <xdr:nvCxnSpPr>
        <xdr:cNvPr id="64" name="直線コネクタ 63"/>
        <xdr:cNvCxnSpPr/>
      </xdr:nvCxnSpPr>
      <xdr:spPr>
        <a:xfrm>
          <a:off x="2908300" y="615911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158369</xdr:rowOff>
    </xdr:from>
    <xdr:to>
      <xdr:col>15</xdr:col>
      <xdr:colOff>50800</xdr:colOff>
      <xdr:row>36</xdr:row>
      <xdr:rowOff>7303</xdr:rowOff>
    </xdr:to>
    <xdr:cxnSp macro="">
      <xdr:nvCxnSpPr>
        <xdr:cNvPr id="67" name="直線コネクタ 66"/>
        <xdr:cNvCxnSpPr/>
      </xdr:nvCxnSpPr>
      <xdr:spPr>
        <a:xfrm flipV="1">
          <a:off x="2019300" y="615911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7303</xdr:rowOff>
    </xdr:from>
    <xdr:to>
      <xdr:col>10</xdr:col>
      <xdr:colOff>114300</xdr:colOff>
      <xdr:row>36</xdr:row>
      <xdr:rowOff>33020</xdr:rowOff>
    </xdr:to>
    <xdr:cxnSp macro="">
      <xdr:nvCxnSpPr>
        <xdr:cNvPr id="70" name="直線コネクタ 69"/>
        <xdr:cNvCxnSpPr/>
      </xdr:nvCxnSpPr>
      <xdr:spPr>
        <a:xfrm flipV="1">
          <a:off x="1130300" y="617950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110236</xdr:rowOff>
    </xdr:from>
    <xdr:to>
      <xdr:col>24</xdr:col>
      <xdr:colOff>114300</xdr:colOff>
      <xdr:row>36</xdr:row>
      <xdr:rowOff>40386</xdr:rowOff>
    </xdr:to>
    <xdr:sp macro="" textlink="">
      <xdr:nvSpPr>
        <xdr:cNvPr id="80" name="楕円 79"/>
        <xdr:cNvSpPr/>
      </xdr:nvSpPr>
      <xdr:spPr>
        <a:xfrm>
          <a:off x="45847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88663</xdr:rowOff>
    </xdr:from>
    <xdr:ext cx="469744" cy="259045"/>
    <xdr:sp macro="" textlink="">
      <xdr:nvSpPr>
        <xdr:cNvPr id="81" name="議会費該当値テキスト"/>
        <xdr:cNvSpPr txBox="1"/>
      </xdr:nvSpPr>
      <xdr:spPr>
        <a:xfrm>
          <a:off x="4686300"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131191</xdr:rowOff>
    </xdr:from>
    <xdr:to>
      <xdr:col>20</xdr:col>
      <xdr:colOff>38100</xdr:colOff>
      <xdr:row>36</xdr:row>
      <xdr:rowOff>61341</xdr:rowOff>
    </xdr:to>
    <xdr:sp macro="" textlink="">
      <xdr:nvSpPr>
        <xdr:cNvPr id="82" name="楕円 81"/>
        <xdr:cNvSpPr/>
      </xdr:nvSpPr>
      <xdr:spPr>
        <a:xfrm>
          <a:off x="3746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52468</xdr:rowOff>
    </xdr:from>
    <xdr:ext cx="469744" cy="259045"/>
    <xdr:sp macro="" textlink="">
      <xdr:nvSpPr>
        <xdr:cNvPr id="83" name="テキスト ボックス 82"/>
        <xdr:cNvSpPr txBox="1"/>
      </xdr:nvSpPr>
      <xdr:spPr>
        <a:xfrm>
          <a:off x="3562428" y="622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107569</xdr:rowOff>
    </xdr:from>
    <xdr:to>
      <xdr:col>15</xdr:col>
      <xdr:colOff>101600</xdr:colOff>
      <xdr:row>36</xdr:row>
      <xdr:rowOff>37719</xdr:rowOff>
    </xdr:to>
    <xdr:sp macro="" textlink="">
      <xdr:nvSpPr>
        <xdr:cNvPr id="84" name="楕円 83"/>
        <xdr:cNvSpPr/>
      </xdr:nvSpPr>
      <xdr:spPr>
        <a:xfrm>
          <a:off x="2857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28846</xdr:rowOff>
    </xdr:from>
    <xdr:ext cx="469744" cy="259045"/>
    <xdr:sp macro="" textlink="">
      <xdr:nvSpPr>
        <xdr:cNvPr id="85" name="テキスト ボックス 84"/>
        <xdr:cNvSpPr txBox="1"/>
      </xdr:nvSpPr>
      <xdr:spPr>
        <a:xfrm>
          <a:off x="2673428"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127953</xdr:rowOff>
    </xdr:from>
    <xdr:to>
      <xdr:col>10</xdr:col>
      <xdr:colOff>165100</xdr:colOff>
      <xdr:row>36</xdr:row>
      <xdr:rowOff>58103</xdr:rowOff>
    </xdr:to>
    <xdr:sp macro="" textlink="">
      <xdr:nvSpPr>
        <xdr:cNvPr id="86" name="楕円 85"/>
        <xdr:cNvSpPr/>
      </xdr:nvSpPr>
      <xdr:spPr>
        <a:xfrm>
          <a:off x="1968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49230</xdr:rowOff>
    </xdr:from>
    <xdr:ext cx="469744" cy="259045"/>
    <xdr:sp macro="" textlink="">
      <xdr:nvSpPr>
        <xdr:cNvPr id="87" name="テキスト ボックス 86"/>
        <xdr:cNvSpPr txBox="1"/>
      </xdr:nvSpPr>
      <xdr:spPr>
        <a:xfrm>
          <a:off x="1784428"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88" name="楕円 87"/>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89" name="テキスト ボックス 88"/>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29748</xdr:rowOff>
    </xdr:from>
    <xdr:to>
      <xdr:col>24</xdr:col>
      <xdr:colOff>63500</xdr:colOff>
      <xdr:row>56</xdr:row>
      <xdr:rowOff>66900</xdr:rowOff>
    </xdr:to>
    <xdr:cxnSp macro="">
      <xdr:nvCxnSpPr>
        <xdr:cNvPr id="116" name="直線コネクタ 115"/>
        <xdr:cNvCxnSpPr/>
      </xdr:nvCxnSpPr>
      <xdr:spPr>
        <a:xfrm>
          <a:off x="3797300" y="9630948"/>
          <a:ext cx="838200" cy="3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24294</xdr:rowOff>
    </xdr:from>
    <xdr:to>
      <xdr:col>19</xdr:col>
      <xdr:colOff>177800</xdr:colOff>
      <xdr:row>56</xdr:row>
      <xdr:rowOff>29748</xdr:rowOff>
    </xdr:to>
    <xdr:cxnSp macro="">
      <xdr:nvCxnSpPr>
        <xdr:cNvPr id="119" name="直線コネクタ 118"/>
        <xdr:cNvCxnSpPr/>
      </xdr:nvCxnSpPr>
      <xdr:spPr>
        <a:xfrm>
          <a:off x="2908300" y="962549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24294</xdr:rowOff>
    </xdr:from>
    <xdr:to>
      <xdr:col>15</xdr:col>
      <xdr:colOff>50800</xdr:colOff>
      <xdr:row>56</xdr:row>
      <xdr:rowOff>61153</xdr:rowOff>
    </xdr:to>
    <xdr:cxnSp macro="">
      <xdr:nvCxnSpPr>
        <xdr:cNvPr id="122" name="直線コネクタ 121"/>
        <xdr:cNvCxnSpPr/>
      </xdr:nvCxnSpPr>
      <xdr:spPr>
        <a:xfrm flipV="1">
          <a:off x="2019300" y="9625494"/>
          <a:ext cx="889000" cy="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48461</xdr:rowOff>
    </xdr:from>
    <xdr:to>
      <xdr:col>10</xdr:col>
      <xdr:colOff>114300</xdr:colOff>
      <xdr:row>56</xdr:row>
      <xdr:rowOff>61153</xdr:rowOff>
    </xdr:to>
    <xdr:cxnSp macro="">
      <xdr:nvCxnSpPr>
        <xdr:cNvPr id="125" name="直線コネクタ 124"/>
        <xdr:cNvCxnSpPr/>
      </xdr:nvCxnSpPr>
      <xdr:spPr>
        <a:xfrm>
          <a:off x="1130300" y="9649661"/>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16100</xdr:rowOff>
    </xdr:from>
    <xdr:to>
      <xdr:col>24</xdr:col>
      <xdr:colOff>114300</xdr:colOff>
      <xdr:row>56</xdr:row>
      <xdr:rowOff>117700</xdr:rowOff>
    </xdr:to>
    <xdr:sp macro="" textlink="">
      <xdr:nvSpPr>
        <xdr:cNvPr id="135" name="楕円 134"/>
        <xdr:cNvSpPr/>
      </xdr:nvSpPr>
      <xdr:spPr>
        <a:xfrm>
          <a:off x="4584700" y="961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38977</xdr:rowOff>
    </xdr:from>
    <xdr:ext cx="534377" cy="259045"/>
    <xdr:sp macro="" textlink="">
      <xdr:nvSpPr>
        <xdr:cNvPr id="136" name="総務費該当値テキスト"/>
        <xdr:cNvSpPr txBox="1"/>
      </xdr:nvSpPr>
      <xdr:spPr>
        <a:xfrm>
          <a:off x="4686300" y="94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150398</xdr:rowOff>
    </xdr:from>
    <xdr:to>
      <xdr:col>20</xdr:col>
      <xdr:colOff>38100</xdr:colOff>
      <xdr:row>56</xdr:row>
      <xdr:rowOff>80548</xdr:rowOff>
    </xdr:to>
    <xdr:sp macro="" textlink="">
      <xdr:nvSpPr>
        <xdr:cNvPr id="137" name="楕円 136"/>
        <xdr:cNvSpPr/>
      </xdr:nvSpPr>
      <xdr:spPr>
        <a:xfrm>
          <a:off x="3746500" y="9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97075</xdr:rowOff>
    </xdr:from>
    <xdr:ext cx="534377" cy="259045"/>
    <xdr:sp macro="" textlink="">
      <xdr:nvSpPr>
        <xdr:cNvPr id="138" name="テキスト ボックス 137"/>
        <xdr:cNvSpPr txBox="1"/>
      </xdr:nvSpPr>
      <xdr:spPr>
        <a:xfrm>
          <a:off x="3530111" y="93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144944</xdr:rowOff>
    </xdr:from>
    <xdr:to>
      <xdr:col>15</xdr:col>
      <xdr:colOff>101600</xdr:colOff>
      <xdr:row>56</xdr:row>
      <xdr:rowOff>75094</xdr:rowOff>
    </xdr:to>
    <xdr:sp macro="" textlink="">
      <xdr:nvSpPr>
        <xdr:cNvPr id="139" name="楕円 138"/>
        <xdr:cNvSpPr/>
      </xdr:nvSpPr>
      <xdr:spPr>
        <a:xfrm>
          <a:off x="2857500" y="9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91621</xdr:rowOff>
    </xdr:from>
    <xdr:ext cx="599010" cy="259045"/>
    <xdr:sp macro="" textlink="">
      <xdr:nvSpPr>
        <xdr:cNvPr id="140" name="テキスト ボックス 139"/>
        <xdr:cNvSpPr txBox="1"/>
      </xdr:nvSpPr>
      <xdr:spPr>
        <a:xfrm>
          <a:off x="2608795" y="93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10353</xdr:rowOff>
    </xdr:from>
    <xdr:to>
      <xdr:col>10</xdr:col>
      <xdr:colOff>165100</xdr:colOff>
      <xdr:row>56</xdr:row>
      <xdr:rowOff>111953</xdr:rowOff>
    </xdr:to>
    <xdr:sp macro="" textlink="">
      <xdr:nvSpPr>
        <xdr:cNvPr id="141" name="楕円 140"/>
        <xdr:cNvSpPr/>
      </xdr:nvSpPr>
      <xdr:spPr>
        <a:xfrm>
          <a:off x="1968500" y="9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128480</xdr:rowOff>
    </xdr:from>
    <xdr:ext cx="534377" cy="259045"/>
    <xdr:sp macro="" textlink="">
      <xdr:nvSpPr>
        <xdr:cNvPr id="142" name="テキスト ボックス 141"/>
        <xdr:cNvSpPr txBox="1"/>
      </xdr:nvSpPr>
      <xdr:spPr>
        <a:xfrm>
          <a:off x="1752111" y="93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169111</xdr:rowOff>
    </xdr:from>
    <xdr:to>
      <xdr:col>6</xdr:col>
      <xdr:colOff>38100</xdr:colOff>
      <xdr:row>56</xdr:row>
      <xdr:rowOff>99261</xdr:rowOff>
    </xdr:to>
    <xdr:sp macro="" textlink="">
      <xdr:nvSpPr>
        <xdr:cNvPr id="143" name="楕円 142"/>
        <xdr:cNvSpPr/>
      </xdr:nvSpPr>
      <xdr:spPr>
        <a:xfrm>
          <a:off x="1079500" y="95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115788</xdr:rowOff>
    </xdr:from>
    <xdr:ext cx="534377" cy="259045"/>
    <xdr:sp macro="" textlink="">
      <xdr:nvSpPr>
        <xdr:cNvPr id="144" name="テキスト ボックス 143"/>
        <xdr:cNvSpPr txBox="1"/>
      </xdr:nvSpPr>
      <xdr:spPr>
        <a:xfrm>
          <a:off x="863111" y="93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137764</xdr:rowOff>
    </xdr:from>
    <xdr:to>
      <xdr:col>24</xdr:col>
      <xdr:colOff>63500</xdr:colOff>
      <xdr:row>75</xdr:row>
      <xdr:rowOff>110363</xdr:rowOff>
    </xdr:to>
    <xdr:cxnSp macro="">
      <xdr:nvCxnSpPr>
        <xdr:cNvPr id="174" name="直線コネクタ 173"/>
        <xdr:cNvCxnSpPr/>
      </xdr:nvCxnSpPr>
      <xdr:spPr>
        <a:xfrm flipV="1">
          <a:off x="3797300" y="12825064"/>
          <a:ext cx="838200" cy="1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110363</xdr:rowOff>
    </xdr:from>
    <xdr:to>
      <xdr:col>19</xdr:col>
      <xdr:colOff>177800</xdr:colOff>
      <xdr:row>76</xdr:row>
      <xdr:rowOff>47903</xdr:rowOff>
    </xdr:to>
    <xdr:cxnSp macro="">
      <xdr:nvCxnSpPr>
        <xdr:cNvPr id="177" name="直線コネクタ 176"/>
        <xdr:cNvCxnSpPr/>
      </xdr:nvCxnSpPr>
      <xdr:spPr>
        <a:xfrm flipV="1">
          <a:off x="2908300" y="12969113"/>
          <a:ext cx="889000" cy="10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47903</xdr:rowOff>
    </xdr:from>
    <xdr:to>
      <xdr:col>15</xdr:col>
      <xdr:colOff>50800</xdr:colOff>
      <xdr:row>76</xdr:row>
      <xdr:rowOff>86771</xdr:rowOff>
    </xdr:to>
    <xdr:cxnSp macro="">
      <xdr:nvCxnSpPr>
        <xdr:cNvPr id="180" name="直線コネクタ 179"/>
        <xdr:cNvCxnSpPr/>
      </xdr:nvCxnSpPr>
      <xdr:spPr>
        <a:xfrm flipV="1">
          <a:off x="2019300" y="13078103"/>
          <a:ext cx="889000" cy="3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86771</xdr:rowOff>
    </xdr:from>
    <xdr:to>
      <xdr:col>10</xdr:col>
      <xdr:colOff>114300</xdr:colOff>
      <xdr:row>77</xdr:row>
      <xdr:rowOff>23837</xdr:rowOff>
    </xdr:to>
    <xdr:cxnSp macro="">
      <xdr:nvCxnSpPr>
        <xdr:cNvPr id="183" name="直線コネクタ 182"/>
        <xdr:cNvCxnSpPr/>
      </xdr:nvCxnSpPr>
      <xdr:spPr>
        <a:xfrm flipV="1">
          <a:off x="1130300" y="13116971"/>
          <a:ext cx="889000" cy="1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86964</xdr:rowOff>
    </xdr:from>
    <xdr:to>
      <xdr:col>24</xdr:col>
      <xdr:colOff>114300</xdr:colOff>
      <xdr:row>75</xdr:row>
      <xdr:rowOff>17114</xdr:rowOff>
    </xdr:to>
    <xdr:sp macro="" textlink="">
      <xdr:nvSpPr>
        <xdr:cNvPr id="193" name="楕円 192"/>
        <xdr:cNvSpPr/>
      </xdr:nvSpPr>
      <xdr:spPr>
        <a:xfrm>
          <a:off x="4584700" y="127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109841</xdr:rowOff>
    </xdr:from>
    <xdr:ext cx="599010" cy="259045"/>
    <xdr:sp macro="" textlink="">
      <xdr:nvSpPr>
        <xdr:cNvPr id="194" name="民生費該当値テキスト"/>
        <xdr:cNvSpPr txBox="1"/>
      </xdr:nvSpPr>
      <xdr:spPr>
        <a:xfrm>
          <a:off x="4686300" y="126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59563</xdr:rowOff>
    </xdr:from>
    <xdr:to>
      <xdr:col>20</xdr:col>
      <xdr:colOff>38100</xdr:colOff>
      <xdr:row>75</xdr:row>
      <xdr:rowOff>161162</xdr:rowOff>
    </xdr:to>
    <xdr:sp macro="" textlink="">
      <xdr:nvSpPr>
        <xdr:cNvPr id="195" name="楕円 194"/>
        <xdr:cNvSpPr/>
      </xdr:nvSpPr>
      <xdr:spPr>
        <a:xfrm>
          <a:off x="3746500" y="12918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6240</xdr:rowOff>
    </xdr:from>
    <xdr:ext cx="599010" cy="259045"/>
    <xdr:sp macro="" textlink="">
      <xdr:nvSpPr>
        <xdr:cNvPr id="196" name="テキスト ボックス 195"/>
        <xdr:cNvSpPr txBox="1"/>
      </xdr:nvSpPr>
      <xdr:spPr>
        <a:xfrm>
          <a:off x="3497795" y="126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168553</xdr:rowOff>
    </xdr:from>
    <xdr:to>
      <xdr:col>15</xdr:col>
      <xdr:colOff>101600</xdr:colOff>
      <xdr:row>76</xdr:row>
      <xdr:rowOff>98703</xdr:rowOff>
    </xdr:to>
    <xdr:sp macro="" textlink="">
      <xdr:nvSpPr>
        <xdr:cNvPr id="197" name="楕円 196"/>
        <xdr:cNvSpPr/>
      </xdr:nvSpPr>
      <xdr:spPr>
        <a:xfrm>
          <a:off x="2857500" y="130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89830</xdr:rowOff>
    </xdr:from>
    <xdr:ext cx="599010" cy="259045"/>
    <xdr:sp macro="" textlink="">
      <xdr:nvSpPr>
        <xdr:cNvPr id="198" name="テキスト ボックス 197"/>
        <xdr:cNvSpPr txBox="1"/>
      </xdr:nvSpPr>
      <xdr:spPr>
        <a:xfrm>
          <a:off x="2608795" y="1312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35971</xdr:rowOff>
    </xdr:from>
    <xdr:to>
      <xdr:col>10</xdr:col>
      <xdr:colOff>165100</xdr:colOff>
      <xdr:row>76</xdr:row>
      <xdr:rowOff>137571</xdr:rowOff>
    </xdr:to>
    <xdr:sp macro="" textlink="">
      <xdr:nvSpPr>
        <xdr:cNvPr id="199" name="楕円 198"/>
        <xdr:cNvSpPr/>
      </xdr:nvSpPr>
      <xdr:spPr>
        <a:xfrm>
          <a:off x="1968500" y="13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154098</xdr:rowOff>
    </xdr:from>
    <xdr:ext cx="599010" cy="259045"/>
    <xdr:sp macro="" textlink="">
      <xdr:nvSpPr>
        <xdr:cNvPr id="200" name="テキスト ボックス 199"/>
        <xdr:cNvSpPr txBox="1"/>
      </xdr:nvSpPr>
      <xdr:spPr>
        <a:xfrm>
          <a:off x="1719795" y="12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144487</xdr:rowOff>
    </xdr:from>
    <xdr:to>
      <xdr:col>6</xdr:col>
      <xdr:colOff>38100</xdr:colOff>
      <xdr:row>77</xdr:row>
      <xdr:rowOff>74637</xdr:rowOff>
    </xdr:to>
    <xdr:sp macro="" textlink="">
      <xdr:nvSpPr>
        <xdr:cNvPr id="201" name="楕円 200"/>
        <xdr:cNvSpPr/>
      </xdr:nvSpPr>
      <xdr:spPr>
        <a:xfrm>
          <a:off x="10795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65764</xdr:rowOff>
    </xdr:from>
    <xdr:ext cx="599010" cy="259045"/>
    <xdr:sp macro="" textlink="">
      <xdr:nvSpPr>
        <xdr:cNvPr id="202" name="テキスト ボックス 201"/>
        <xdr:cNvSpPr txBox="1"/>
      </xdr:nvSpPr>
      <xdr:spPr>
        <a:xfrm>
          <a:off x="830795" y="1326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98696</xdr:rowOff>
    </xdr:from>
    <xdr:to>
      <xdr:col>24</xdr:col>
      <xdr:colOff>63500</xdr:colOff>
      <xdr:row>96</xdr:row>
      <xdr:rowOff>165188</xdr:rowOff>
    </xdr:to>
    <xdr:cxnSp macro="">
      <xdr:nvCxnSpPr>
        <xdr:cNvPr id="231" name="直線コネクタ 230"/>
        <xdr:cNvCxnSpPr/>
      </xdr:nvCxnSpPr>
      <xdr:spPr>
        <a:xfrm>
          <a:off x="3797300" y="16214996"/>
          <a:ext cx="838200" cy="40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98696</xdr:rowOff>
    </xdr:from>
    <xdr:to>
      <xdr:col>19</xdr:col>
      <xdr:colOff>177800</xdr:colOff>
      <xdr:row>96</xdr:row>
      <xdr:rowOff>171004</xdr:rowOff>
    </xdr:to>
    <xdr:cxnSp macro="">
      <xdr:nvCxnSpPr>
        <xdr:cNvPr id="234" name="直線コネクタ 233"/>
        <xdr:cNvCxnSpPr/>
      </xdr:nvCxnSpPr>
      <xdr:spPr>
        <a:xfrm flipV="1">
          <a:off x="2908300" y="16214996"/>
          <a:ext cx="889000" cy="4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132279</xdr:rowOff>
    </xdr:from>
    <xdr:to>
      <xdr:col>15</xdr:col>
      <xdr:colOff>50800</xdr:colOff>
      <xdr:row>96</xdr:row>
      <xdr:rowOff>171004</xdr:rowOff>
    </xdr:to>
    <xdr:cxnSp macro="">
      <xdr:nvCxnSpPr>
        <xdr:cNvPr id="237" name="直線コネクタ 236"/>
        <xdr:cNvCxnSpPr/>
      </xdr:nvCxnSpPr>
      <xdr:spPr>
        <a:xfrm>
          <a:off x="2019300" y="16591479"/>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132279</xdr:rowOff>
    </xdr:from>
    <xdr:to>
      <xdr:col>10</xdr:col>
      <xdr:colOff>114300</xdr:colOff>
      <xdr:row>97</xdr:row>
      <xdr:rowOff>49609</xdr:rowOff>
    </xdr:to>
    <xdr:cxnSp macro="">
      <xdr:nvCxnSpPr>
        <xdr:cNvPr id="240" name="直線コネクタ 239"/>
        <xdr:cNvCxnSpPr/>
      </xdr:nvCxnSpPr>
      <xdr:spPr>
        <a:xfrm flipV="1">
          <a:off x="1130300" y="16591479"/>
          <a:ext cx="8890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114388</xdr:rowOff>
    </xdr:from>
    <xdr:to>
      <xdr:col>24</xdr:col>
      <xdr:colOff>114300</xdr:colOff>
      <xdr:row>97</xdr:row>
      <xdr:rowOff>44538</xdr:rowOff>
    </xdr:to>
    <xdr:sp macro="" textlink="">
      <xdr:nvSpPr>
        <xdr:cNvPr id="250" name="楕円 249"/>
        <xdr:cNvSpPr/>
      </xdr:nvSpPr>
      <xdr:spPr>
        <a:xfrm>
          <a:off x="45847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92815</xdr:rowOff>
    </xdr:from>
    <xdr:ext cx="534377" cy="259045"/>
    <xdr:sp macro="" textlink="">
      <xdr:nvSpPr>
        <xdr:cNvPr id="251" name="衛生費該当値テキスト"/>
        <xdr:cNvSpPr txBox="1"/>
      </xdr:nvSpPr>
      <xdr:spPr>
        <a:xfrm>
          <a:off x="4686300" y="165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47896</xdr:rowOff>
    </xdr:from>
    <xdr:to>
      <xdr:col>20</xdr:col>
      <xdr:colOff>38100</xdr:colOff>
      <xdr:row>94</xdr:row>
      <xdr:rowOff>149496</xdr:rowOff>
    </xdr:to>
    <xdr:sp macro="" textlink="">
      <xdr:nvSpPr>
        <xdr:cNvPr id="252" name="楕円 251"/>
        <xdr:cNvSpPr/>
      </xdr:nvSpPr>
      <xdr:spPr>
        <a:xfrm>
          <a:off x="3746500" y="161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166023</xdr:rowOff>
    </xdr:from>
    <xdr:ext cx="599010" cy="259045"/>
    <xdr:sp macro="" textlink="">
      <xdr:nvSpPr>
        <xdr:cNvPr id="253" name="テキスト ボックス 252"/>
        <xdr:cNvSpPr txBox="1"/>
      </xdr:nvSpPr>
      <xdr:spPr>
        <a:xfrm>
          <a:off x="3497795" y="159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120204</xdr:rowOff>
    </xdr:from>
    <xdr:to>
      <xdr:col>15</xdr:col>
      <xdr:colOff>101600</xdr:colOff>
      <xdr:row>97</xdr:row>
      <xdr:rowOff>50354</xdr:rowOff>
    </xdr:to>
    <xdr:sp macro="" textlink="">
      <xdr:nvSpPr>
        <xdr:cNvPr id="254" name="楕円 253"/>
        <xdr:cNvSpPr/>
      </xdr:nvSpPr>
      <xdr:spPr>
        <a:xfrm>
          <a:off x="2857500" y="165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41481</xdr:rowOff>
    </xdr:from>
    <xdr:ext cx="534377" cy="259045"/>
    <xdr:sp macro="" textlink="">
      <xdr:nvSpPr>
        <xdr:cNvPr id="255" name="テキスト ボックス 254"/>
        <xdr:cNvSpPr txBox="1"/>
      </xdr:nvSpPr>
      <xdr:spPr>
        <a:xfrm>
          <a:off x="2641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81479</xdr:rowOff>
    </xdr:from>
    <xdr:to>
      <xdr:col>10</xdr:col>
      <xdr:colOff>165100</xdr:colOff>
      <xdr:row>97</xdr:row>
      <xdr:rowOff>11629</xdr:rowOff>
    </xdr:to>
    <xdr:sp macro="" textlink="">
      <xdr:nvSpPr>
        <xdr:cNvPr id="256" name="楕円 255"/>
        <xdr:cNvSpPr/>
      </xdr:nvSpPr>
      <xdr:spPr>
        <a:xfrm>
          <a:off x="1968500" y="165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28156</xdr:rowOff>
    </xdr:from>
    <xdr:ext cx="534377" cy="259045"/>
    <xdr:sp macro="" textlink="">
      <xdr:nvSpPr>
        <xdr:cNvPr id="257" name="テキスト ボックス 256"/>
        <xdr:cNvSpPr txBox="1"/>
      </xdr:nvSpPr>
      <xdr:spPr>
        <a:xfrm>
          <a:off x="1752111" y="163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170259</xdr:rowOff>
    </xdr:from>
    <xdr:to>
      <xdr:col>6</xdr:col>
      <xdr:colOff>38100</xdr:colOff>
      <xdr:row>97</xdr:row>
      <xdr:rowOff>100409</xdr:rowOff>
    </xdr:to>
    <xdr:sp macro="" textlink="">
      <xdr:nvSpPr>
        <xdr:cNvPr id="258" name="楕円 257"/>
        <xdr:cNvSpPr/>
      </xdr:nvSpPr>
      <xdr:spPr>
        <a:xfrm>
          <a:off x="10795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91536</xdr:rowOff>
    </xdr:from>
    <xdr:ext cx="534377" cy="259045"/>
    <xdr:sp macro="" textlink="">
      <xdr:nvSpPr>
        <xdr:cNvPr id="259" name="テキスト ボックス 258"/>
        <xdr:cNvSpPr txBox="1"/>
      </xdr:nvSpPr>
      <xdr:spPr>
        <a:xfrm>
          <a:off x="86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161925</xdr:rowOff>
    </xdr:from>
    <xdr:to>
      <xdr:col>54</xdr:col>
      <xdr:colOff>189865</xdr:colOff>
      <xdr:row>39</xdr:row>
      <xdr:rowOff>44450</xdr:rowOff>
    </xdr:to>
    <xdr:cxnSp macro="">
      <xdr:nvCxnSpPr>
        <xdr:cNvPr id="283" name="直線コネクタ 282"/>
        <xdr:cNvCxnSpPr/>
      </xdr:nvCxnSpPr>
      <xdr:spPr>
        <a:xfrm flipV="1">
          <a:off x="10475595" y="6162675"/>
          <a:ext cx="1270" cy="56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108602</xdr:rowOff>
    </xdr:from>
    <xdr:ext cx="469744" cy="259045"/>
    <xdr:sp macro="" textlink="">
      <xdr:nvSpPr>
        <xdr:cNvPr id="286" name="労働費最大値テキスト"/>
        <xdr:cNvSpPr txBox="1"/>
      </xdr:nvSpPr>
      <xdr:spPr>
        <a:xfrm>
          <a:off x="10528300" y="59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161925</xdr:rowOff>
    </xdr:from>
    <xdr:to>
      <xdr:col>55</xdr:col>
      <xdr:colOff>88900</xdr:colOff>
      <xdr:row>35</xdr:row>
      <xdr:rowOff>161925</xdr:rowOff>
    </xdr:to>
    <xdr:cxnSp macro="">
      <xdr:nvCxnSpPr>
        <xdr:cNvPr id="287" name="直線コネクタ 286"/>
        <xdr:cNvCxnSpPr/>
      </xdr:nvCxnSpPr>
      <xdr:spPr>
        <a:xfrm>
          <a:off x="10388600" y="616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144907</xdr:rowOff>
    </xdr:from>
    <xdr:to>
      <xdr:col>55</xdr:col>
      <xdr:colOff>0</xdr:colOff>
      <xdr:row>38</xdr:row>
      <xdr:rowOff>163322</xdr:rowOff>
    </xdr:to>
    <xdr:cxnSp macro="">
      <xdr:nvCxnSpPr>
        <xdr:cNvPr id="288" name="直線コネクタ 287"/>
        <xdr:cNvCxnSpPr/>
      </xdr:nvCxnSpPr>
      <xdr:spPr>
        <a:xfrm flipV="1">
          <a:off x="9639300" y="6660007"/>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91330</xdr:rowOff>
    </xdr:from>
    <xdr:ext cx="378565" cy="259045"/>
    <xdr:sp macro="" textlink="">
      <xdr:nvSpPr>
        <xdr:cNvPr id="289" name="労働費平均値テキスト"/>
        <xdr:cNvSpPr txBox="1"/>
      </xdr:nvSpPr>
      <xdr:spPr>
        <a:xfrm>
          <a:off x="10528300" y="64349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68453</xdr:rowOff>
    </xdr:from>
    <xdr:to>
      <xdr:col>55</xdr:col>
      <xdr:colOff>50800</xdr:colOff>
      <xdr:row>38</xdr:row>
      <xdr:rowOff>170053</xdr:rowOff>
    </xdr:to>
    <xdr:sp macro="" textlink="">
      <xdr:nvSpPr>
        <xdr:cNvPr id="290" name="フローチャート: 判断 289"/>
        <xdr:cNvSpPr/>
      </xdr:nvSpPr>
      <xdr:spPr>
        <a:xfrm>
          <a:off x="10426700" y="65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98171</xdr:rowOff>
    </xdr:from>
    <xdr:to>
      <xdr:col>50</xdr:col>
      <xdr:colOff>114300</xdr:colOff>
      <xdr:row>38</xdr:row>
      <xdr:rowOff>163322</xdr:rowOff>
    </xdr:to>
    <xdr:cxnSp macro="">
      <xdr:nvCxnSpPr>
        <xdr:cNvPr id="291" name="直線コネクタ 290"/>
        <xdr:cNvCxnSpPr/>
      </xdr:nvCxnSpPr>
      <xdr:spPr>
        <a:xfrm>
          <a:off x="8750300" y="6613271"/>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68326</xdr:rowOff>
    </xdr:from>
    <xdr:to>
      <xdr:col>50</xdr:col>
      <xdr:colOff>165100</xdr:colOff>
      <xdr:row>38</xdr:row>
      <xdr:rowOff>169926</xdr:rowOff>
    </xdr:to>
    <xdr:sp macro="" textlink="">
      <xdr:nvSpPr>
        <xdr:cNvPr id="292" name="フローチャート: 判断 291"/>
        <xdr:cNvSpPr/>
      </xdr:nvSpPr>
      <xdr:spPr>
        <a:xfrm>
          <a:off x="9588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15003</xdr:rowOff>
    </xdr:from>
    <xdr:ext cx="378565" cy="259045"/>
    <xdr:sp macro="" textlink="">
      <xdr:nvSpPr>
        <xdr:cNvPr id="293" name="テキスト ボックス 292"/>
        <xdr:cNvSpPr txBox="1"/>
      </xdr:nvSpPr>
      <xdr:spPr>
        <a:xfrm>
          <a:off x="9450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98171</xdr:rowOff>
    </xdr:from>
    <xdr:to>
      <xdr:col>45</xdr:col>
      <xdr:colOff>177800</xdr:colOff>
      <xdr:row>38</xdr:row>
      <xdr:rowOff>128143</xdr:rowOff>
    </xdr:to>
    <xdr:cxnSp macro="">
      <xdr:nvCxnSpPr>
        <xdr:cNvPr id="294" name="直線コネクタ 293"/>
        <xdr:cNvCxnSpPr/>
      </xdr:nvCxnSpPr>
      <xdr:spPr>
        <a:xfrm flipV="1">
          <a:off x="7861300" y="6613271"/>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54737</xdr:rowOff>
    </xdr:from>
    <xdr:to>
      <xdr:col>46</xdr:col>
      <xdr:colOff>38100</xdr:colOff>
      <xdr:row>38</xdr:row>
      <xdr:rowOff>156337</xdr:rowOff>
    </xdr:to>
    <xdr:sp macro="" textlink="">
      <xdr:nvSpPr>
        <xdr:cNvPr id="295" name="フローチャート: 判断 294"/>
        <xdr:cNvSpPr/>
      </xdr:nvSpPr>
      <xdr:spPr>
        <a:xfrm>
          <a:off x="8699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147464</xdr:rowOff>
    </xdr:from>
    <xdr:ext cx="378565" cy="259045"/>
    <xdr:sp macro="" textlink="">
      <xdr:nvSpPr>
        <xdr:cNvPr id="296" name="テキスト ボックス 295"/>
        <xdr:cNvSpPr txBox="1"/>
      </xdr:nvSpPr>
      <xdr:spPr>
        <a:xfrm>
          <a:off x="8561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85471</xdr:rowOff>
    </xdr:from>
    <xdr:to>
      <xdr:col>41</xdr:col>
      <xdr:colOff>50800</xdr:colOff>
      <xdr:row>38</xdr:row>
      <xdr:rowOff>128143</xdr:rowOff>
    </xdr:to>
    <xdr:cxnSp macro="">
      <xdr:nvCxnSpPr>
        <xdr:cNvPr id="297" name="直線コネクタ 296"/>
        <xdr:cNvCxnSpPr/>
      </xdr:nvCxnSpPr>
      <xdr:spPr>
        <a:xfrm>
          <a:off x="6972300" y="5228971"/>
          <a:ext cx="889000" cy="14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117348</xdr:rowOff>
    </xdr:from>
    <xdr:to>
      <xdr:col>41</xdr:col>
      <xdr:colOff>101600</xdr:colOff>
      <xdr:row>38</xdr:row>
      <xdr:rowOff>47498</xdr:rowOff>
    </xdr:to>
    <xdr:sp macro="" textlink="">
      <xdr:nvSpPr>
        <xdr:cNvPr id="298" name="フローチャート: 判断 297"/>
        <xdr:cNvSpPr/>
      </xdr:nvSpPr>
      <xdr:spPr>
        <a:xfrm>
          <a:off x="7810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64025</xdr:rowOff>
    </xdr:from>
    <xdr:ext cx="469744" cy="259045"/>
    <xdr:sp macro="" textlink="">
      <xdr:nvSpPr>
        <xdr:cNvPr id="299" name="テキスト ボックス 298"/>
        <xdr:cNvSpPr txBox="1"/>
      </xdr:nvSpPr>
      <xdr:spPr>
        <a:xfrm>
          <a:off x="7626428"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34798</xdr:rowOff>
    </xdr:from>
    <xdr:to>
      <xdr:col>36</xdr:col>
      <xdr:colOff>165100</xdr:colOff>
      <xdr:row>37</xdr:row>
      <xdr:rowOff>136398</xdr:rowOff>
    </xdr:to>
    <xdr:sp macro="" textlink="">
      <xdr:nvSpPr>
        <xdr:cNvPr id="300" name="フローチャート: 判断 299"/>
        <xdr:cNvSpPr/>
      </xdr:nvSpPr>
      <xdr:spPr>
        <a:xfrm>
          <a:off x="6921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127525</xdr:rowOff>
    </xdr:from>
    <xdr:ext cx="469744" cy="259045"/>
    <xdr:sp macro="" textlink="">
      <xdr:nvSpPr>
        <xdr:cNvPr id="301" name="テキスト ボックス 300"/>
        <xdr:cNvSpPr txBox="1"/>
      </xdr:nvSpPr>
      <xdr:spPr>
        <a:xfrm>
          <a:off x="6737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94107</xdr:rowOff>
    </xdr:from>
    <xdr:to>
      <xdr:col>55</xdr:col>
      <xdr:colOff>50800</xdr:colOff>
      <xdr:row>39</xdr:row>
      <xdr:rowOff>24257</xdr:rowOff>
    </xdr:to>
    <xdr:sp macro="" textlink="">
      <xdr:nvSpPr>
        <xdr:cNvPr id="307" name="楕円 306"/>
        <xdr:cNvSpPr/>
      </xdr:nvSpPr>
      <xdr:spPr>
        <a:xfrm>
          <a:off x="10426700" y="66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46880</xdr:rowOff>
    </xdr:from>
    <xdr:ext cx="378565" cy="259045"/>
    <xdr:sp macro="" textlink="">
      <xdr:nvSpPr>
        <xdr:cNvPr id="308" name="労働費該当値テキスト"/>
        <xdr:cNvSpPr txBox="1"/>
      </xdr:nvSpPr>
      <xdr:spPr>
        <a:xfrm>
          <a:off x="10528300" y="65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112522</xdr:rowOff>
    </xdr:from>
    <xdr:to>
      <xdr:col>50</xdr:col>
      <xdr:colOff>165100</xdr:colOff>
      <xdr:row>39</xdr:row>
      <xdr:rowOff>42672</xdr:rowOff>
    </xdr:to>
    <xdr:sp macro="" textlink="">
      <xdr:nvSpPr>
        <xdr:cNvPr id="309" name="楕円 308"/>
        <xdr:cNvSpPr/>
      </xdr:nvSpPr>
      <xdr:spPr>
        <a:xfrm>
          <a:off x="9588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33799</xdr:rowOff>
    </xdr:from>
    <xdr:ext cx="378565" cy="259045"/>
    <xdr:sp macro="" textlink="">
      <xdr:nvSpPr>
        <xdr:cNvPr id="310" name="テキスト ボックス 309"/>
        <xdr:cNvSpPr txBox="1"/>
      </xdr:nvSpPr>
      <xdr:spPr>
        <a:xfrm>
          <a:off x="9450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47371</xdr:rowOff>
    </xdr:from>
    <xdr:to>
      <xdr:col>46</xdr:col>
      <xdr:colOff>38100</xdr:colOff>
      <xdr:row>38</xdr:row>
      <xdr:rowOff>148971</xdr:rowOff>
    </xdr:to>
    <xdr:sp macro="" textlink="">
      <xdr:nvSpPr>
        <xdr:cNvPr id="311" name="楕円 310"/>
        <xdr:cNvSpPr/>
      </xdr:nvSpPr>
      <xdr:spPr>
        <a:xfrm>
          <a:off x="8699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165498</xdr:rowOff>
    </xdr:from>
    <xdr:ext cx="378565" cy="259045"/>
    <xdr:sp macro="" textlink="">
      <xdr:nvSpPr>
        <xdr:cNvPr id="312" name="テキスト ボックス 311"/>
        <xdr:cNvSpPr txBox="1"/>
      </xdr:nvSpPr>
      <xdr:spPr>
        <a:xfrm>
          <a:off x="8561017" y="63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77343</xdr:rowOff>
    </xdr:from>
    <xdr:to>
      <xdr:col>41</xdr:col>
      <xdr:colOff>101600</xdr:colOff>
      <xdr:row>39</xdr:row>
      <xdr:rowOff>7493</xdr:rowOff>
    </xdr:to>
    <xdr:sp macro="" textlink="">
      <xdr:nvSpPr>
        <xdr:cNvPr id="313" name="楕円 312"/>
        <xdr:cNvSpPr/>
      </xdr:nvSpPr>
      <xdr:spPr>
        <a:xfrm>
          <a:off x="7810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170070</xdr:rowOff>
    </xdr:from>
    <xdr:ext cx="378565" cy="259045"/>
    <xdr:sp macro="" textlink="">
      <xdr:nvSpPr>
        <xdr:cNvPr id="314" name="テキスト ボックス 313"/>
        <xdr:cNvSpPr txBox="1"/>
      </xdr:nvSpPr>
      <xdr:spPr>
        <a:xfrm>
          <a:off x="7672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34671</xdr:rowOff>
    </xdr:from>
    <xdr:to>
      <xdr:col>36</xdr:col>
      <xdr:colOff>165100</xdr:colOff>
      <xdr:row>30</xdr:row>
      <xdr:rowOff>136271</xdr:rowOff>
    </xdr:to>
    <xdr:sp macro="" textlink="">
      <xdr:nvSpPr>
        <xdr:cNvPr id="315" name="楕円 314"/>
        <xdr:cNvSpPr/>
      </xdr:nvSpPr>
      <xdr:spPr>
        <a:xfrm>
          <a:off x="6921500" y="51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152798</xdr:rowOff>
    </xdr:from>
    <xdr:ext cx="534377" cy="259045"/>
    <xdr:sp macro="" textlink="">
      <xdr:nvSpPr>
        <xdr:cNvPr id="316" name="テキスト ボックス 315"/>
        <xdr:cNvSpPr txBox="1"/>
      </xdr:nvSpPr>
      <xdr:spPr>
        <a:xfrm>
          <a:off x="6705111" y="49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2" name="直線コネクタ 341"/>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3"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4" name="直線コネクタ 343"/>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5"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6" name="直線コネクタ 345"/>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47759</xdr:rowOff>
    </xdr:from>
    <xdr:to>
      <xdr:col>55</xdr:col>
      <xdr:colOff>0</xdr:colOff>
      <xdr:row>55</xdr:row>
      <xdr:rowOff>96560</xdr:rowOff>
    </xdr:to>
    <xdr:cxnSp macro="">
      <xdr:nvCxnSpPr>
        <xdr:cNvPr id="347" name="直線コネクタ 346"/>
        <xdr:cNvCxnSpPr/>
      </xdr:nvCxnSpPr>
      <xdr:spPr>
        <a:xfrm flipV="1">
          <a:off x="9639300" y="9477509"/>
          <a:ext cx="838200" cy="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8"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9" name="フローチャート: 判断 348"/>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96560</xdr:rowOff>
    </xdr:from>
    <xdr:to>
      <xdr:col>50</xdr:col>
      <xdr:colOff>114300</xdr:colOff>
      <xdr:row>55</xdr:row>
      <xdr:rowOff>134714</xdr:rowOff>
    </xdr:to>
    <xdr:cxnSp macro="">
      <xdr:nvCxnSpPr>
        <xdr:cNvPr id="350" name="直線コネクタ 349"/>
        <xdr:cNvCxnSpPr/>
      </xdr:nvCxnSpPr>
      <xdr:spPr>
        <a:xfrm flipV="1">
          <a:off x="8750300" y="9526310"/>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1" name="フローチャート: 判断 350"/>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2" name="テキスト ボックス 351"/>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2170</xdr:rowOff>
    </xdr:from>
    <xdr:to>
      <xdr:col>45</xdr:col>
      <xdr:colOff>177800</xdr:colOff>
      <xdr:row>55</xdr:row>
      <xdr:rowOff>134714</xdr:rowOff>
    </xdr:to>
    <xdr:cxnSp macro="">
      <xdr:nvCxnSpPr>
        <xdr:cNvPr id="353" name="直線コネクタ 352"/>
        <xdr:cNvCxnSpPr/>
      </xdr:nvCxnSpPr>
      <xdr:spPr>
        <a:xfrm>
          <a:off x="7861300" y="9431920"/>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4" name="フローチャート: 判断 353"/>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5" name="テキスト ボックス 354"/>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166468</xdr:rowOff>
    </xdr:from>
    <xdr:to>
      <xdr:col>41</xdr:col>
      <xdr:colOff>50800</xdr:colOff>
      <xdr:row>55</xdr:row>
      <xdr:rowOff>2170</xdr:rowOff>
    </xdr:to>
    <xdr:cxnSp macro="">
      <xdr:nvCxnSpPr>
        <xdr:cNvPr id="356" name="直線コネクタ 355"/>
        <xdr:cNvCxnSpPr/>
      </xdr:nvCxnSpPr>
      <xdr:spPr>
        <a:xfrm>
          <a:off x="6972300" y="942476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7" name="フローチャート: 判断 356"/>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58" name="テキスト ボックス 357"/>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9" name="フローチャート: 判断 358"/>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0" name="テキスト ボックス 359"/>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168409</xdr:rowOff>
    </xdr:from>
    <xdr:to>
      <xdr:col>55</xdr:col>
      <xdr:colOff>50800</xdr:colOff>
      <xdr:row>55</xdr:row>
      <xdr:rowOff>98559</xdr:rowOff>
    </xdr:to>
    <xdr:sp macro="" textlink="">
      <xdr:nvSpPr>
        <xdr:cNvPr id="366" name="楕円 365"/>
        <xdr:cNvSpPr/>
      </xdr:nvSpPr>
      <xdr:spPr>
        <a:xfrm>
          <a:off x="10426700" y="94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19836</xdr:rowOff>
    </xdr:from>
    <xdr:ext cx="534377" cy="259045"/>
    <xdr:sp macro="" textlink="">
      <xdr:nvSpPr>
        <xdr:cNvPr id="367" name="農林水産業費該当値テキスト"/>
        <xdr:cNvSpPr txBox="1"/>
      </xdr:nvSpPr>
      <xdr:spPr>
        <a:xfrm>
          <a:off x="10528300" y="92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45760</xdr:rowOff>
    </xdr:from>
    <xdr:to>
      <xdr:col>50</xdr:col>
      <xdr:colOff>165100</xdr:colOff>
      <xdr:row>55</xdr:row>
      <xdr:rowOff>147360</xdr:rowOff>
    </xdr:to>
    <xdr:sp macro="" textlink="">
      <xdr:nvSpPr>
        <xdr:cNvPr id="368" name="楕円 367"/>
        <xdr:cNvSpPr/>
      </xdr:nvSpPr>
      <xdr:spPr>
        <a:xfrm>
          <a:off x="9588500" y="947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163887</xdr:rowOff>
    </xdr:from>
    <xdr:ext cx="534377" cy="259045"/>
    <xdr:sp macro="" textlink="">
      <xdr:nvSpPr>
        <xdr:cNvPr id="369" name="テキスト ボックス 368"/>
        <xdr:cNvSpPr txBox="1"/>
      </xdr:nvSpPr>
      <xdr:spPr>
        <a:xfrm>
          <a:off x="9372111" y="92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83914</xdr:rowOff>
    </xdr:from>
    <xdr:to>
      <xdr:col>46</xdr:col>
      <xdr:colOff>38100</xdr:colOff>
      <xdr:row>56</xdr:row>
      <xdr:rowOff>14064</xdr:rowOff>
    </xdr:to>
    <xdr:sp macro="" textlink="">
      <xdr:nvSpPr>
        <xdr:cNvPr id="370" name="楕円 369"/>
        <xdr:cNvSpPr/>
      </xdr:nvSpPr>
      <xdr:spPr>
        <a:xfrm>
          <a:off x="8699500" y="9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30591</xdr:rowOff>
    </xdr:from>
    <xdr:ext cx="534377" cy="259045"/>
    <xdr:sp macro="" textlink="">
      <xdr:nvSpPr>
        <xdr:cNvPr id="371" name="テキスト ボックス 370"/>
        <xdr:cNvSpPr txBox="1"/>
      </xdr:nvSpPr>
      <xdr:spPr>
        <a:xfrm>
          <a:off x="8483111" y="92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122820</xdr:rowOff>
    </xdr:from>
    <xdr:to>
      <xdr:col>41</xdr:col>
      <xdr:colOff>101600</xdr:colOff>
      <xdr:row>55</xdr:row>
      <xdr:rowOff>52970</xdr:rowOff>
    </xdr:to>
    <xdr:sp macro="" textlink="">
      <xdr:nvSpPr>
        <xdr:cNvPr id="372" name="楕円 371"/>
        <xdr:cNvSpPr/>
      </xdr:nvSpPr>
      <xdr:spPr>
        <a:xfrm>
          <a:off x="7810500" y="93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69497</xdr:rowOff>
    </xdr:from>
    <xdr:ext cx="534377" cy="259045"/>
    <xdr:sp macro="" textlink="">
      <xdr:nvSpPr>
        <xdr:cNvPr id="373" name="テキスト ボックス 372"/>
        <xdr:cNvSpPr txBox="1"/>
      </xdr:nvSpPr>
      <xdr:spPr>
        <a:xfrm>
          <a:off x="7594111" y="91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115668</xdr:rowOff>
    </xdr:from>
    <xdr:to>
      <xdr:col>36</xdr:col>
      <xdr:colOff>165100</xdr:colOff>
      <xdr:row>55</xdr:row>
      <xdr:rowOff>45818</xdr:rowOff>
    </xdr:to>
    <xdr:sp macro="" textlink="">
      <xdr:nvSpPr>
        <xdr:cNvPr id="374" name="楕円 373"/>
        <xdr:cNvSpPr/>
      </xdr:nvSpPr>
      <xdr:spPr>
        <a:xfrm>
          <a:off x="6921500" y="93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62345</xdr:rowOff>
    </xdr:from>
    <xdr:ext cx="534377" cy="259045"/>
    <xdr:sp macro="" textlink="">
      <xdr:nvSpPr>
        <xdr:cNvPr id="375" name="テキスト ボックス 374"/>
        <xdr:cNvSpPr txBox="1"/>
      </xdr:nvSpPr>
      <xdr:spPr>
        <a:xfrm>
          <a:off x="6705111" y="91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9" name="直線コネクタ 398"/>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0"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1" name="直線コネクタ 400"/>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2"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3" name="直線コネクタ 402"/>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112168</xdr:rowOff>
    </xdr:from>
    <xdr:to>
      <xdr:col>55</xdr:col>
      <xdr:colOff>0</xdr:colOff>
      <xdr:row>78</xdr:row>
      <xdr:rowOff>115385</xdr:rowOff>
    </xdr:to>
    <xdr:cxnSp macro="">
      <xdr:nvCxnSpPr>
        <xdr:cNvPr id="404" name="直線コネクタ 403"/>
        <xdr:cNvCxnSpPr/>
      </xdr:nvCxnSpPr>
      <xdr:spPr>
        <a:xfrm>
          <a:off x="9639300" y="13485268"/>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5"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6" name="フローチャート: 判断 405"/>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112168</xdr:rowOff>
    </xdr:from>
    <xdr:to>
      <xdr:col>50</xdr:col>
      <xdr:colOff>114300</xdr:colOff>
      <xdr:row>78</xdr:row>
      <xdr:rowOff>117304</xdr:rowOff>
    </xdr:to>
    <xdr:cxnSp macro="">
      <xdr:nvCxnSpPr>
        <xdr:cNvPr id="407" name="直線コネクタ 406"/>
        <xdr:cNvCxnSpPr/>
      </xdr:nvCxnSpPr>
      <xdr:spPr>
        <a:xfrm flipV="1">
          <a:off x="8750300" y="13485268"/>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8" name="フローチャート: 判断 407"/>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09" name="テキスト ボックス 408"/>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117304</xdr:rowOff>
    </xdr:from>
    <xdr:to>
      <xdr:col>45</xdr:col>
      <xdr:colOff>177800</xdr:colOff>
      <xdr:row>78</xdr:row>
      <xdr:rowOff>132400</xdr:rowOff>
    </xdr:to>
    <xdr:cxnSp macro="">
      <xdr:nvCxnSpPr>
        <xdr:cNvPr id="410" name="直線コネクタ 409"/>
        <xdr:cNvCxnSpPr/>
      </xdr:nvCxnSpPr>
      <xdr:spPr>
        <a:xfrm flipV="1">
          <a:off x="7861300" y="13490404"/>
          <a:ext cx="889000" cy="1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1" name="フローチャート: 判断 410"/>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2" name="テキスト ボックス 411"/>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120924</xdr:rowOff>
    </xdr:from>
    <xdr:to>
      <xdr:col>41</xdr:col>
      <xdr:colOff>50800</xdr:colOff>
      <xdr:row>78</xdr:row>
      <xdr:rowOff>132400</xdr:rowOff>
    </xdr:to>
    <xdr:cxnSp macro="">
      <xdr:nvCxnSpPr>
        <xdr:cNvPr id="413" name="直線コネクタ 412"/>
        <xdr:cNvCxnSpPr/>
      </xdr:nvCxnSpPr>
      <xdr:spPr>
        <a:xfrm>
          <a:off x="6972300" y="13494024"/>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4" name="フローチャート: 判断 413"/>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5" name="テキスト ボックス 414"/>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6" name="フローチャート: 判断 415"/>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7" name="テキスト ボックス 416"/>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64585</xdr:rowOff>
    </xdr:from>
    <xdr:to>
      <xdr:col>55</xdr:col>
      <xdr:colOff>50800</xdr:colOff>
      <xdr:row>78</xdr:row>
      <xdr:rowOff>166185</xdr:rowOff>
    </xdr:to>
    <xdr:sp macro="" textlink="">
      <xdr:nvSpPr>
        <xdr:cNvPr id="423" name="楕円 422"/>
        <xdr:cNvSpPr/>
      </xdr:nvSpPr>
      <xdr:spPr>
        <a:xfrm>
          <a:off x="10426700" y="134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4"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61368</xdr:rowOff>
    </xdr:from>
    <xdr:to>
      <xdr:col>50</xdr:col>
      <xdr:colOff>165100</xdr:colOff>
      <xdr:row>78</xdr:row>
      <xdr:rowOff>162968</xdr:rowOff>
    </xdr:to>
    <xdr:sp macro="" textlink="">
      <xdr:nvSpPr>
        <xdr:cNvPr id="425" name="楕円 424"/>
        <xdr:cNvSpPr/>
      </xdr:nvSpPr>
      <xdr:spPr>
        <a:xfrm>
          <a:off x="9588500" y="134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154095</xdr:rowOff>
    </xdr:from>
    <xdr:ext cx="534377" cy="259045"/>
    <xdr:sp macro="" textlink="">
      <xdr:nvSpPr>
        <xdr:cNvPr id="426" name="テキスト ボックス 425"/>
        <xdr:cNvSpPr txBox="1"/>
      </xdr:nvSpPr>
      <xdr:spPr>
        <a:xfrm>
          <a:off x="9372111" y="135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66504</xdr:rowOff>
    </xdr:from>
    <xdr:to>
      <xdr:col>46</xdr:col>
      <xdr:colOff>38100</xdr:colOff>
      <xdr:row>78</xdr:row>
      <xdr:rowOff>168104</xdr:rowOff>
    </xdr:to>
    <xdr:sp macro="" textlink="">
      <xdr:nvSpPr>
        <xdr:cNvPr id="427" name="楕円 426"/>
        <xdr:cNvSpPr/>
      </xdr:nvSpPr>
      <xdr:spPr>
        <a:xfrm>
          <a:off x="8699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159231</xdr:rowOff>
    </xdr:from>
    <xdr:ext cx="534377" cy="259045"/>
    <xdr:sp macro="" textlink="">
      <xdr:nvSpPr>
        <xdr:cNvPr id="428" name="テキスト ボックス 427"/>
        <xdr:cNvSpPr txBox="1"/>
      </xdr:nvSpPr>
      <xdr:spPr>
        <a:xfrm>
          <a:off x="8483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81600</xdr:rowOff>
    </xdr:from>
    <xdr:to>
      <xdr:col>41</xdr:col>
      <xdr:colOff>101600</xdr:colOff>
      <xdr:row>79</xdr:row>
      <xdr:rowOff>11750</xdr:rowOff>
    </xdr:to>
    <xdr:sp macro="" textlink="">
      <xdr:nvSpPr>
        <xdr:cNvPr id="429" name="楕円 428"/>
        <xdr:cNvSpPr/>
      </xdr:nvSpPr>
      <xdr:spPr>
        <a:xfrm>
          <a:off x="7810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2877</xdr:rowOff>
    </xdr:from>
    <xdr:ext cx="534377" cy="259045"/>
    <xdr:sp macro="" textlink="">
      <xdr:nvSpPr>
        <xdr:cNvPr id="430" name="テキスト ボックス 429"/>
        <xdr:cNvSpPr txBox="1"/>
      </xdr:nvSpPr>
      <xdr:spPr>
        <a:xfrm>
          <a:off x="7594111" y="135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70124</xdr:rowOff>
    </xdr:from>
    <xdr:to>
      <xdr:col>36</xdr:col>
      <xdr:colOff>165100</xdr:colOff>
      <xdr:row>79</xdr:row>
      <xdr:rowOff>274</xdr:rowOff>
    </xdr:to>
    <xdr:sp macro="" textlink="">
      <xdr:nvSpPr>
        <xdr:cNvPr id="431" name="楕円 430"/>
        <xdr:cNvSpPr/>
      </xdr:nvSpPr>
      <xdr:spPr>
        <a:xfrm>
          <a:off x="6921500" y="134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162851</xdr:rowOff>
    </xdr:from>
    <xdr:ext cx="534377" cy="259045"/>
    <xdr:sp macro="" textlink="">
      <xdr:nvSpPr>
        <xdr:cNvPr id="432" name="テキスト ボックス 431"/>
        <xdr:cNvSpPr txBox="1"/>
      </xdr:nvSpPr>
      <xdr:spPr>
        <a:xfrm>
          <a:off x="6705111" y="135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6" name="直線コネクタ 455"/>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7"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8" name="直線コネクタ 457"/>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9"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0" name="直線コネクタ 459"/>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144706</xdr:rowOff>
    </xdr:from>
    <xdr:to>
      <xdr:col>55</xdr:col>
      <xdr:colOff>0</xdr:colOff>
      <xdr:row>97</xdr:row>
      <xdr:rowOff>36433</xdr:rowOff>
    </xdr:to>
    <xdr:cxnSp macro="">
      <xdr:nvCxnSpPr>
        <xdr:cNvPr id="461" name="直線コネクタ 460"/>
        <xdr:cNvCxnSpPr/>
      </xdr:nvCxnSpPr>
      <xdr:spPr>
        <a:xfrm flipV="1">
          <a:off x="9639300" y="16603906"/>
          <a:ext cx="8382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2"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3" name="フローチャート: 判断 462"/>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36433</xdr:rowOff>
    </xdr:from>
    <xdr:to>
      <xdr:col>50</xdr:col>
      <xdr:colOff>114300</xdr:colOff>
      <xdr:row>97</xdr:row>
      <xdr:rowOff>63981</xdr:rowOff>
    </xdr:to>
    <xdr:cxnSp macro="">
      <xdr:nvCxnSpPr>
        <xdr:cNvPr id="464" name="直線コネクタ 463"/>
        <xdr:cNvCxnSpPr/>
      </xdr:nvCxnSpPr>
      <xdr:spPr>
        <a:xfrm flipV="1">
          <a:off x="8750300" y="16667083"/>
          <a:ext cx="889000" cy="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5" name="フローチャート: 判断 464"/>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6" name="テキスト ボックス 465"/>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63981</xdr:rowOff>
    </xdr:from>
    <xdr:to>
      <xdr:col>45</xdr:col>
      <xdr:colOff>177800</xdr:colOff>
      <xdr:row>97</xdr:row>
      <xdr:rowOff>77544</xdr:rowOff>
    </xdr:to>
    <xdr:cxnSp macro="">
      <xdr:nvCxnSpPr>
        <xdr:cNvPr id="467" name="直線コネクタ 466"/>
        <xdr:cNvCxnSpPr/>
      </xdr:nvCxnSpPr>
      <xdr:spPr>
        <a:xfrm flipV="1">
          <a:off x="7861300" y="1669463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8" name="フローチャート: 判断 467"/>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69" name="テキスト ボックス 468"/>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46721</xdr:rowOff>
    </xdr:from>
    <xdr:to>
      <xdr:col>41</xdr:col>
      <xdr:colOff>50800</xdr:colOff>
      <xdr:row>97</xdr:row>
      <xdr:rowOff>77544</xdr:rowOff>
    </xdr:to>
    <xdr:cxnSp macro="">
      <xdr:nvCxnSpPr>
        <xdr:cNvPr id="470" name="直線コネクタ 469"/>
        <xdr:cNvCxnSpPr/>
      </xdr:nvCxnSpPr>
      <xdr:spPr>
        <a:xfrm>
          <a:off x="6972300" y="1667737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1" name="フローチャート: 判断 470"/>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2" name="テキスト ボックス 471"/>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3" name="フローチャート: 判断 472"/>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4" name="テキスト ボックス 473"/>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93906</xdr:rowOff>
    </xdr:from>
    <xdr:to>
      <xdr:col>55</xdr:col>
      <xdr:colOff>50800</xdr:colOff>
      <xdr:row>97</xdr:row>
      <xdr:rowOff>24056</xdr:rowOff>
    </xdr:to>
    <xdr:sp macro="" textlink="">
      <xdr:nvSpPr>
        <xdr:cNvPr id="480" name="楕円 479"/>
        <xdr:cNvSpPr/>
      </xdr:nvSpPr>
      <xdr:spPr>
        <a:xfrm>
          <a:off x="10426700" y="165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72333</xdr:rowOff>
    </xdr:from>
    <xdr:ext cx="534377" cy="259045"/>
    <xdr:sp macro="" textlink="">
      <xdr:nvSpPr>
        <xdr:cNvPr id="481" name="土木費該当値テキスト"/>
        <xdr:cNvSpPr txBox="1"/>
      </xdr:nvSpPr>
      <xdr:spPr>
        <a:xfrm>
          <a:off x="10528300" y="165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157083</xdr:rowOff>
    </xdr:from>
    <xdr:to>
      <xdr:col>50</xdr:col>
      <xdr:colOff>165100</xdr:colOff>
      <xdr:row>97</xdr:row>
      <xdr:rowOff>87233</xdr:rowOff>
    </xdr:to>
    <xdr:sp macro="" textlink="">
      <xdr:nvSpPr>
        <xdr:cNvPr id="482" name="楕円 481"/>
        <xdr:cNvSpPr/>
      </xdr:nvSpPr>
      <xdr:spPr>
        <a:xfrm>
          <a:off x="9588500" y="166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78360</xdr:rowOff>
    </xdr:from>
    <xdr:ext cx="534377" cy="259045"/>
    <xdr:sp macro="" textlink="">
      <xdr:nvSpPr>
        <xdr:cNvPr id="483" name="テキスト ボックス 482"/>
        <xdr:cNvSpPr txBox="1"/>
      </xdr:nvSpPr>
      <xdr:spPr>
        <a:xfrm>
          <a:off x="9372111" y="167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13181</xdr:rowOff>
    </xdr:from>
    <xdr:to>
      <xdr:col>46</xdr:col>
      <xdr:colOff>38100</xdr:colOff>
      <xdr:row>97</xdr:row>
      <xdr:rowOff>114781</xdr:rowOff>
    </xdr:to>
    <xdr:sp macro="" textlink="">
      <xdr:nvSpPr>
        <xdr:cNvPr id="484" name="楕円 483"/>
        <xdr:cNvSpPr/>
      </xdr:nvSpPr>
      <xdr:spPr>
        <a:xfrm>
          <a:off x="8699500" y="166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105908</xdr:rowOff>
    </xdr:from>
    <xdr:ext cx="534377" cy="259045"/>
    <xdr:sp macro="" textlink="">
      <xdr:nvSpPr>
        <xdr:cNvPr id="485" name="テキスト ボックス 484"/>
        <xdr:cNvSpPr txBox="1"/>
      </xdr:nvSpPr>
      <xdr:spPr>
        <a:xfrm>
          <a:off x="8483111" y="167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26744</xdr:rowOff>
    </xdr:from>
    <xdr:to>
      <xdr:col>41</xdr:col>
      <xdr:colOff>101600</xdr:colOff>
      <xdr:row>97</xdr:row>
      <xdr:rowOff>128344</xdr:rowOff>
    </xdr:to>
    <xdr:sp macro="" textlink="">
      <xdr:nvSpPr>
        <xdr:cNvPr id="486" name="楕円 485"/>
        <xdr:cNvSpPr/>
      </xdr:nvSpPr>
      <xdr:spPr>
        <a:xfrm>
          <a:off x="7810500" y="1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119471</xdr:rowOff>
    </xdr:from>
    <xdr:ext cx="534377" cy="259045"/>
    <xdr:sp macro="" textlink="">
      <xdr:nvSpPr>
        <xdr:cNvPr id="487" name="テキスト ボックス 486"/>
        <xdr:cNvSpPr txBox="1"/>
      </xdr:nvSpPr>
      <xdr:spPr>
        <a:xfrm>
          <a:off x="7594111" y="167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167371</xdr:rowOff>
    </xdr:from>
    <xdr:to>
      <xdr:col>36</xdr:col>
      <xdr:colOff>165100</xdr:colOff>
      <xdr:row>97</xdr:row>
      <xdr:rowOff>97521</xdr:rowOff>
    </xdr:to>
    <xdr:sp macro="" textlink="">
      <xdr:nvSpPr>
        <xdr:cNvPr id="488" name="楕円 487"/>
        <xdr:cNvSpPr/>
      </xdr:nvSpPr>
      <xdr:spPr>
        <a:xfrm>
          <a:off x="6921500" y="166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88648</xdr:rowOff>
    </xdr:from>
    <xdr:ext cx="534377" cy="259045"/>
    <xdr:sp macro="" textlink="">
      <xdr:nvSpPr>
        <xdr:cNvPr id="489" name="テキスト ボックス 488"/>
        <xdr:cNvSpPr txBox="1"/>
      </xdr:nvSpPr>
      <xdr:spPr>
        <a:xfrm>
          <a:off x="6705111" y="1671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5" name="直線コネクタ 514"/>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6"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7" name="直線コネクタ 516"/>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8"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9" name="直線コネクタ 518"/>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155539</xdr:rowOff>
    </xdr:from>
    <xdr:to>
      <xdr:col>85</xdr:col>
      <xdr:colOff>127000</xdr:colOff>
      <xdr:row>37</xdr:row>
      <xdr:rowOff>10819</xdr:rowOff>
    </xdr:to>
    <xdr:cxnSp macro="">
      <xdr:nvCxnSpPr>
        <xdr:cNvPr id="520" name="直線コネクタ 519"/>
        <xdr:cNvCxnSpPr/>
      </xdr:nvCxnSpPr>
      <xdr:spPr>
        <a:xfrm flipV="1">
          <a:off x="15481300" y="6156289"/>
          <a:ext cx="838200" cy="19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1"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2" name="フローチャート: 判断 521"/>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171051</xdr:rowOff>
    </xdr:from>
    <xdr:to>
      <xdr:col>81</xdr:col>
      <xdr:colOff>50800</xdr:colOff>
      <xdr:row>37</xdr:row>
      <xdr:rowOff>10819</xdr:rowOff>
    </xdr:to>
    <xdr:cxnSp macro="">
      <xdr:nvCxnSpPr>
        <xdr:cNvPr id="523" name="直線コネクタ 522"/>
        <xdr:cNvCxnSpPr/>
      </xdr:nvCxnSpPr>
      <xdr:spPr>
        <a:xfrm>
          <a:off x="14592300" y="6343251"/>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4" name="フローチャート: 判断 523"/>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5" name="テキスト ボックス 524"/>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20012</xdr:rowOff>
    </xdr:from>
    <xdr:to>
      <xdr:col>76</xdr:col>
      <xdr:colOff>114300</xdr:colOff>
      <xdr:row>36</xdr:row>
      <xdr:rowOff>171051</xdr:rowOff>
    </xdr:to>
    <xdr:cxnSp macro="">
      <xdr:nvCxnSpPr>
        <xdr:cNvPr id="526" name="直線コネクタ 525"/>
        <xdr:cNvCxnSpPr/>
      </xdr:nvCxnSpPr>
      <xdr:spPr>
        <a:xfrm>
          <a:off x="13703300" y="6192212"/>
          <a:ext cx="8890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7" name="フローチャート: 判断 526"/>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8" name="テキスト ボックス 527"/>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20012</xdr:rowOff>
    </xdr:from>
    <xdr:to>
      <xdr:col>71</xdr:col>
      <xdr:colOff>177800</xdr:colOff>
      <xdr:row>36</xdr:row>
      <xdr:rowOff>73047</xdr:rowOff>
    </xdr:to>
    <xdr:cxnSp macro="">
      <xdr:nvCxnSpPr>
        <xdr:cNvPr id="529" name="直線コネクタ 528"/>
        <xdr:cNvCxnSpPr/>
      </xdr:nvCxnSpPr>
      <xdr:spPr>
        <a:xfrm flipV="1">
          <a:off x="12814300" y="6192212"/>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0" name="フローチャート: 判断 529"/>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1" name="テキスト ボックス 530"/>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2" name="フローチャート: 判断 531"/>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3" name="テキスト ボックス 532"/>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104739</xdr:rowOff>
    </xdr:from>
    <xdr:to>
      <xdr:col>85</xdr:col>
      <xdr:colOff>177800</xdr:colOff>
      <xdr:row>36</xdr:row>
      <xdr:rowOff>34889</xdr:rowOff>
    </xdr:to>
    <xdr:sp macro="" textlink="">
      <xdr:nvSpPr>
        <xdr:cNvPr id="539" name="楕円 538"/>
        <xdr:cNvSpPr/>
      </xdr:nvSpPr>
      <xdr:spPr>
        <a:xfrm>
          <a:off x="16268700" y="6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127616</xdr:rowOff>
    </xdr:from>
    <xdr:ext cx="534377" cy="259045"/>
    <xdr:sp macro="" textlink="">
      <xdr:nvSpPr>
        <xdr:cNvPr id="540" name="消防費該当値テキスト"/>
        <xdr:cNvSpPr txBox="1"/>
      </xdr:nvSpPr>
      <xdr:spPr>
        <a:xfrm>
          <a:off x="16370300" y="59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131469</xdr:rowOff>
    </xdr:from>
    <xdr:to>
      <xdr:col>81</xdr:col>
      <xdr:colOff>101600</xdr:colOff>
      <xdr:row>37</xdr:row>
      <xdr:rowOff>61619</xdr:rowOff>
    </xdr:to>
    <xdr:sp macro="" textlink="">
      <xdr:nvSpPr>
        <xdr:cNvPr id="541" name="楕円 540"/>
        <xdr:cNvSpPr/>
      </xdr:nvSpPr>
      <xdr:spPr>
        <a:xfrm>
          <a:off x="15430500" y="63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78146</xdr:rowOff>
    </xdr:from>
    <xdr:ext cx="534377" cy="259045"/>
    <xdr:sp macro="" textlink="">
      <xdr:nvSpPr>
        <xdr:cNvPr id="542" name="テキスト ボックス 541"/>
        <xdr:cNvSpPr txBox="1"/>
      </xdr:nvSpPr>
      <xdr:spPr>
        <a:xfrm>
          <a:off x="15214111" y="6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120251</xdr:rowOff>
    </xdr:from>
    <xdr:to>
      <xdr:col>76</xdr:col>
      <xdr:colOff>165100</xdr:colOff>
      <xdr:row>37</xdr:row>
      <xdr:rowOff>50401</xdr:rowOff>
    </xdr:to>
    <xdr:sp macro="" textlink="">
      <xdr:nvSpPr>
        <xdr:cNvPr id="543" name="楕円 542"/>
        <xdr:cNvSpPr/>
      </xdr:nvSpPr>
      <xdr:spPr>
        <a:xfrm>
          <a:off x="14541500" y="62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66928</xdr:rowOff>
    </xdr:from>
    <xdr:ext cx="534377" cy="259045"/>
    <xdr:sp macro="" textlink="">
      <xdr:nvSpPr>
        <xdr:cNvPr id="544" name="テキスト ボックス 543"/>
        <xdr:cNvSpPr txBox="1"/>
      </xdr:nvSpPr>
      <xdr:spPr>
        <a:xfrm>
          <a:off x="14325111" y="60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140662</xdr:rowOff>
    </xdr:from>
    <xdr:to>
      <xdr:col>72</xdr:col>
      <xdr:colOff>38100</xdr:colOff>
      <xdr:row>36</xdr:row>
      <xdr:rowOff>70812</xdr:rowOff>
    </xdr:to>
    <xdr:sp macro="" textlink="">
      <xdr:nvSpPr>
        <xdr:cNvPr id="545" name="楕円 544"/>
        <xdr:cNvSpPr/>
      </xdr:nvSpPr>
      <xdr:spPr>
        <a:xfrm>
          <a:off x="13652500" y="61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87339</xdr:rowOff>
    </xdr:from>
    <xdr:ext cx="534377" cy="259045"/>
    <xdr:sp macro="" textlink="">
      <xdr:nvSpPr>
        <xdr:cNvPr id="546" name="テキスト ボックス 545"/>
        <xdr:cNvSpPr txBox="1"/>
      </xdr:nvSpPr>
      <xdr:spPr>
        <a:xfrm>
          <a:off x="13436111" y="59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22247</xdr:rowOff>
    </xdr:from>
    <xdr:to>
      <xdr:col>67</xdr:col>
      <xdr:colOff>101600</xdr:colOff>
      <xdr:row>36</xdr:row>
      <xdr:rowOff>123847</xdr:rowOff>
    </xdr:to>
    <xdr:sp macro="" textlink="">
      <xdr:nvSpPr>
        <xdr:cNvPr id="547" name="楕円 546"/>
        <xdr:cNvSpPr/>
      </xdr:nvSpPr>
      <xdr:spPr>
        <a:xfrm>
          <a:off x="12763500" y="61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140374</xdr:rowOff>
    </xdr:from>
    <xdr:ext cx="534377" cy="259045"/>
    <xdr:sp macro="" textlink="">
      <xdr:nvSpPr>
        <xdr:cNvPr id="548" name="テキスト ボックス 547"/>
        <xdr:cNvSpPr txBox="1"/>
      </xdr:nvSpPr>
      <xdr:spPr>
        <a:xfrm>
          <a:off x="12547111" y="59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2" name="直線コネクタ 571"/>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3"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4" name="直線コネクタ 573"/>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5"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6" name="直線コネクタ 575"/>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94841</xdr:rowOff>
    </xdr:from>
    <xdr:to>
      <xdr:col>85</xdr:col>
      <xdr:colOff>127000</xdr:colOff>
      <xdr:row>55</xdr:row>
      <xdr:rowOff>140858</xdr:rowOff>
    </xdr:to>
    <xdr:cxnSp macro="">
      <xdr:nvCxnSpPr>
        <xdr:cNvPr id="577" name="直線コネクタ 576"/>
        <xdr:cNvCxnSpPr/>
      </xdr:nvCxnSpPr>
      <xdr:spPr>
        <a:xfrm>
          <a:off x="15481300" y="9353141"/>
          <a:ext cx="838200" cy="21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78"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9" name="フローチャート: 判断 578"/>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72972</xdr:rowOff>
    </xdr:from>
    <xdr:to>
      <xdr:col>81</xdr:col>
      <xdr:colOff>50800</xdr:colOff>
      <xdr:row>54</xdr:row>
      <xdr:rowOff>94841</xdr:rowOff>
    </xdr:to>
    <xdr:cxnSp macro="">
      <xdr:nvCxnSpPr>
        <xdr:cNvPr id="580" name="直線コネクタ 579"/>
        <xdr:cNvCxnSpPr/>
      </xdr:nvCxnSpPr>
      <xdr:spPr>
        <a:xfrm>
          <a:off x="14592300" y="9331272"/>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1" name="フローチャート: 判断 580"/>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2" name="テキスト ボックス 581"/>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53784</xdr:rowOff>
    </xdr:from>
    <xdr:to>
      <xdr:col>76</xdr:col>
      <xdr:colOff>114300</xdr:colOff>
      <xdr:row>54</xdr:row>
      <xdr:rowOff>72972</xdr:rowOff>
    </xdr:to>
    <xdr:cxnSp macro="">
      <xdr:nvCxnSpPr>
        <xdr:cNvPr id="583" name="直線コネクタ 582"/>
        <xdr:cNvCxnSpPr/>
      </xdr:nvCxnSpPr>
      <xdr:spPr>
        <a:xfrm>
          <a:off x="13703300" y="931208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4" name="フローチャート: 判断 583"/>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5" name="テキスト ボックス 584"/>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53784</xdr:rowOff>
    </xdr:from>
    <xdr:to>
      <xdr:col>71</xdr:col>
      <xdr:colOff>177800</xdr:colOff>
      <xdr:row>55</xdr:row>
      <xdr:rowOff>50440</xdr:rowOff>
    </xdr:to>
    <xdr:cxnSp macro="">
      <xdr:nvCxnSpPr>
        <xdr:cNvPr id="586" name="直線コネクタ 585"/>
        <xdr:cNvCxnSpPr/>
      </xdr:nvCxnSpPr>
      <xdr:spPr>
        <a:xfrm flipV="1">
          <a:off x="12814300" y="9312084"/>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7" name="フローチャート: 判断 58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88" name="テキスト ボックス 587"/>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9" name="フローチャート: 判断 58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0" name="テキスト ボックス 589"/>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90058</xdr:rowOff>
    </xdr:from>
    <xdr:to>
      <xdr:col>85</xdr:col>
      <xdr:colOff>177800</xdr:colOff>
      <xdr:row>56</xdr:row>
      <xdr:rowOff>20208</xdr:rowOff>
    </xdr:to>
    <xdr:sp macro="" textlink="">
      <xdr:nvSpPr>
        <xdr:cNvPr id="596" name="楕円 595"/>
        <xdr:cNvSpPr/>
      </xdr:nvSpPr>
      <xdr:spPr>
        <a:xfrm>
          <a:off x="16268700" y="95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112935</xdr:rowOff>
    </xdr:from>
    <xdr:ext cx="534377" cy="259045"/>
    <xdr:sp macro="" textlink="">
      <xdr:nvSpPr>
        <xdr:cNvPr id="597" name="教育費該当値テキスト"/>
        <xdr:cNvSpPr txBox="1"/>
      </xdr:nvSpPr>
      <xdr:spPr>
        <a:xfrm>
          <a:off x="16370300" y="93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44041</xdr:rowOff>
    </xdr:from>
    <xdr:to>
      <xdr:col>81</xdr:col>
      <xdr:colOff>101600</xdr:colOff>
      <xdr:row>54</xdr:row>
      <xdr:rowOff>145641</xdr:rowOff>
    </xdr:to>
    <xdr:sp macro="" textlink="">
      <xdr:nvSpPr>
        <xdr:cNvPr id="598" name="楕円 597"/>
        <xdr:cNvSpPr/>
      </xdr:nvSpPr>
      <xdr:spPr>
        <a:xfrm>
          <a:off x="154305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162168</xdr:rowOff>
    </xdr:from>
    <xdr:ext cx="599010" cy="259045"/>
    <xdr:sp macro="" textlink="">
      <xdr:nvSpPr>
        <xdr:cNvPr id="599" name="テキスト ボックス 598"/>
        <xdr:cNvSpPr txBox="1"/>
      </xdr:nvSpPr>
      <xdr:spPr>
        <a:xfrm>
          <a:off x="15181795" y="907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22172</xdr:rowOff>
    </xdr:from>
    <xdr:to>
      <xdr:col>76</xdr:col>
      <xdr:colOff>165100</xdr:colOff>
      <xdr:row>54</xdr:row>
      <xdr:rowOff>123772</xdr:rowOff>
    </xdr:to>
    <xdr:sp macro="" textlink="">
      <xdr:nvSpPr>
        <xdr:cNvPr id="600" name="楕円 599"/>
        <xdr:cNvSpPr/>
      </xdr:nvSpPr>
      <xdr:spPr>
        <a:xfrm>
          <a:off x="14541500" y="92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140299</xdr:rowOff>
    </xdr:from>
    <xdr:ext cx="599010" cy="259045"/>
    <xdr:sp macro="" textlink="">
      <xdr:nvSpPr>
        <xdr:cNvPr id="601" name="テキスト ボックス 600"/>
        <xdr:cNvSpPr txBox="1"/>
      </xdr:nvSpPr>
      <xdr:spPr>
        <a:xfrm>
          <a:off x="14292795" y="90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2984</xdr:rowOff>
    </xdr:from>
    <xdr:to>
      <xdr:col>72</xdr:col>
      <xdr:colOff>38100</xdr:colOff>
      <xdr:row>54</xdr:row>
      <xdr:rowOff>104584</xdr:rowOff>
    </xdr:to>
    <xdr:sp macro="" textlink="">
      <xdr:nvSpPr>
        <xdr:cNvPr id="602" name="楕円 601"/>
        <xdr:cNvSpPr/>
      </xdr:nvSpPr>
      <xdr:spPr>
        <a:xfrm>
          <a:off x="13652500" y="9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121111</xdr:rowOff>
    </xdr:from>
    <xdr:ext cx="599010" cy="259045"/>
    <xdr:sp macro="" textlink="">
      <xdr:nvSpPr>
        <xdr:cNvPr id="603" name="テキスト ボックス 602"/>
        <xdr:cNvSpPr txBox="1"/>
      </xdr:nvSpPr>
      <xdr:spPr>
        <a:xfrm>
          <a:off x="13403795" y="90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171090</xdr:rowOff>
    </xdr:from>
    <xdr:to>
      <xdr:col>67</xdr:col>
      <xdr:colOff>101600</xdr:colOff>
      <xdr:row>55</xdr:row>
      <xdr:rowOff>101240</xdr:rowOff>
    </xdr:to>
    <xdr:sp macro="" textlink="">
      <xdr:nvSpPr>
        <xdr:cNvPr id="604" name="楕円 603"/>
        <xdr:cNvSpPr/>
      </xdr:nvSpPr>
      <xdr:spPr>
        <a:xfrm>
          <a:off x="12763500" y="94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117767</xdr:rowOff>
    </xdr:from>
    <xdr:ext cx="534377" cy="259045"/>
    <xdr:sp macro="" textlink="">
      <xdr:nvSpPr>
        <xdr:cNvPr id="605" name="テキスト ボックス 604"/>
        <xdr:cNvSpPr txBox="1"/>
      </xdr:nvSpPr>
      <xdr:spPr>
        <a:xfrm>
          <a:off x="12547111" y="92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9" name="直線コネクタ 628"/>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2"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3" name="直線コネクタ 632"/>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140906</xdr:rowOff>
    </xdr:from>
    <xdr:to>
      <xdr:col>85</xdr:col>
      <xdr:colOff>127000</xdr:colOff>
      <xdr:row>78</xdr:row>
      <xdr:rowOff>132181</xdr:rowOff>
    </xdr:to>
    <xdr:cxnSp macro="">
      <xdr:nvCxnSpPr>
        <xdr:cNvPr id="634" name="直線コネクタ 633"/>
        <xdr:cNvCxnSpPr/>
      </xdr:nvCxnSpPr>
      <xdr:spPr>
        <a:xfrm>
          <a:off x="15481300" y="13342556"/>
          <a:ext cx="838200" cy="1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5"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6" name="フローチャート: 判断 635"/>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140906</xdr:rowOff>
    </xdr:from>
    <xdr:to>
      <xdr:col>81</xdr:col>
      <xdr:colOff>50800</xdr:colOff>
      <xdr:row>78</xdr:row>
      <xdr:rowOff>33719</xdr:rowOff>
    </xdr:to>
    <xdr:cxnSp macro="">
      <xdr:nvCxnSpPr>
        <xdr:cNvPr id="637" name="直線コネクタ 636"/>
        <xdr:cNvCxnSpPr/>
      </xdr:nvCxnSpPr>
      <xdr:spPr>
        <a:xfrm flipV="1">
          <a:off x="14592300" y="13342556"/>
          <a:ext cx="889000" cy="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8" name="フローチャート: 判断 637"/>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39" name="テキスト ボックス 638"/>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33719</xdr:rowOff>
    </xdr:from>
    <xdr:to>
      <xdr:col>76</xdr:col>
      <xdr:colOff>114300</xdr:colOff>
      <xdr:row>78</xdr:row>
      <xdr:rowOff>102388</xdr:rowOff>
    </xdr:to>
    <xdr:cxnSp macro="">
      <xdr:nvCxnSpPr>
        <xdr:cNvPr id="640" name="直線コネクタ 639"/>
        <xdr:cNvCxnSpPr/>
      </xdr:nvCxnSpPr>
      <xdr:spPr>
        <a:xfrm flipV="1">
          <a:off x="13703300" y="13406819"/>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1" name="フローチャート: 判断 640"/>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2" name="テキスト ボックス 641"/>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102388</xdr:rowOff>
    </xdr:from>
    <xdr:to>
      <xdr:col>71</xdr:col>
      <xdr:colOff>177800</xdr:colOff>
      <xdr:row>78</xdr:row>
      <xdr:rowOff>142850</xdr:rowOff>
    </xdr:to>
    <xdr:cxnSp macro="">
      <xdr:nvCxnSpPr>
        <xdr:cNvPr id="643" name="直線コネクタ 642"/>
        <xdr:cNvCxnSpPr/>
      </xdr:nvCxnSpPr>
      <xdr:spPr>
        <a:xfrm flipV="1">
          <a:off x="12814300" y="13475488"/>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4" name="フローチャート: 判断 643"/>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5" name="テキスト ボックス 644"/>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6" name="フローチャート: 判断 645"/>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7" name="テキスト ボックス 646"/>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81381</xdr:rowOff>
    </xdr:from>
    <xdr:to>
      <xdr:col>85</xdr:col>
      <xdr:colOff>177800</xdr:colOff>
      <xdr:row>79</xdr:row>
      <xdr:rowOff>11531</xdr:rowOff>
    </xdr:to>
    <xdr:sp macro="" textlink="">
      <xdr:nvSpPr>
        <xdr:cNvPr id="653" name="楕円 652"/>
        <xdr:cNvSpPr/>
      </xdr:nvSpPr>
      <xdr:spPr>
        <a:xfrm>
          <a:off x="162687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40758</xdr:rowOff>
    </xdr:from>
    <xdr:ext cx="469744" cy="259045"/>
    <xdr:sp macro="" textlink="">
      <xdr:nvSpPr>
        <xdr:cNvPr id="654" name="災害復旧費該当値テキスト"/>
        <xdr:cNvSpPr txBox="1"/>
      </xdr:nvSpPr>
      <xdr:spPr>
        <a:xfrm>
          <a:off x="16370300" y="132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90106</xdr:rowOff>
    </xdr:from>
    <xdr:to>
      <xdr:col>81</xdr:col>
      <xdr:colOff>101600</xdr:colOff>
      <xdr:row>78</xdr:row>
      <xdr:rowOff>20256</xdr:rowOff>
    </xdr:to>
    <xdr:sp macro="" textlink="">
      <xdr:nvSpPr>
        <xdr:cNvPr id="655" name="楕円 654"/>
        <xdr:cNvSpPr/>
      </xdr:nvSpPr>
      <xdr:spPr>
        <a:xfrm>
          <a:off x="15430500" y="132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36783</xdr:rowOff>
    </xdr:from>
    <xdr:ext cx="534377" cy="259045"/>
    <xdr:sp macro="" textlink="">
      <xdr:nvSpPr>
        <xdr:cNvPr id="656" name="テキスト ボックス 655"/>
        <xdr:cNvSpPr txBox="1"/>
      </xdr:nvSpPr>
      <xdr:spPr>
        <a:xfrm>
          <a:off x="15214111" y="130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154369</xdr:rowOff>
    </xdr:from>
    <xdr:to>
      <xdr:col>76</xdr:col>
      <xdr:colOff>165100</xdr:colOff>
      <xdr:row>78</xdr:row>
      <xdr:rowOff>84519</xdr:rowOff>
    </xdr:to>
    <xdr:sp macro="" textlink="">
      <xdr:nvSpPr>
        <xdr:cNvPr id="657" name="楕円 656"/>
        <xdr:cNvSpPr/>
      </xdr:nvSpPr>
      <xdr:spPr>
        <a:xfrm>
          <a:off x="14541500" y="133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101046</xdr:rowOff>
    </xdr:from>
    <xdr:ext cx="534377" cy="259045"/>
    <xdr:sp macro="" textlink="">
      <xdr:nvSpPr>
        <xdr:cNvPr id="658" name="テキスト ボックス 657"/>
        <xdr:cNvSpPr txBox="1"/>
      </xdr:nvSpPr>
      <xdr:spPr>
        <a:xfrm>
          <a:off x="14325111" y="131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51588</xdr:rowOff>
    </xdr:from>
    <xdr:to>
      <xdr:col>72</xdr:col>
      <xdr:colOff>38100</xdr:colOff>
      <xdr:row>78</xdr:row>
      <xdr:rowOff>153188</xdr:rowOff>
    </xdr:to>
    <xdr:sp macro="" textlink="">
      <xdr:nvSpPr>
        <xdr:cNvPr id="659" name="楕円 658"/>
        <xdr:cNvSpPr/>
      </xdr:nvSpPr>
      <xdr:spPr>
        <a:xfrm>
          <a:off x="13652500" y="134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169715</xdr:rowOff>
    </xdr:from>
    <xdr:ext cx="469744" cy="259045"/>
    <xdr:sp macro="" textlink="">
      <xdr:nvSpPr>
        <xdr:cNvPr id="660" name="テキスト ボックス 659"/>
        <xdr:cNvSpPr txBox="1"/>
      </xdr:nvSpPr>
      <xdr:spPr>
        <a:xfrm>
          <a:off x="13468428" y="131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92050</xdr:rowOff>
    </xdr:from>
    <xdr:to>
      <xdr:col>67</xdr:col>
      <xdr:colOff>101600</xdr:colOff>
      <xdr:row>79</xdr:row>
      <xdr:rowOff>22200</xdr:rowOff>
    </xdr:to>
    <xdr:sp macro="" textlink="">
      <xdr:nvSpPr>
        <xdr:cNvPr id="661" name="楕円 660"/>
        <xdr:cNvSpPr/>
      </xdr:nvSpPr>
      <xdr:spPr>
        <a:xfrm>
          <a:off x="12763500" y="134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13327</xdr:rowOff>
    </xdr:from>
    <xdr:ext cx="469744" cy="259045"/>
    <xdr:sp macro="" textlink="">
      <xdr:nvSpPr>
        <xdr:cNvPr id="662" name="テキスト ボックス 661"/>
        <xdr:cNvSpPr txBox="1"/>
      </xdr:nvSpPr>
      <xdr:spPr>
        <a:xfrm>
          <a:off x="12579428" y="1355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6" name="直線コネクタ 685"/>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7"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8" name="直線コネクタ 687"/>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9"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0" name="直線コネクタ 689"/>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54383</xdr:rowOff>
    </xdr:from>
    <xdr:to>
      <xdr:col>85</xdr:col>
      <xdr:colOff>127000</xdr:colOff>
      <xdr:row>97</xdr:row>
      <xdr:rowOff>63047</xdr:rowOff>
    </xdr:to>
    <xdr:cxnSp macro="">
      <xdr:nvCxnSpPr>
        <xdr:cNvPr id="691" name="直線コネクタ 690"/>
        <xdr:cNvCxnSpPr/>
      </xdr:nvCxnSpPr>
      <xdr:spPr>
        <a:xfrm flipV="1">
          <a:off x="15481300" y="16685033"/>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2"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3" name="フローチャート: 判断 692"/>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36313</xdr:rowOff>
    </xdr:from>
    <xdr:to>
      <xdr:col>81</xdr:col>
      <xdr:colOff>50800</xdr:colOff>
      <xdr:row>97</xdr:row>
      <xdr:rowOff>63047</xdr:rowOff>
    </xdr:to>
    <xdr:cxnSp macro="">
      <xdr:nvCxnSpPr>
        <xdr:cNvPr id="694" name="直線コネクタ 693"/>
        <xdr:cNvCxnSpPr/>
      </xdr:nvCxnSpPr>
      <xdr:spPr>
        <a:xfrm>
          <a:off x="14592300" y="1666696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5" name="フローチャート: 判断 694"/>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6" name="テキスト ボックス 695"/>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36313</xdr:rowOff>
    </xdr:from>
    <xdr:to>
      <xdr:col>76</xdr:col>
      <xdr:colOff>114300</xdr:colOff>
      <xdr:row>97</xdr:row>
      <xdr:rowOff>37539</xdr:rowOff>
    </xdr:to>
    <xdr:cxnSp macro="">
      <xdr:nvCxnSpPr>
        <xdr:cNvPr id="697" name="直線コネクタ 696"/>
        <xdr:cNvCxnSpPr/>
      </xdr:nvCxnSpPr>
      <xdr:spPr>
        <a:xfrm flipV="1">
          <a:off x="13703300" y="16666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8" name="フローチャート: 判断 697"/>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9" name="テキスト ボックス 698"/>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37539</xdr:rowOff>
    </xdr:from>
    <xdr:to>
      <xdr:col>71</xdr:col>
      <xdr:colOff>177800</xdr:colOff>
      <xdr:row>97</xdr:row>
      <xdr:rowOff>49033</xdr:rowOff>
    </xdr:to>
    <xdr:cxnSp macro="">
      <xdr:nvCxnSpPr>
        <xdr:cNvPr id="700" name="直線コネクタ 699"/>
        <xdr:cNvCxnSpPr/>
      </xdr:nvCxnSpPr>
      <xdr:spPr>
        <a:xfrm flipV="1">
          <a:off x="12814300" y="16668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1" name="フローチャート: 判断 700"/>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2" name="テキスト ボックス 701"/>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3" name="フローチャート: 判断 702"/>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4" name="テキスト ボックス 703"/>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3583</xdr:rowOff>
    </xdr:from>
    <xdr:to>
      <xdr:col>85</xdr:col>
      <xdr:colOff>177800</xdr:colOff>
      <xdr:row>97</xdr:row>
      <xdr:rowOff>105183</xdr:rowOff>
    </xdr:to>
    <xdr:sp macro="" textlink="">
      <xdr:nvSpPr>
        <xdr:cNvPr id="710" name="楕円 709"/>
        <xdr:cNvSpPr/>
      </xdr:nvSpPr>
      <xdr:spPr>
        <a:xfrm>
          <a:off x="16268700" y="1663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26460</xdr:rowOff>
    </xdr:from>
    <xdr:ext cx="534377" cy="259045"/>
    <xdr:sp macro="" textlink="">
      <xdr:nvSpPr>
        <xdr:cNvPr id="711" name="公債費該当値テキスト"/>
        <xdr:cNvSpPr txBox="1"/>
      </xdr:nvSpPr>
      <xdr:spPr>
        <a:xfrm>
          <a:off x="16370300" y="164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12247</xdr:rowOff>
    </xdr:from>
    <xdr:to>
      <xdr:col>81</xdr:col>
      <xdr:colOff>101600</xdr:colOff>
      <xdr:row>97</xdr:row>
      <xdr:rowOff>113847</xdr:rowOff>
    </xdr:to>
    <xdr:sp macro="" textlink="">
      <xdr:nvSpPr>
        <xdr:cNvPr id="712" name="楕円 711"/>
        <xdr:cNvSpPr/>
      </xdr:nvSpPr>
      <xdr:spPr>
        <a:xfrm>
          <a:off x="154305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130374</xdr:rowOff>
    </xdr:from>
    <xdr:ext cx="534377" cy="259045"/>
    <xdr:sp macro="" textlink="">
      <xdr:nvSpPr>
        <xdr:cNvPr id="713" name="テキスト ボックス 712"/>
        <xdr:cNvSpPr txBox="1"/>
      </xdr:nvSpPr>
      <xdr:spPr>
        <a:xfrm>
          <a:off x="15214111" y="164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156963</xdr:rowOff>
    </xdr:from>
    <xdr:to>
      <xdr:col>76</xdr:col>
      <xdr:colOff>165100</xdr:colOff>
      <xdr:row>97</xdr:row>
      <xdr:rowOff>87113</xdr:rowOff>
    </xdr:to>
    <xdr:sp macro="" textlink="">
      <xdr:nvSpPr>
        <xdr:cNvPr id="714" name="楕円 713"/>
        <xdr:cNvSpPr/>
      </xdr:nvSpPr>
      <xdr:spPr>
        <a:xfrm>
          <a:off x="145415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103640</xdr:rowOff>
    </xdr:from>
    <xdr:ext cx="534377" cy="259045"/>
    <xdr:sp macro="" textlink="">
      <xdr:nvSpPr>
        <xdr:cNvPr id="715" name="テキスト ボックス 714"/>
        <xdr:cNvSpPr txBox="1"/>
      </xdr:nvSpPr>
      <xdr:spPr>
        <a:xfrm>
          <a:off x="14325111" y="163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158189</xdr:rowOff>
    </xdr:from>
    <xdr:to>
      <xdr:col>72</xdr:col>
      <xdr:colOff>38100</xdr:colOff>
      <xdr:row>97</xdr:row>
      <xdr:rowOff>88339</xdr:rowOff>
    </xdr:to>
    <xdr:sp macro="" textlink="">
      <xdr:nvSpPr>
        <xdr:cNvPr id="716" name="楕円 715"/>
        <xdr:cNvSpPr/>
      </xdr:nvSpPr>
      <xdr:spPr>
        <a:xfrm>
          <a:off x="13652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104866</xdr:rowOff>
    </xdr:from>
    <xdr:ext cx="534377" cy="259045"/>
    <xdr:sp macro="" textlink="">
      <xdr:nvSpPr>
        <xdr:cNvPr id="717" name="テキスト ボックス 716"/>
        <xdr:cNvSpPr txBox="1"/>
      </xdr:nvSpPr>
      <xdr:spPr>
        <a:xfrm>
          <a:off x="13436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169683</xdr:rowOff>
    </xdr:from>
    <xdr:to>
      <xdr:col>67</xdr:col>
      <xdr:colOff>101600</xdr:colOff>
      <xdr:row>97</xdr:row>
      <xdr:rowOff>99833</xdr:rowOff>
    </xdr:to>
    <xdr:sp macro="" textlink="">
      <xdr:nvSpPr>
        <xdr:cNvPr id="718" name="楕円 717"/>
        <xdr:cNvSpPr/>
      </xdr:nvSpPr>
      <xdr:spPr>
        <a:xfrm>
          <a:off x="12763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116360</xdr:rowOff>
    </xdr:from>
    <xdr:ext cx="534377" cy="259045"/>
    <xdr:sp macro="" textlink="">
      <xdr:nvSpPr>
        <xdr:cNvPr id="719" name="テキスト ボックス 718"/>
        <xdr:cNvSpPr txBox="1"/>
      </xdr:nvSpPr>
      <xdr:spPr>
        <a:xfrm>
          <a:off x="12547111" y="164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9" name="直線コネクタ 738"/>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0"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2"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3" name="直線コネクタ 742"/>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5"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6" name="フローチャート: 判断 745"/>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8" name="フローチャート: 判断 747"/>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9" name="テキスト ボックス 748"/>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1" name="フローチャート: 判断 750"/>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2" name="テキスト ボックス 751"/>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4" name="フローチャート: 判断 753"/>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5" name="テキスト ボックス 754"/>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6" name="フローチャート: 判断 755"/>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7" name="テキスト ボックス 756"/>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4"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6" name="直線コネクタ 795"/>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7"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9"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0" name="直線コネクタ 799"/>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2"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3" name="フローチャート: 判断 802"/>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5" name="フローチャート: 判断 80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6" name="テキスト ボックス 805"/>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8" name="フローチャート: 判断 807"/>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9" name="テキスト ボックス 808"/>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1" name="フローチャート: 判断 810"/>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2" name="テキスト ボックス 811"/>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3" name="フローチャート: 判断 812"/>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4" name="テキスト ボックス 813"/>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1"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類似団体の住民一人当たりのコストと比較し</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て、民生費、</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農林水産業費</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及び消防費</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が大きく上回っている。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民生</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費については、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市内公立保育所の統合や、民間事業者による認定こども園の整備に係る負担金事業により増額となっている。</a:t>
          </a:r>
          <a:endPar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農林水産業費については、当市は旧５町が合併し、海抜０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の臨海部から海抜</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1,400m</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の四国山系までの</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514.34k㎡</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に及ぶ広範な地理的特徴により水産業、農畜産、林業が営まれており、第１次産業の生産基盤となる漁港施設、農地・農業用施設、林業施設の整備を進めているため、類似団体の住民一人当たりのコストと比較して大きく上回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消防</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費については、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防災行政無線のデジタル化に向けて整備を行っておりそれに伴って増額となっている。</a:t>
          </a:r>
          <a:endPar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標準税収入額等については、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地方税をはじめとして地方消費税交付金等も</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増額</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となったことに</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伴い増額した。</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一方で普通交付税は、平成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27</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年度から合併算定替えの段階的縮減期間となったため減額とな</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った。</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臨時財政対策債について</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は増額となったものの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標準財政規模</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は</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減少した。なお、財政調整基金残高は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近年増加傾向となっていたが微減となっている。</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実質収支額は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前年度は減額したものの、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29</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年度については、前年度と比較して約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億</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5,600</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万円</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増</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額（</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2.3</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％減）なっている。</a:t>
          </a:r>
          <a:endParaRPr lang="ja-JP" altLang="ja-JP" sz="1400">
            <a:effectLst/>
            <a:latin typeface="HGｺﾞｼｯｸM" panose="020B0609000000000000" pitchFamily="49" charset="-128"/>
            <a:ea typeface="HGｺﾞｼｯｸM" panose="020B0609000000000000" pitchFamily="49" charset="-128"/>
          </a:endParaRPr>
        </a:p>
        <a:p>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　また、実質単年度収支について、平成</a:t>
          </a:r>
          <a:r>
            <a:rPr kumimoji="1" lang="en-US" altLang="ja-JP" sz="1100">
              <a:solidFill>
                <a:schemeClr val="dk1"/>
              </a:solidFill>
              <a:effectLst/>
              <a:latin typeface="HGｺﾞｼｯｸM" panose="020B0609000000000000" pitchFamily="49" charset="-128"/>
              <a:ea typeface="HGｺﾞｼｯｸM" panose="020B0609000000000000" pitchFamily="49" charset="-128"/>
              <a:cs typeface="+mn-cs"/>
            </a:rPr>
            <a:t>29</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年度については、</a:t>
          </a:r>
          <a:r>
            <a:rPr kumimoji="1" lang="ja-JP" altLang="en-US" sz="1100">
              <a:solidFill>
                <a:schemeClr val="dk1"/>
              </a:solidFill>
              <a:effectLst/>
              <a:latin typeface="HGｺﾞｼｯｸM" panose="020B0609000000000000" pitchFamily="49" charset="-128"/>
              <a:ea typeface="HGｺﾞｼｯｸM" panose="020B0609000000000000" pitchFamily="49" charset="-128"/>
              <a:cs typeface="+mn-cs"/>
            </a:rPr>
            <a:t>財政調整基金の取り崩しの</a:t>
          </a:r>
          <a:r>
            <a:rPr kumimoji="1" lang="ja-JP" altLang="ja-JP" sz="1100">
              <a:solidFill>
                <a:schemeClr val="dk1"/>
              </a:solidFill>
              <a:effectLst/>
              <a:latin typeface="HGｺﾞｼｯｸM" panose="020B0609000000000000" pitchFamily="49" charset="-128"/>
              <a:ea typeface="HGｺﾞｼｯｸM" panose="020B0609000000000000" pitchFamily="49" charset="-128"/>
              <a:cs typeface="+mn-cs"/>
            </a:rPr>
            <a:t>影響により、同様に減額となっている。</a:t>
          </a:r>
          <a:endParaRPr lang="ja-JP" altLang="ja-JP" sz="1400">
            <a:effectLst/>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全会計において赤字は発生していないが、一般会計から独立した運営は困難を極め、計画や制度を見直し、経営的なてこ入れが必要である。</a:t>
          </a:r>
        </a:p>
        <a:p>
          <a:r>
            <a:rPr kumimoji="1" lang="ja-JP" altLang="en-US" sz="1400">
              <a:latin typeface="ＭＳ ゴシック" pitchFamily="49" charset="-128"/>
              <a:ea typeface="ＭＳ ゴシック" pitchFamily="49" charset="-128"/>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n-fsv-02\share\&#9734;06_&#36001;&#25919;&#29366;&#27841;&#36039;&#26009;&#38598;\29&#36001;&#25919;&#29366;&#27841;&#36039;&#26009;&#38598;\00_&#30476;&#29031;&#20250;\&#8251;&#22522;&#37329;&#20998;&#26512;&#12304;&#36001;&#25919;&#29366;&#27841;&#36039;&#26009;&#38598;&#12305;_382141_&#35199;&#20104;&#24066;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0&#12288;&#35199;&#20104;&#24066;/&#12304;&#36001;&#25919;&#29366;&#27841;&#36039;&#26009;&#38598;&#12305;_382141_&#35199;&#20104;&#24066;_2017&#65288;&#25552;&#2098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4307</v>
          </cell>
          <cell r="C72">
            <v>4831</v>
          </cell>
          <cell r="D72">
            <v>4638</v>
          </cell>
        </row>
        <row r="73">
          <cell r="A73" t="str">
            <v>減債基金</v>
          </cell>
          <cell r="B73">
            <v>1550</v>
          </cell>
          <cell r="C73">
            <v>1550</v>
          </cell>
          <cell r="D73">
            <v>1614</v>
          </cell>
        </row>
        <row r="74">
          <cell r="A74" t="str">
            <v>その他特定目的基金</v>
          </cell>
          <cell r="B74">
            <v>7047</v>
          </cell>
          <cell r="C74">
            <v>7050</v>
          </cell>
          <cell r="D74">
            <v>6650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50.2</v>
          </cell>
          <cell r="CN51">
            <v>49.4</v>
          </cell>
          <cell r="CV51">
            <v>47.6</v>
          </cell>
        </row>
        <row r="53">
          <cell r="CF53">
            <v>53</v>
          </cell>
          <cell r="CN53">
            <v>52.8</v>
          </cell>
          <cell r="CV53">
            <v>56</v>
          </cell>
        </row>
        <row r="55">
          <cell r="AN55" t="str">
            <v>類似団体内平均値</v>
          </cell>
          <cell r="CF55">
            <v>58.5</v>
          </cell>
          <cell r="CN55">
            <v>54.6</v>
          </cell>
          <cell r="CV55">
            <v>53.2</v>
          </cell>
        </row>
        <row r="57">
          <cell r="CF57">
            <v>52.9</v>
          </cell>
          <cell r="CN57">
            <v>58.3</v>
          </cell>
          <cell r="CV57">
            <v>58.8</v>
          </cell>
        </row>
        <row r="72">
          <cell r="BP72" t="str">
            <v>H25</v>
          </cell>
          <cell r="BX72" t="str">
            <v>H26</v>
          </cell>
          <cell r="CF72" t="str">
            <v>H27</v>
          </cell>
          <cell r="CN72" t="str">
            <v>H28</v>
          </cell>
          <cell r="CV72" t="str">
            <v>H29</v>
          </cell>
        </row>
        <row r="73">
          <cell r="AN73" t="str">
            <v>当該団体値</v>
          </cell>
          <cell r="BP73">
            <v>57.7</v>
          </cell>
          <cell r="BX73">
            <v>57.4</v>
          </cell>
          <cell r="CF73">
            <v>50.2</v>
          </cell>
          <cell r="CN73">
            <v>49.4</v>
          </cell>
          <cell r="CV73">
            <v>47.6</v>
          </cell>
        </row>
        <row r="75">
          <cell r="BP75">
            <v>10.3</v>
          </cell>
          <cell r="BX75">
            <v>9.6999999999999993</v>
          </cell>
          <cell r="CF75">
            <v>9.1</v>
          </cell>
          <cell r="CN75">
            <v>8.6999999999999993</v>
          </cell>
          <cell r="CV75">
            <v>8.5</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28099646</v>
      </c>
      <c r="BO4" s="372"/>
      <c r="BP4" s="372"/>
      <c r="BQ4" s="372"/>
      <c r="BR4" s="372"/>
      <c r="BS4" s="372"/>
      <c r="BT4" s="372"/>
      <c r="BU4" s="373"/>
      <c r="BV4" s="371">
        <v>30727036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5.9</v>
      </c>
      <c r="CU4" s="378"/>
      <c r="CV4" s="378"/>
      <c r="CW4" s="378"/>
      <c r="CX4" s="378"/>
      <c r="CY4" s="378"/>
      <c r="CZ4" s="378"/>
      <c r="DA4" s="379"/>
      <c r="DB4" s="377">
        <v>4.2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27008730</v>
      </c>
      <c r="BO5" s="409"/>
      <c r="BP5" s="409"/>
      <c r="BQ5" s="409"/>
      <c r="BR5" s="409"/>
      <c r="BS5" s="409"/>
      <c r="BT5" s="409"/>
      <c r="BU5" s="410"/>
      <c r="BV5" s="408">
        <v>29855225</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90.4</v>
      </c>
      <c r="CU5" s="406"/>
      <c r="CV5" s="406"/>
      <c r="CW5" s="406"/>
      <c r="CX5" s="406"/>
      <c r="CY5" s="406"/>
      <c r="CZ5" s="406"/>
      <c r="DA5" s="407"/>
      <c r="DB5" s="405">
        <v>86.6</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1090916</v>
      </c>
      <c r="BO6" s="409"/>
      <c r="BP6" s="409"/>
      <c r="BQ6" s="409"/>
      <c r="BR6" s="409"/>
      <c r="BS6" s="409"/>
      <c r="BT6" s="409"/>
      <c r="BU6" s="410"/>
      <c r="BV6" s="408">
        <v>871811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94.2</v>
      </c>
      <c r="CU6" s="446"/>
      <c r="CV6" s="446"/>
      <c r="CW6" s="446"/>
      <c r="CX6" s="446"/>
      <c r="CY6" s="446"/>
      <c r="CZ6" s="446"/>
      <c r="DA6" s="447"/>
      <c r="DB6" s="445">
        <v>90.1</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164480</v>
      </c>
      <c r="BO7" s="409"/>
      <c r="BP7" s="409"/>
      <c r="BQ7" s="409"/>
      <c r="BR7" s="409"/>
      <c r="BS7" s="409"/>
      <c r="BT7" s="409"/>
      <c r="BU7" s="410"/>
      <c r="BV7" s="408">
        <v>202358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15643390</v>
      </c>
      <c r="CU7" s="409"/>
      <c r="CV7" s="409"/>
      <c r="CW7" s="409"/>
      <c r="CX7" s="409"/>
      <c r="CY7" s="409"/>
      <c r="CZ7" s="409"/>
      <c r="DA7" s="410"/>
      <c r="DB7" s="408">
        <v>16011617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87</v>
      </c>
      <c r="AV8" s="441"/>
      <c r="AW8" s="441"/>
      <c r="AX8" s="441"/>
      <c r="AY8" s="442" t="s">
        <v>103</v>
      </c>
      <c r="AZ8" s="443"/>
      <c r="BA8" s="443"/>
      <c r="BB8" s="443"/>
      <c r="BC8" s="443"/>
      <c r="BD8" s="443"/>
      <c r="BE8" s="443"/>
      <c r="BF8" s="443"/>
      <c r="BG8" s="443"/>
      <c r="BH8" s="443"/>
      <c r="BI8" s="443"/>
      <c r="BJ8" s="443"/>
      <c r="BK8" s="443"/>
      <c r="BL8" s="443"/>
      <c r="BM8" s="444"/>
      <c r="BN8" s="408">
        <v>926436</v>
      </c>
      <c r="BO8" s="409"/>
      <c r="BP8" s="409"/>
      <c r="BQ8" s="409"/>
      <c r="BR8" s="409"/>
      <c r="BS8" s="409"/>
      <c r="BT8" s="409"/>
      <c r="BU8" s="410"/>
      <c r="BV8" s="408">
        <v>669453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0.24</v>
      </c>
      <c r="CU8" s="449"/>
      <c r="CV8" s="449"/>
      <c r="CW8" s="449"/>
      <c r="CX8" s="449"/>
      <c r="CY8" s="449"/>
      <c r="CZ8" s="449"/>
      <c r="DA8" s="450"/>
      <c r="DB8" s="448">
        <v>0.24</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38919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87</v>
      </c>
      <c r="AV9" s="441"/>
      <c r="AW9" s="441"/>
      <c r="AX9" s="441"/>
      <c r="AY9" s="442" t="s">
        <v>109</v>
      </c>
      <c r="AZ9" s="443"/>
      <c r="BA9" s="443"/>
      <c r="BB9" s="443"/>
      <c r="BC9" s="443"/>
      <c r="BD9" s="443"/>
      <c r="BE9" s="443"/>
      <c r="BF9" s="443"/>
      <c r="BG9" s="443"/>
      <c r="BH9" s="443"/>
      <c r="BI9" s="443"/>
      <c r="BJ9" s="443"/>
      <c r="BK9" s="443"/>
      <c r="BL9" s="443"/>
      <c r="BM9" s="444"/>
      <c r="BN9" s="408">
        <v>256983</v>
      </c>
      <c r="BO9" s="409"/>
      <c r="BP9" s="409"/>
      <c r="BQ9" s="409"/>
      <c r="BR9" s="409"/>
      <c r="BS9" s="409"/>
      <c r="BT9" s="409"/>
      <c r="BU9" s="410"/>
      <c r="BV9" s="408">
        <v>-413070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17.899999999999999</v>
      </c>
      <c r="CU9" s="406"/>
      <c r="CV9" s="406"/>
      <c r="CW9" s="406"/>
      <c r="CX9" s="406"/>
      <c r="CY9" s="406"/>
      <c r="CZ9" s="406"/>
      <c r="DA9" s="407"/>
      <c r="DB9" s="405">
        <v>17.8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42080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326216</v>
      </c>
      <c r="BO10" s="409"/>
      <c r="BP10" s="409"/>
      <c r="BQ10" s="409"/>
      <c r="BR10" s="409"/>
      <c r="BS10" s="409"/>
      <c r="BT10" s="409"/>
      <c r="BU10" s="410"/>
      <c r="BV10" s="408">
        <v>524042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38947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519614</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38685</v>
      </c>
      <c r="S13" s="490"/>
      <c r="T13" s="490"/>
      <c r="U13" s="490"/>
      <c r="V13" s="491"/>
      <c r="W13" s="424" t="s">
        <v>133</v>
      </c>
      <c r="X13" s="425"/>
      <c r="Y13" s="425"/>
      <c r="Z13" s="425"/>
      <c r="AA13" s="425"/>
      <c r="AB13" s="415"/>
      <c r="AC13" s="459">
        <v>3802</v>
      </c>
      <c r="AD13" s="460"/>
      <c r="AE13" s="460"/>
      <c r="AF13" s="460"/>
      <c r="AG13" s="499"/>
      <c r="AH13" s="459">
        <v>4128</v>
      </c>
      <c r="AI13" s="460"/>
      <c r="AJ13" s="460"/>
      <c r="AK13" s="460"/>
      <c r="AL13" s="461"/>
      <c r="AM13" s="437" t="s">
        <v>134</v>
      </c>
      <c r="AN13" s="438"/>
      <c r="AO13" s="438"/>
      <c r="AP13" s="438"/>
      <c r="AQ13" s="438"/>
      <c r="AR13" s="438"/>
      <c r="AS13" s="438"/>
      <c r="AT13" s="439"/>
      <c r="AU13" s="440" t="s">
        <v>128</v>
      </c>
      <c r="AV13" s="441"/>
      <c r="AW13" s="441"/>
      <c r="AX13" s="441"/>
      <c r="AY13" s="442" t="s">
        <v>135</v>
      </c>
      <c r="AZ13" s="443"/>
      <c r="BA13" s="443"/>
      <c r="BB13" s="443"/>
      <c r="BC13" s="443"/>
      <c r="BD13" s="443"/>
      <c r="BE13" s="443"/>
      <c r="BF13" s="443"/>
      <c r="BG13" s="443"/>
      <c r="BH13" s="443"/>
      <c r="BI13" s="443"/>
      <c r="BJ13" s="443"/>
      <c r="BK13" s="443"/>
      <c r="BL13" s="443"/>
      <c r="BM13" s="444"/>
      <c r="BN13" s="408">
        <v>63585</v>
      </c>
      <c r="BO13" s="409"/>
      <c r="BP13" s="409"/>
      <c r="BQ13" s="409"/>
      <c r="BR13" s="409"/>
      <c r="BS13" s="409"/>
      <c r="BT13" s="409"/>
      <c r="BU13" s="410"/>
      <c r="BV13" s="408">
        <v>110972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8.5</v>
      </c>
      <c r="CU13" s="406"/>
      <c r="CV13" s="406"/>
      <c r="CW13" s="406"/>
      <c r="CX13" s="406"/>
      <c r="CY13" s="406"/>
      <c r="CZ13" s="406"/>
      <c r="DA13" s="407"/>
      <c r="DB13" s="405">
        <v>8.6999999999999993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39767</v>
      </c>
      <c r="S14" s="490"/>
      <c r="T14" s="490"/>
      <c r="U14" s="490"/>
      <c r="V14" s="491"/>
      <c r="W14" s="398"/>
      <c r="X14" s="399"/>
      <c r="Y14" s="399"/>
      <c r="Z14" s="399"/>
      <c r="AA14" s="399"/>
      <c r="AB14" s="388"/>
      <c r="AC14" s="492">
        <v>21.2</v>
      </c>
      <c r="AD14" s="493"/>
      <c r="AE14" s="493"/>
      <c r="AF14" s="493"/>
      <c r="AG14" s="494"/>
      <c r="AH14" s="492">
        <v>22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47.6</v>
      </c>
      <c r="CU14" s="504"/>
      <c r="CV14" s="504"/>
      <c r="CW14" s="504"/>
      <c r="CX14" s="504"/>
      <c r="CY14" s="504"/>
      <c r="CZ14" s="504"/>
      <c r="DA14" s="505"/>
      <c r="DB14" s="503">
        <v>49.4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39509</v>
      </c>
      <c r="S15" s="490"/>
      <c r="T15" s="490"/>
      <c r="U15" s="490"/>
      <c r="V15" s="491"/>
      <c r="W15" s="424" t="s">
        <v>140</v>
      </c>
      <c r="X15" s="425"/>
      <c r="Y15" s="425"/>
      <c r="Z15" s="425"/>
      <c r="AA15" s="425"/>
      <c r="AB15" s="415"/>
      <c r="AC15" s="459">
        <v>3159</v>
      </c>
      <c r="AD15" s="460"/>
      <c r="AE15" s="460"/>
      <c r="AF15" s="460"/>
      <c r="AG15" s="499"/>
      <c r="AH15" s="459">
        <v>3449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3318986</v>
      </c>
      <c r="BO15" s="372"/>
      <c r="BP15" s="372"/>
      <c r="BQ15" s="372"/>
      <c r="BR15" s="372"/>
      <c r="BS15" s="372"/>
      <c r="BT15" s="372"/>
      <c r="BU15" s="373"/>
      <c r="BV15" s="371">
        <v>3306403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17.600000000000001</v>
      </c>
      <c r="AD16" s="493"/>
      <c r="AE16" s="493"/>
      <c r="AF16" s="493"/>
      <c r="AG16" s="494"/>
      <c r="AH16" s="492">
        <v>18.399999999999999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13542592</v>
      </c>
      <c r="BO16" s="409"/>
      <c r="BP16" s="409"/>
      <c r="BQ16" s="409"/>
      <c r="BR16" s="409"/>
      <c r="BS16" s="409"/>
      <c r="BT16" s="409"/>
      <c r="BU16" s="410"/>
      <c r="BV16" s="408">
        <v>13556514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11000</v>
      </c>
      <c r="AD17" s="460"/>
      <c r="AE17" s="460"/>
      <c r="AF17" s="460"/>
      <c r="AG17" s="499"/>
      <c r="AH17" s="459">
        <v>11217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4164162</v>
      </c>
      <c r="BO17" s="409"/>
      <c r="BP17" s="409"/>
      <c r="BQ17" s="409"/>
      <c r="BR17" s="409"/>
      <c r="BS17" s="409"/>
      <c r="BT17" s="409"/>
      <c r="BU17" s="410"/>
      <c r="BV17" s="408">
        <v>4131004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514.34</v>
      </c>
      <c r="M18" s="521"/>
      <c r="N18" s="521"/>
      <c r="O18" s="521"/>
      <c r="P18" s="521"/>
      <c r="Q18" s="521"/>
      <c r="R18" s="522"/>
      <c r="S18" s="522"/>
      <c r="T18" s="522"/>
      <c r="U18" s="522"/>
      <c r="V18" s="523"/>
      <c r="W18" s="426"/>
      <c r="X18" s="427"/>
      <c r="Y18" s="427"/>
      <c r="Z18" s="427"/>
      <c r="AA18" s="427"/>
      <c r="AB18" s="418"/>
      <c r="AC18" s="524">
        <v>61.2</v>
      </c>
      <c r="AD18" s="525"/>
      <c r="AE18" s="525"/>
      <c r="AF18" s="525"/>
      <c r="AG18" s="526"/>
      <c r="AH18" s="524">
        <v>59.7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14224103</v>
      </c>
      <c r="BO18" s="409"/>
      <c r="BP18" s="409"/>
      <c r="BQ18" s="409"/>
      <c r="BR18" s="409"/>
      <c r="BS18" s="409"/>
      <c r="BT18" s="409"/>
      <c r="BU18" s="410"/>
      <c r="BV18" s="408">
        <v>13889098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76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18649859</v>
      </c>
      <c r="BO19" s="409"/>
      <c r="BP19" s="409"/>
      <c r="BQ19" s="409"/>
      <c r="BR19" s="409"/>
      <c r="BS19" s="409"/>
      <c r="BT19" s="409"/>
      <c r="BU19" s="410"/>
      <c r="BV19" s="408">
        <v>18673224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16365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37297511</v>
      </c>
      <c r="BO23" s="409"/>
      <c r="BP23" s="409"/>
      <c r="BQ23" s="409"/>
      <c r="BR23" s="409"/>
      <c r="BS23" s="409"/>
      <c r="BT23" s="409"/>
      <c r="BU23" s="410"/>
      <c r="BV23" s="408">
        <v>37229656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8682</v>
      </c>
      <c r="R24" s="460"/>
      <c r="S24" s="460"/>
      <c r="T24" s="460"/>
      <c r="U24" s="460"/>
      <c r="V24" s="499"/>
      <c r="W24" s="558"/>
      <c r="X24" s="546"/>
      <c r="Y24" s="547"/>
      <c r="Z24" s="458" t="s">
        <v>164</v>
      </c>
      <c r="AA24" s="438"/>
      <c r="AB24" s="438"/>
      <c r="AC24" s="438"/>
      <c r="AD24" s="438"/>
      <c r="AE24" s="438"/>
      <c r="AF24" s="438"/>
      <c r="AG24" s="439"/>
      <c r="AH24" s="459">
        <v>532</v>
      </c>
      <c r="AI24" s="460"/>
      <c r="AJ24" s="460"/>
      <c r="AK24" s="460"/>
      <c r="AL24" s="499"/>
      <c r="AM24" s="459">
        <v>1541204</v>
      </c>
      <c r="AN24" s="460"/>
      <c r="AO24" s="460"/>
      <c r="AP24" s="460"/>
      <c r="AQ24" s="460"/>
      <c r="AR24" s="499"/>
      <c r="AS24" s="459">
        <v>2897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26849803</v>
      </c>
      <c r="BO24" s="409"/>
      <c r="BP24" s="409"/>
      <c r="BQ24" s="409"/>
      <c r="BR24" s="409"/>
      <c r="BS24" s="409"/>
      <c r="BT24" s="409"/>
      <c r="BU24" s="410"/>
      <c r="BV24" s="408">
        <v>27064306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6732</v>
      </c>
      <c r="R25" s="460"/>
      <c r="S25" s="460"/>
      <c r="T25" s="460"/>
      <c r="U25" s="460"/>
      <c r="V25" s="499"/>
      <c r="W25" s="558"/>
      <c r="X25" s="546"/>
      <c r="Y25" s="547"/>
      <c r="Z25" s="458" t="s">
        <v>167</v>
      </c>
      <c r="AA25" s="438"/>
      <c r="AB25" s="438"/>
      <c r="AC25" s="438"/>
      <c r="AD25" s="438"/>
      <c r="AE25" s="438"/>
      <c r="AF25" s="438"/>
      <c r="AG25" s="439"/>
      <c r="AH25" s="459">
        <v>68</v>
      </c>
      <c r="AI25" s="460"/>
      <c r="AJ25" s="460"/>
      <c r="AK25" s="460"/>
      <c r="AL25" s="499"/>
      <c r="AM25" s="459">
        <v>177752</v>
      </c>
      <c r="AN25" s="460"/>
      <c r="AO25" s="460"/>
      <c r="AP25" s="460"/>
      <c r="AQ25" s="460"/>
      <c r="AR25" s="499"/>
      <c r="AS25" s="459">
        <v>2614</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3059903</v>
      </c>
      <c r="BO25" s="372"/>
      <c r="BP25" s="372"/>
      <c r="BQ25" s="372"/>
      <c r="BR25" s="372"/>
      <c r="BS25" s="372"/>
      <c r="BT25" s="372"/>
      <c r="BU25" s="373"/>
      <c r="BV25" s="371">
        <v>1142728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5400</v>
      </c>
      <c r="R26" s="460"/>
      <c r="S26" s="460"/>
      <c r="T26" s="460"/>
      <c r="U26" s="460"/>
      <c r="V26" s="499"/>
      <c r="W26" s="558"/>
      <c r="X26" s="546"/>
      <c r="Y26" s="547"/>
      <c r="Z26" s="458" t="s">
        <v>170</v>
      </c>
      <c r="AA26" s="568"/>
      <c r="AB26" s="568"/>
      <c r="AC26" s="568"/>
      <c r="AD26" s="568"/>
      <c r="AE26" s="568"/>
      <c r="AF26" s="568"/>
      <c r="AG26" s="569"/>
      <c r="AH26" s="459">
        <v>17</v>
      </c>
      <c r="AI26" s="460"/>
      <c r="AJ26" s="460"/>
      <c r="AK26" s="460"/>
      <c r="AL26" s="499"/>
      <c r="AM26" s="459">
        <v>43248</v>
      </c>
      <c r="AN26" s="460"/>
      <c r="AO26" s="460"/>
      <c r="AP26" s="460"/>
      <c r="AQ26" s="460"/>
      <c r="AR26" s="499"/>
      <c r="AS26" s="459">
        <v>2544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4336</v>
      </c>
      <c r="R27" s="460"/>
      <c r="S27" s="460"/>
      <c r="T27" s="460"/>
      <c r="U27" s="460"/>
      <c r="V27" s="499"/>
      <c r="W27" s="558"/>
      <c r="X27" s="546"/>
      <c r="Y27" s="547"/>
      <c r="Z27" s="458" t="s">
        <v>173</v>
      </c>
      <c r="AA27" s="438"/>
      <c r="AB27" s="438"/>
      <c r="AC27" s="438"/>
      <c r="AD27" s="438"/>
      <c r="AE27" s="438"/>
      <c r="AF27" s="438"/>
      <c r="AG27" s="439"/>
      <c r="AH27" s="459">
        <v>12</v>
      </c>
      <c r="AI27" s="460"/>
      <c r="AJ27" s="460"/>
      <c r="AK27" s="460"/>
      <c r="AL27" s="499"/>
      <c r="AM27" s="459">
        <v>39114</v>
      </c>
      <c r="AN27" s="460"/>
      <c r="AO27" s="460"/>
      <c r="AP27" s="460"/>
      <c r="AQ27" s="460"/>
      <c r="AR27" s="499"/>
      <c r="AS27" s="459">
        <v>3260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151917</v>
      </c>
      <c r="BO27" s="582"/>
      <c r="BP27" s="582"/>
      <c r="BQ27" s="582"/>
      <c r="BR27" s="582"/>
      <c r="BS27" s="582"/>
      <c r="BT27" s="582"/>
      <c r="BU27" s="583"/>
      <c r="BV27" s="581">
        <v>151875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3531</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4637523</v>
      </c>
      <c r="BO28" s="372"/>
      <c r="BP28" s="372"/>
      <c r="BQ28" s="372"/>
      <c r="BR28" s="372"/>
      <c r="BS28" s="372"/>
      <c r="BT28" s="372"/>
      <c r="BU28" s="373"/>
      <c r="BV28" s="371">
        <v>4830921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19</v>
      </c>
      <c r="M29" s="460"/>
      <c r="N29" s="460"/>
      <c r="O29" s="460"/>
      <c r="P29" s="499"/>
      <c r="Q29" s="459">
        <v>3230</v>
      </c>
      <c r="R29" s="460"/>
      <c r="S29" s="460"/>
      <c r="T29" s="460"/>
      <c r="U29" s="460"/>
      <c r="V29" s="499"/>
      <c r="W29" s="559"/>
      <c r="X29" s="560"/>
      <c r="Y29" s="561"/>
      <c r="Z29" s="458" t="s">
        <v>179</v>
      </c>
      <c r="AA29" s="438"/>
      <c r="AB29" s="438"/>
      <c r="AC29" s="438"/>
      <c r="AD29" s="438"/>
      <c r="AE29" s="438"/>
      <c r="AF29" s="438"/>
      <c r="AG29" s="439"/>
      <c r="AH29" s="459">
        <v>544</v>
      </c>
      <c r="AI29" s="460"/>
      <c r="AJ29" s="460"/>
      <c r="AK29" s="460"/>
      <c r="AL29" s="499"/>
      <c r="AM29" s="459">
        <v>1580318</v>
      </c>
      <c r="AN29" s="460"/>
      <c r="AO29" s="460"/>
      <c r="AP29" s="460"/>
      <c r="AQ29" s="460"/>
      <c r="AR29" s="499"/>
      <c r="AS29" s="459">
        <v>2905</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1614182</v>
      </c>
      <c r="BO29" s="409"/>
      <c r="BP29" s="409"/>
      <c r="BQ29" s="409"/>
      <c r="BR29" s="409"/>
      <c r="BS29" s="409"/>
      <c r="BT29" s="409"/>
      <c r="BU29" s="410"/>
      <c r="BV29" s="408">
        <v>1550016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92.7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6649749</v>
      </c>
      <c r="BO30" s="582"/>
      <c r="BP30" s="582"/>
      <c r="BQ30" s="582"/>
      <c r="BR30" s="582"/>
      <c r="BS30" s="582"/>
      <c r="BT30" s="582"/>
      <c r="BU30" s="583"/>
      <c r="BV30" s="581">
        <v>7049852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189</v>
      </c>
      <c r="X33" s="397"/>
      <c r="Y33" s="397"/>
      <c r="Z33" s="397"/>
      <c r="AA33" s="397"/>
      <c r="AB33" s="397"/>
      <c r="AC33" s="397"/>
      <c r="AD33" s="397"/>
      <c r="AE33" s="397"/>
      <c r="AF33" s="397"/>
      <c r="AG33" s="397"/>
      <c r="AH33" s="397"/>
      <c r="AI33" s="397"/>
      <c r="AJ33" s="397"/>
      <c r="AK33" s="397"/>
      <c r="AL33" s="195"/>
      <c r="AM33" s="432" t="s">
        <v>190</v>
      </c>
      <c r="AN33" s="432"/>
      <c r="AO33" s="397" t="s">
        <v>189</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IF('各会計、関係団体の財政状況及び健全化判断比率'!B35="","",'各会計、関係団体の財政状況及び健全化判断比率'!B35)</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愛媛県市町総合事務組合　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あけはまシーサイドサンパーク（株）</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国民健康保険特別会計(直診勘定)</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IF('各会計、関係団体の財政状況及び健全化判断比率'!B36="","",'各会計、関係団体の財政状況及び健全化判断比率'!B36)</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愛媛県市町総合事務組合　消防補償事業分</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（株）どんぶり館</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育英会奨学資金貸付特別会計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IF('各会計、関係団体の財政状況及び健全化判断比率'!B34="","",'各会計、関係団体の財政状況及び健全化判断比率'!B34)</f>
        <v>野村介護老人保健施設事業会計</v>
      </c>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IF('各会計、関係団体の財政状況及び健全化判断比率'!B37="","",'各会計、関係団体の財政状況及び健全化判断比率'!B37)</f>
        <v>公共下水道事業特別会計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愛媛県市町総合事務組合　交通災害事業分</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（財）宇和文化会館</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介護保険特別会計(保険事業勘定）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愛媛県市町総合事務組合　自治会館事業分</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西予ＣＡＴＶ（株）</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愛媛県市町総合事務組合　議員公務災害事業分</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（株）グリーンヒル</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愛媛県市町総合事務組合　共通経費分</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（株）野村町地域振興センター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八幡浜施設事務組合　一般会計</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（株）エフシー</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八幡浜施設事務組合　消防事業特別会計</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（株）城川ファクトリー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八幡浜施設事務組合　休日夜間急患センター事業特別会計</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西予市土地開発公社</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八幡浜施設事務組合　し尿処理事業特別会計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0r+1zQbxv2IvoOhlGpoKDnJ6sKclVGZ9hfWQOmW7WCMYI7UL7j1mrw9uelJm3HMPrFgb7QYEU/pkieA+l8jTwg==" saltValue="rQCF2pp9JT3ax9OwD+0l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H63" sqref="H6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86" t="s">
        <v>558</v>
      </c>
      <c r="D34" s="1186"/>
      <c r="E34" s="1187"/>
      <c r="F34" s="32">
        <v>13.8</v>
      </c>
      <c r="G34" s="33">
        <v>10.76</v>
      </c>
      <c r="H34" s="33">
        <v>10.64</v>
      </c>
      <c r="I34" s="33">
        <v>10.83</v>
      </c>
      <c r="J34" s="34">
        <v>10.72</v>
      </c>
      <c r="K34" s="22"/>
      <c r="L34" s="22"/>
      <c r="M34" s="22"/>
      <c r="N34" s="22"/>
      <c r="O34" s="22"/>
      <c r="P34" s="22"/>
    </row>
    <row r="35" spans="1:16" ht="39" customHeight="1">
      <c r="A35" s="22"/>
      <c r="B35" s="35"/>
      <c r="C35" s="1180" t="s">
        <v>559</v>
      </c>
      <c r="D35" s="1181"/>
      <c r="E35" s="1182"/>
      <c r="F35" s="36">
        <v>4.5199999999999996</v>
      </c>
      <c r="G35" s="37">
        <v>5.0599999999999996</v>
      </c>
      <c r="H35" s="37">
        <v>6.29</v>
      </c>
      <c r="I35" s="37">
        <v>4.07</v>
      </c>
      <c r="J35" s="38">
        <v>5.81</v>
      </c>
      <c r="K35" s="22"/>
      <c r="L35" s="22"/>
      <c r="M35" s="22"/>
      <c r="N35" s="22"/>
      <c r="O35" s="22"/>
      <c r="P35" s="22"/>
    </row>
    <row r="36" spans="1:16" ht="39" customHeight="1">
      <c r="A36" s="22"/>
      <c r="B36" s="35"/>
      <c r="C36" s="1180" t="s">
        <v>560</v>
      </c>
      <c r="D36" s="1181"/>
      <c r="E36" s="1182"/>
      <c r="F36" s="36">
        <v>4.7300000000000004</v>
      </c>
      <c r="G36" s="37">
        <v>5.17</v>
      </c>
      <c r="H36" s="37">
        <v>4.96</v>
      </c>
      <c r="I36" s="37">
        <v>5.3</v>
      </c>
      <c r="J36" s="38">
        <v>5.16</v>
      </c>
      <c r="K36" s="22"/>
      <c r="L36" s="22"/>
      <c r="M36" s="22"/>
      <c r="N36" s="22"/>
      <c r="O36" s="22"/>
      <c r="P36" s="22"/>
    </row>
    <row r="37" spans="1:16" ht="39" customHeight="1">
      <c r="A37" s="22"/>
      <c r="B37" s="35"/>
      <c r="C37" s="1180" t="s">
        <v>561</v>
      </c>
      <c r="D37" s="1181"/>
      <c r="E37" s="1182"/>
      <c r="F37" s="36">
        <v>0</v>
      </c>
      <c r="G37" s="37">
        <v>0</v>
      </c>
      <c r="H37" s="37">
        <v>0.78</v>
      </c>
      <c r="I37" s="37">
        <v>0.56000000000000005</v>
      </c>
      <c r="J37" s="38">
        <v>0.63</v>
      </c>
      <c r="K37" s="22"/>
      <c r="L37" s="22"/>
      <c r="M37" s="22"/>
      <c r="N37" s="22"/>
      <c r="O37" s="22"/>
      <c r="P37" s="22"/>
    </row>
    <row r="38" spans="1:16" ht="39" customHeight="1">
      <c r="A38" s="22"/>
      <c r="B38" s="35"/>
      <c r="C38" s="1180" t="s">
        <v>562</v>
      </c>
      <c r="D38" s="1181"/>
      <c r="E38" s="1182"/>
      <c r="F38" s="36">
        <v>0.02</v>
      </c>
      <c r="G38" s="37">
        <v>0.22</v>
      </c>
      <c r="H38" s="37">
        <v>0.56999999999999995</v>
      </c>
      <c r="I38" s="37">
        <v>0.68</v>
      </c>
      <c r="J38" s="38">
        <v>0.54</v>
      </c>
      <c r="K38" s="22"/>
      <c r="L38" s="22"/>
      <c r="M38" s="22"/>
      <c r="N38" s="22"/>
      <c r="O38" s="22"/>
      <c r="P38" s="22"/>
    </row>
    <row r="39" spans="1:16" ht="39" customHeight="1">
      <c r="A39" s="22"/>
      <c r="B39" s="35"/>
      <c r="C39" s="1180" t="s">
        <v>563</v>
      </c>
      <c r="D39" s="1181"/>
      <c r="E39" s="1182"/>
      <c r="F39" s="36">
        <v>0.64</v>
      </c>
      <c r="G39" s="37">
        <v>0.28000000000000003</v>
      </c>
      <c r="H39" s="37">
        <v>0.38</v>
      </c>
      <c r="I39" s="37">
        <v>0.4</v>
      </c>
      <c r="J39" s="38">
        <v>0.51</v>
      </c>
      <c r="K39" s="22"/>
      <c r="L39" s="22"/>
      <c r="M39" s="22"/>
      <c r="N39" s="22"/>
      <c r="O39" s="22"/>
      <c r="P39" s="22"/>
    </row>
    <row r="40" spans="1:16" ht="39" customHeight="1">
      <c r="A40" s="22"/>
      <c r="B40" s="35"/>
      <c r="C40" s="1180" t="s">
        <v>564</v>
      </c>
      <c r="D40" s="1181"/>
      <c r="E40" s="1182"/>
      <c r="F40" s="36">
        <v>0.05</v>
      </c>
      <c r="G40" s="37">
        <v>0.1</v>
      </c>
      <c r="H40" s="37">
        <v>0.09</v>
      </c>
      <c r="I40" s="37">
        <v>0.11</v>
      </c>
      <c r="J40" s="38">
        <v>0.1</v>
      </c>
      <c r="K40" s="22"/>
      <c r="L40" s="22"/>
      <c r="M40" s="22"/>
      <c r="N40" s="22"/>
      <c r="O40" s="22"/>
      <c r="P40" s="22"/>
    </row>
    <row r="41" spans="1:16" ht="39" customHeight="1">
      <c r="A41" s="22"/>
      <c r="B41" s="35"/>
      <c r="C41" s="1180" t="s">
        <v>565</v>
      </c>
      <c r="D41" s="1181"/>
      <c r="E41" s="1182"/>
      <c r="F41" s="36">
        <v>0</v>
      </c>
      <c r="G41" s="37">
        <v>0.11</v>
      </c>
      <c r="H41" s="37">
        <v>0.2</v>
      </c>
      <c r="I41" s="37">
        <v>0.1</v>
      </c>
      <c r="J41" s="38">
        <v>0.1</v>
      </c>
      <c r="K41" s="22"/>
      <c r="L41" s="22"/>
      <c r="M41" s="22"/>
      <c r="N41" s="22"/>
      <c r="O41" s="22"/>
      <c r="P41" s="22"/>
    </row>
    <row r="42" spans="1:16" ht="39" customHeight="1">
      <c r="A42" s="22"/>
      <c r="B42" s="39"/>
      <c r="C42" s="1180" t="s">
        <v>566</v>
      </c>
      <c r="D42" s="1181"/>
      <c r="E42" s="1182"/>
      <c r="F42" s="36" t="s">
        <v>511</v>
      </c>
      <c r="G42" s="37" t="s">
        <v>511</v>
      </c>
      <c r="H42" s="37" t="s">
        <v>511</v>
      </c>
      <c r="I42" s="37" t="s">
        <v>511</v>
      </c>
      <c r="J42" s="38" t="s">
        <v>511</v>
      </c>
      <c r="K42" s="22"/>
      <c r="L42" s="22"/>
      <c r="M42" s="22"/>
      <c r="N42" s="22"/>
      <c r="O42" s="22"/>
      <c r="P42" s="22"/>
    </row>
    <row r="43" spans="1:16" ht="39" customHeight="1" thickBot="1">
      <c r="A43" s="22"/>
      <c r="B43" s="40"/>
      <c r="C43" s="1183" t="s">
        <v>567</v>
      </c>
      <c r="D43" s="1184"/>
      <c r="E43" s="1185"/>
      <c r="F43" s="41">
        <v>0.26</v>
      </c>
      <c r="G43" s="42">
        <v>0.13</v>
      </c>
      <c r="H43" s="42">
        <v>0.1</v>
      </c>
      <c r="I43" s="42">
        <v>0.12</v>
      </c>
      <c r="J43" s="43">
        <v>0.11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hCTeaVQJdgGVtWUbxtCJghnokusjdzyqCn2pJ5Jfri3e7A76eIfgk2fMmIU3iCNMUnUMlBKXBk2mIl+eQfuqA==" saltValue="y0zqAwL4myJzx9m/hkn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85" zoomScaleNormal="85" zoomScaleSheetLayoutView="55" workbookViewId="0">
      <selection activeCell="H63" sqref="H6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96" t="s">
        <v>10</v>
      </c>
      <c r="C45" s="1197"/>
      <c r="D45" s="58"/>
      <c r="E45" s="1202" t="s">
        <v>11</v>
      </c>
      <c r="F45" s="1202"/>
      <c r="G45" s="1202"/>
      <c r="H45" s="1202"/>
      <c r="I45" s="1202"/>
      <c r="J45" s="1203"/>
      <c r="K45" s="59">
        <v>3712</v>
      </c>
      <c r="L45" s="60">
        <v>3775</v>
      </c>
      <c r="M45" s="60">
        <v>3725</v>
      </c>
      <c r="N45" s="60">
        <v>3385</v>
      </c>
      <c r="O45" s="61">
        <v>3404</v>
      </c>
      <c r="P45" s="48"/>
      <c r="Q45" s="48"/>
      <c r="R45" s="48"/>
      <c r="S45" s="48"/>
      <c r="T45" s="48"/>
      <c r="U45" s="48"/>
    </row>
    <row r="46" spans="1:21" ht="30.75" customHeight="1">
      <c r="A46" s="48"/>
      <c r="B46" s="1198"/>
      <c r="C46" s="1199"/>
      <c r="D46" s="62"/>
      <c r="E46" s="1190" t="s">
        <v>12</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c r="A47" s="48"/>
      <c r="B47" s="1198"/>
      <c r="C47" s="1199"/>
      <c r="D47" s="62"/>
      <c r="E47" s="1190" t="s">
        <v>13</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c r="A48" s="48"/>
      <c r="B48" s="1198"/>
      <c r="C48" s="1199"/>
      <c r="D48" s="62"/>
      <c r="E48" s="1190" t="s">
        <v>14</v>
      </c>
      <c r="F48" s="1190"/>
      <c r="G48" s="1190"/>
      <c r="H48" s="1190"/>
      <c r="I48" s="1190"/>
      <c r="J48" s="1191"/>
      <c r="K48" s="63">
        <v>736</v>
      </c>
      <c r="L48" s="64">
        <v>873</v>
      </c>
      <c r="M48" s="64">
        <v>809</v>
      </c>
      <c r="N48" s="64">
        <v>758</v>
      </c>
      <c r="O48" s="65">
        <v>838</v>
      </c>
      <c r="P48" s="48"/>
      <c r="Q48" s="48"/>
      <c r="R48" s="48"/>
      <c r="S48" s="48"/>
      <c r="T48" s="48"/>
      <c r="U48" s="48"/>
    </row>
    <row r="49" spans="1:21" ht="30.75" customHeight="1">
      <c r="A49" s="48"/>
      <c r="B49" s="1198"/>
      <c r="C49" s="1199"/>
      <c r="D49" s="62"/>
      <c r="E49" s="1190" t="s">
        <v>15</v>
      </c>
      <c r="F49" s="1190"/>
      <c r="G49" s="1190"/>
      <c r="H49" s="1190"/>
      <c r="I49" s="1190"/>
      <c r="J49" s="1191"/>
      <c r="K49" s="63">
        <v>5</v>
      </c>
      <c r="L49" s="64">
        <v>2</v>
      </c>
      <c r="M49" s="64">
        <v>2</v>
      </c>
      <c r="N49" s="64">
        <v>2</v>
      </c>
      <c r="O49" s="65">
        <v>1</v>
      </c>
      <c r="P49" s="48"/>
      <c r="Q49" s="48"/>
      <c r="R49" s="48"/>
      <c r="S49" s="48"/>
      <c r="T49" s="48"/>
      <c r="U49" s="48"/>
    </row>
    <row r="50" spans="1:21" ht="30.75" customHeight="1">
      <c r="A50" s="48"/>
      <c r="B50" s="1198"/>
      <c r="C50" s="1199"/>
      <c r="D50" s="62"/>
      <c r="E50" s="1190" t="s">
        <v>16</v>
      </c>
      <c r="F50" s="1190"/>
      <c r="G50" s="1190"/>
      <c r="H50" s="1190"/>
      <c r="I50" s="1190"/>
      <c r="J50" s="1191"/>
      <c r="K50" s="63">
        <v>34</v>
      </c>
      <c r="L50" s="64">
        <v>33</v>
      </c>
      <c r="M50" s="64">
        <v>31</v>
      </c>
      <c r="N50" s="64">
        <v>29</v>
      </c>
      <c r="O50" s="65">
        <v>27</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3268</v>
      </c>
      <c r="L52" s="64">
        <v>3400</v>
      </c>
      <c r="M52" s="64">
        <v>3370</v>
      </c>
      <c r="N52" s="64">
        <v>3170</v>
      </c>
      <c r="O52" s="65">
        <v>3147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1219</v>
      </c>
      <c r="L53" s="69">
        <v>1283</v>
      </c>
      <c r="M53" s="69">
        <v>1197</v>
      </c>
      <c r="N53" s="69">
        <v>1004</v>
      </c>
      <c r="O53" s="70">
        <v>1123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Hol/5qpIu4fTHvagc3nEfPG1NRF9fhHDGe5uxS/ncAHaK8FdHGTb6eUiPe48I6PISWLkqF0uAZDK9LlqN38lg==" saltValue="M3YKKkQLTzz2gFQDR+jS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5" zoomScale="85" zoomScaleNormal="85" zoomScaleSheetLayoutView="100" workbookViewId="0">
      <selection activeCell="H63" sqref="H6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04" t="s">
        <v>23</v>
      </c>
      <c r="C41" s="1205"/>
      <c r="D41" s="81"/>
      <c r="E41" s="1210" t="s">
        <v>24</v>
      </c>
      <c r="F41" s="1210"/>
      <c r="G41" s="1210"/>
      <c r="H41" s="1211"/>
      <c r="I41" s="82">
        <v>33277</v>
      </c>
      <c r="J41" s="83">
        <v>34063</v>
      </c>
      <c r="K41" s="83">
        <v>34796</v>
      </c>
      <c r="L41" s="83">
        <v>37230</v>
      </c>
      <c r="M41" s="84">
        <v>37298</v>
      </c>
    </row>
    <row r="42" spans="2:13" ht="27.75" customHeight="1">
      <c r="B42" s="1206"/>
      <c r="C42" s="1207"/>
      <c r="D42" s="85"/>
      <c r="E42" s="1212" t="s">
        <v>25</v>
      </c>
      <c r="F42" s="1212"/>
      <c r="G42" s="1212"/>
      <c r="H42" s="1213"/>
      <c r="I42" s="86">
        <v>225</v>
      </c>
      <c r="J42" s="87">
        <v>196</v>
      </c>
      <c r="K42" s="87">
        <v>168</v>
      </c>
      <c r="L42" s="87">
        <v>142</v>
      </c>
      <c r="M42" s="88">
        <v>117</v>
      </c>
    </row>
    <row r="43" spans="2:13" ht="27.75" customHeight="1">
      <c r="B43" s="1206"/>
      <c r="C43" s="1207"/>
      <c r="D43" s="85"/>
      <c r="E43" s="1212" t="s">
        <v>26</v>
      </c>
      <c r="F43" s="1212"/>
      <c r="G43" s="1212"/>
      <c r="H43" s="1213"/>
      <c r="I43" s="86">
        <v>9604</v>
      </c>
      <c r="J43" s="87">
        <v>10905</v>
      </c>
      <c r="K43" s="87">
        <v>10600</v>
      </c>
      <c r="L43" s="87">
        <v>9958</v>
      </c>
      <c r="M43" s="88">
        <v>9606</v>
      </c>
    </row>
    <row r="44" spans="2:13" ht="27.75" customHeight="1">
      <c r="B44" s="1206"/>
      <c r="C44" s="1207"/>
      <c r="D44" s="85"/>
      <c r="E44" s="1212" t="s">
        <v>27</v>
      </c>
      <c r="F44" s="1212"/>
      <c r="G44" s="1212"/>
      <c r="H44" s="1213"/>
      <c r="I44" s="86">
        <v>29</v>
      </c>
      <c r="J44" s="87">
        <v>25</v>
      </c>
      <c r="K44" s="87">
        <v>21</v>
      </c>
      <c r="L44" s="87">
        <v>17</v>
      </c>
      <c r="M44" s="88">
        <v>13</v>
      </c>
    </row>
    <row r="45" spans="2:13" ht="27.75" customHeight="1">
      <c r="B45" s="1206"/>
      <c r="C45" s="1207"/>
      <c r="D45" s="85"/>
      <c r="E45" s="1212" t="s">
        <v>28</v>
      </c>
      <c r="F45" s="1212"/>
      <c r="G45" s="1212"/>
      <c r="H45" s="1213"/>
      <c r="I45" s="86">
        <v>5495</v>
      </c>
      <c r="J45" s="87">
        <v>4522</v>
      </c>
      <c r="K45" s="87">
        <v>4173</v>
      </c>
      <c r="L45" s="87">
        <v>3984</v>
      </c>
      <c r="M45" s="88">
        <v>3728</v>
      </c>
    </row>
    <row r="46" spans="2:13" ht="27.75" customHeight="1">
      <c r="B46" s="1206"/>
      <c r="C46" s="1207"/>
      <c r="D46" s="89"/>
      <c r="E46" s="1212" t="s">
        <v>29</v>
      </c>
      <c r="F46" s="1212"/>
      <c r="G46" s="1212"/>
      <c r="H46" s="1213"/>
      <c r="I46" s="86">
        <v>114</v>
      </c>
      <c r="J46" s="87">
        <v>134</v>
      </c>
      <c r="K46" s="87">
        <v>100</v>
      </c>
      <c r="L46" s="87">
        <v>80</v>
      </c>
      <c r="M46" s="88">
        <v>83</v>
      </c>
    </row>
    <row r="47" spans="2:13" ht="27.75" customHeight="1">
      <c r="B47" s="1206"/>
      <c r="C47" s="1207"/>
      <c r="D47" s="90"/>
      <c r="E47" s="1214" t="s">
        <v>30</v>
      </c>
      <c r="F47" s="1215"/>
      <c r="G47" s="1215"/>
      <c r="H47" s="1216"/>
      <c r="I47" s="86" t="s">
        <v>511</v>
      </c>
      <c r="J47" s="87" t="s">
        <v>511</v>
      </c>
      <c r="K47" s="87" t="s">
        <v>511</v>
      </c>
      <c r="L47" s="87" t="s">
        <v>511</v>
      </c>
      <c r="M47" s="88" t="s">
        <v>511</v>
      </c>
    </row>
    <row r="48" spans="2:13" ht="27.75" customHeight="1">
      <c r="B48" s="1206"/>
      <c r="C48" s="1207"/>
      <c r="D48" s="85"/>
      <c r="E48" s="1212" t="s">
        <v>31</v>
      </c>
      <c r="F48" s="1212"/>
      <c r="G48" s="1212"/>
      <c r="H48" s="1213"/>
      <c r="I48" s="86" t="s">
        <v>511</v>
      </c>
      <c r="J48" s="87" t="s">
        <v>511</v>
      </c>
      <c r="K48" s="87" t="s">
        <v>511</v>
      </c>
      <c r="L48" s="87" t="s">
        <v>511</v>
      </c>
      <c r="M48" s="88" t="s">
        <v>511</v>
      </c>
    </row>
    <row r="49" spans="2:13" ht="27.75" customHeight="1">
      <c r="B49" s="1208"/>
      <c r="C49" s="1209"/>
      <c r="D49" s="85"/>
      <c r="E49" s="1212" t="s">
        <v>32</v>
      </c>
      <c r="F49" s="1212"/>
      <c r="G49" s="1212"/>
      <c r="H49" s="1213"/>
      <c r="I49" s="86" t="s">
        <v>511</v>
      </c>
      <c r="J49" s="87" t="s">
        <v>511</v>
      </c>
      <c r="K49" s="87" t="s">
        <v>511</v>
      </c>
      <c r="L49" s="87" t="s">
        <v>511</v>
      </c>
      <c r="M49" s="88" t="s">
        <v>511</v>
      </c>
    </row>
    <row r="50" spans="2:13" ht="27.75" customHeight="1">
      <c r="B50" s="1217" t="s">
        <v>33</v>
      </c>
      <c r="C50" s="1218"/>
      <c r="D50" s="91"/>
      <c r="E50" s="1212" t="s">
        <v>34</v>
      </c>
      <c r="F50" s="1212"/>
      <c r="G50" s="1212"/>
      <c r="H50" s="1213"/>
      <c r="I50" s="86">
        <v>10040</v>
      </c>
      <c r="J50" s="87">
        <v>10362</v>
      </c>
      <c r="K50" s="87">
        <v>11091</v>
      </c>
      <c r="L50" s="87">
        <v>11274</v>
      </c>
      <c r="M50" s="88">
        <v>10584</v>
      </c>
    </row>
    <row r="51" spans="2:13" ht="27.75" customHeight="1">
      <c r="B51" s="1206"/>
      <c r="C51" s="1207"/>
      <c r="D51" s="85"/>
      <c r="E51" s="1212" t="s">
        <v>35</v>
      </c>
      <c r="F51" s="1212"/>
      <c r="G51" s="1212"/>
      <c r="H51" s="1213"/>
      <c r="I51" s="86">
        <v>541</v>
      </c>
      <c r="J51" s="87">
        <v>470</v>
      </c>
      <c r="K51" s="87">
        <v>431</v>
      </c>
      <c r="L51" s="87">
        <v>408</v>
      </c>
      <c r="M51" s="88">
        <v>403</v>
      </c>
    </row>
    <row r="52" spans="2:13" ht="27.75" customHeight="1">
      <c r="B52" s="1208"/>
      <c r="C52" s="1209"/>
      <c r="D52" s="85"/>
      <c r="E52" s="1212" t="s">
        <v>36</v>
      </c>
      <c r="F52" s="1212"/>
      <c r="G52" s="1212"/>
      <c r="H52" s="1213"/>
      <c r="I52" s="86">
        <v>30297</v>
      </c>
      <c r="J52" s="87">
        <v>31352</v>
      </c>
      <c r="K52" s="87">
        <v>31628</v>
      </c>
      <c r="L52" s="87">
        <v>33344</v>
      </c>
      <c r="M52" s="88">
        <v>33874</v>
      </c>
    </row>
    <row r="53" spans="2:13" ht="27.75" customHeight="1" thickBot="1">
      <c r="B53" s="1219" t="s">
        <v>37</v>
      </c>
      <c r="C53" s="1220"/>
      <c r="D53" s="92"/>
      <c r="E53" s="1221" t="s">
        <v>38</v>
      </c>
      <c r="F53" s="1221"/>
      <c r="G53" s="1221"/>
      <c r="H53" s="1222"/>
      <c r="I53" s="93">
        <v>7866</v>
      </c>
      <c r="J53" s="94">
        <v>7660</v>
      </c>
      <c r="K53" s="94">
        <v>6709</v>
      </c>
      <c r="L53" s="94">
        <v>6385</v>
      </c>
      <c r="M53" s="95">
        <v>5983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aNvtrXJqkNngT5FBQexsmNd1qqWrmF6EUwExyq+5DcUdudQgq5PNuZuTIgwQsgU1960gmVC9f0bF7s2+hWPvw==" saltValue="iRqrhkigA5wH+n6A9L04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1"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31" t="s">
        <v>41</v>
      </c>
      <c r="D55" s="1231"/>
      <c r="E55" s="1232"/>
      <c r="F55" s="107">
        <v>4307</v>
      </c>
      <c r="G55" s="107">
        <v>4831</v>
      </c>
      <c r="H55" s="108">
        <v>4638</v>
      </c>
    </row>
    <row r="56" spans="2:8" ht="52.5" customHeight="1">
      <c r="B56" s="109"/>
      <c r="C56" s="1233" t="s">
        <v>42</v>
      </c>
      <c r="D56" s="1233"/>
      <c r="E56" s="1234"/>
      <c r="F56" s="110">
        <v>1550</v>
      </c>
      <c r="G56" s="110">
        <v>1550</v>
      </c>
      <c r="H56" s="111">
        <v>1614</v>
      </c>
    </row>
    <row r="57" spans="2:8" ht="53.25" customHeight="1">
      <c r="B57" s="109"/>
      <c r="C57" s="1235" t="s">
        <v>43</v>
      </c>
      <c r="D57" s="1235"/>
      <c r="E57" s="1236"/>
      <c r="F57" s="112">
        <v>7047</v>
      </c>
      <c r="G57" s="112">
        <v>7050</v>
      </c>
      <c r="H57" s="113">
        <v>6650</v>
      </c>
    </row>
    <row r="58" spans="2:8" ht="45.75" customHeight="1">
      <c r="B58" s="114"/>
      <c r="C58" s="1223" t="s">
        <v>568</v>
      </c>
      <c r="D58" s="1224"/>
      <c r="E58" s="1225"/>
      <c r="F58" s="115">
        <v>2867</v>
      </c>
      <c r="G58" s="115">
        <v>3019</v>
      </c>
      <c r="H58" s="116">
        <v>2994</v>
      </c>
    </row>
    <row r="59" spans="2:8" ht="45.75" customHeight="1">
      <c r="B59" s="114"/>
      <c r="C59" s="1223" t="s">
        <v>569</v>
      </c>
      <c r="D59" s="1224"/>
      <c r="E59" s="1225"/>
      <c r="F59" s="115">
        <v>808</v>
      </c>
      <c r="G59" s="115">
        <v>1067</v>
      </c>
      <c r="H59" s="116">
        <v>1056</v>
      </c>
    </row>
    <row r="60" spans="2:8" ht="45.75" customHeight="1">
      <c r="B60" s="114"/>
      <c r="C60" s="1223" t="s">
        <v>570</v>
      </c>
      <c r="D60" s="1224"/>
      <c r="E60" s="1225"/>
      <c r="F60" s="115">
        <v>603</v>
      </c>
      <c r="G60" s="115">
        <v>603</v>
      </c>
      <c r="H60" s="116">
        <v>603</v>
      </c>
    </row>
    <row r="61" spans="2:8" ht="45.75" customHeight="1">
      <c r="B61" s="114"/>
      <c r="C61" s="1223" t="s">
        <v>571</v>
      </c>
      <c r="D61" s="1224"/>
      <c r="E61" s="1225"/>
      <c r="F61" s="115">
        <v>536</v>
      </c>
      <c r="G61" s="115">
        <v>406</v>
      </c>
      <c r="H61" s="116">
        <v>332</v>
      </c>
    </row>
    <row r="62" spans="2:8" ht="45.75" customHeight="1" thickBot="1">
      <c r="B62" s="117"/>
      <c r="C62" s="1226" t="s">
        <v>572</v>
      </c>
      <c r="D62" s="1227"/>
      <c r="E62" s="1228"/>
      <c r="F62" s="118">
        <v>277</v>
      </c>
      <c r="G62" s="118">
        <v>277</v>
      </c>
      <c r="H62" s="119">
        <v>276</v>
      </c>
    </row>
    <row r="63" spans="2:8" ht="52.5" customHeight="1" thickBot="1">
      <c r="B63" s="120"/>
      <c r="C63" s="1229" t="s">
        <v>44</v>
      </c>
      <c r="D63" s="1229"/>
      <c r="E63" s="1230"/>
      <c r="F63" s="121">
        <v>12904</v>
      </c>
      <c r="G63" s="121">
        <v>13431</v>
      </c>
      <c r="H63" s="122">
        <v>12901</v>
      </c>
    </row>
    <row r="64" spans="2:8" ht="15" customHeight="1"/>
    <row r="65" ht="0" hidden="1" customHeight="1"/>
    <row r="66" ht="0" hidden="1" customHeight="1"/>
  </sheetData>
  <sheetProtection algorithmName="SHA-512" hashValue="eIbR+z3RgROLhqipROmn7X2sOJFUW5+4VyrZarSOUTMWfDboRg77vecPs5zhksgizuHgLXaBiygeVrojJMEFUQ==" saltValue="SduqKLSBbn/aucXBf/dR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607</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553</v>
      </c>
      <c r="BQ50" s="1271"/>
      <c r="BR50" s="1271"/>
      <c r="BS50" s="1271"/>
      <c r="BT50" s="1271"/>
      <c r="BU50" s="1271"/>
      <c r="BV50" s="1271"/>
      <c r="BW50" s="1271"/>
      <c r="BX50" s="1271" t="s">
        <v>554</v>
      </c>
      <c r="BY50" s="1271"/>
      <c r="BZ50" s="1271"/>
      <c r="CA50" s="1271"/>
      <c r="CB50" s="1271"/>
      <c r="CC50" s="1271"/>
      <c r="CD50" s="1271"/>
      <c r="CE50" s="1271"/>
      <c r="CF50" s="1271" t="s">
        <v>555</v>
      </c>
      <c r="CG50" s="1271"/>
      <c r="CH50" s="1271"/>
      <c r="CI50" s="1271"/>
      <c r="CJ50" s="1271"/>
      <c r="CK50" s="1271"/>
      <c r="CL50" s="1271"/>
      <c r="CM50" s="1271"/>
      <c r="CN50" s="1271" t="s">
        <v>556</v>
      </c>
      <c r="CO50" s="1271"/>
      <c r="CP50" s="1271"/>
      <c r="CQ50" s="1271"/>
      <c r="CR50" s="1271"/>
      <c r="CS50" s="1271"/>
      <c r="CT50" s="1271"/>
      <c r="CU50" s="1271"/>
      <c r="CV50" s="1271" t="s">
        <v>557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50.2</v>
      </c>
      <c r="CG51" s="1277"/>
      <c r="CH51" s="1277"/>
      <c r="CI51" s="1277"/>
      <c r="CJ51" s="1277"/>
      <c r="CK51" s="1277"/>
      <c r="CL51" s="1277"/>
      <c r="CM51" s="1277"/>
      <c r="CN51" s="1277">
        <v>49.4</v>
      </c>
      <c r="CO51" s="1277"/>
      <c r="CP51" s="1277"/>
      <c r="CQ51" s="1277"/>
      <c r="CR51" s="1277"/>
      <c r="CS51" s="1277"/>
      <c r="CT51" s="1277"/>
      <c r="CU51" s="1277"/>
      <c r="CV51" s="1277">
        <v>47.6</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53</v>
      </c>
      <c r="CG53" s="1277"/>
      <c r="CH53" s="1277"/>
      <c r="CI53" s="1277"/>
      <c r="CJ53" s="1277"/>
      <c r="CK53" s="1277"/>
      <c r="CL53" s="1277"/>
      <c r="CM53" s="1277"/>
      <c r="CN53" s="1277">
        <v>52.8</v>
      </c>
      <c r="CO53" s="1277"/>
      <c r="CP53" s="1277"/>
      <c r="CQ53" s="1277"/>
      <c r="CR53" s="1277"/>
      <c r="CS53" s="1277"/>
      <c r="CT53" s="1277"/>
      <c r="CU53" s="1277"/>
      <c r="CV53" s="1277">
        <v>56</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612</v>
      </c>
    </row>
    <row r="64" spans="1:109">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607</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553</v>
      </c>
      <c r="BQ72" s="1271"/>
      <c r="BR72" s="1271"/>
      <c r="BS72" s="1271"/>
      <c r="BT72" s="1271"/>
      <c r="BU72" s="1271"/>
      <c r="BV72" s="1271"/>
      <c r="BW72" s="1271"/>
      <c r="BX72" s="1271" t="s">
        <v>554</v>
      </c>
      <c r="BY72" s="1271"/>
      <c r="BZ72" s="1271"/>
      <c r="CA72" s="1271"/>
      <c r="CB72" s="1271"/>
      <c r="CC72" s="1271"/>
      <c r="CD72" s="1271"/>
      <c r="CE72" s="1271"/>
      <c r="CF72" s="1271" t="s">
        <v>555</v>
      </c>
      <c r="CG72" s="1271"/>
      <c r="CH72" s="1271"/>
      <c r="CI72" s="1271"/>
      <c r="CJ72" s="1271"/>
      <c r="CK72" s="1271"/>
      <c r="CL72" s="1271"/>
      <c r="CM72" s="1271"/>
      <c r="CN72" s="1271" t="s">
        <v>556</v>
      </c>
      <c r="CO72" s="1271"/>
      <c r="CP72" s="1271"/>
      <c r="CQ72" s="1271"/>
      <c r="CR72" s="1271"/>
      <c r="CS72" s="1271"/>
      <c r="CT72" s="1271"/>
      <c r="CU72" s="1271"/>
      <c r="CV72" s="1271" t="s">
        <v>557</v>
      </c>
      <c r="CW72" s="1271"/>
      <c r="CX72" s="1271"/>
      <c r="CY72" s="1271"/>
      <c r="CZ72" s="1271"/>
      <c r="DA72" s="1271"/>
      <c r="DB72" s="1271"/>
      <c r="DC72" s="1271"/>
    </row>
    <row r="73" spans="2:107">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57.7</v>
      </c>
      <c r="BQ73" s="1277"/>
      <c r="BR73" s="1277"/>
      <c r="BS73" s="1277"/>
      <c r="BT73" s="1277"/>
      <c r="BU73" s="1277"/>
      <c r="BV73" s="1277"/>
      <c r="BW73" s="1277"/>
      <c r="BX73" s="1277">
        <v>57.4</v>
      </c>
      <c r="BY73" s="1277"/>
      <c r="BZ73" s="1277"/>
      <c r="CA73" s="1277"/>
      <c r="CB73" s="1277"/>
      <c r="CC73" s="1277"/>
      <c r="CD73" s="1277"/>
      <c r="CE73" s="1277"/>
      <c r="CF73" s="1277">
        <v>50.2</v>
      </c>
      <c r="CG73" s="1277"/>
      <c r="CH73" s="1277"/>
      <c r="CI73" s="1277"/>
      <c r="CJ73" s="1277"/>
      <c r="CK73" s="1277"/>
      <c r="CL73" s="1277"/>
      <c r="CM73" s="1277"/>
      <c r="CN73" s="1277">
        <v>49.4</v>
      </c>
      <c r="CO73" s="1277"/>
      <c r="CP73" s="1277"/>
      <c r="CQ73" s="1277"/>
      <c r="CR73" s="1277"/>
      <c r="CS73" s="1277"/>
      <c r="CT73" s="1277"/>
      <c r="CU73" s="1277"/>
      <c r="CV73" s="1277">
        <v>47.6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614</v>
      </c>
      <c r="BC75" s="1275"/>
      <c r="BD75" s="1275"/>
      <c r="BE75" s="1275"/>
      <c r="BF75" s="1275"/>
      <c r="BG75" s="1275"/>
      <c r="BH75" s="1275"/>
      <c r="BI75" s="1275"/>
      <c r="BJ75" s="1275"/>
      <c r="BK75" s="1275"/>
      <c r="BL75" s="1275"/>
      <c r="BM75" s="1275"/>
      <c r="BN75" s="1275"/>
      <c r="BO75" s="1275"/>
      <c r="BP75" s="1277">
        <v>10.3</v>
      </c>
      <c r="BQ75" s="1277"/>
      <c r="BR75" s="1277"/>
      <c r="BS75" s="1277"/>
      <c r="BT75" s="1277"/>
      <c r="BU75" s="1277"/>
      <c r="BV75" s="1277"/>
      <c r="BW75" s="1277"/>
      <c r="BX75" s="1277">
        <v>9.6999999999999993</v>
      </c>
      <c r="BY75" s="1277"/>
      <c r="BZ75" s="1277"/>
      <c r="CA75" s="1277"/>
      <c r="CB75" s="1277"/>
      <c r="CC75" s="1277"/>
      <c r="CD75" s="1277"/>
      <c r="CE75" s="1277"/>
      <c r="CF75" s="1277">
        <v>9.1</v>
      </c>
      <c r="CG75" s="1277"/>
      <c r="CH75" s="1277"/>
      <c r="CI75" s="1277"/>
      <c r="CJ75" s="1277"/>
      <c r="CK75" s="1277"/>
      <c r="CL75" s="1277"/>
      <c r="CM75" s="1277"/>
      <c r="CN75" s="1277">
        <v>8.6999999999999993</v>
      </c>
      <c r="CO75" s="1277"/>
      <c r="CP75" s="1277"/>
      <c r="CQ75" s="1277"/>
      <c r="CR75" s="1277"/>
      <c r="CS75" s="1277"/>
      <c r="CT75" s="1277"/>
      <c r="CU75" s="1277"/>
      <c r="CV75" s="1277">
        <v>8.5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611</v>
      </c>
      <c r="AO77" s="1271"/>
      <c r="AP77" s="1271"/>
      <c r="AQ77" s="1271"/>
      <c r="AR77" s="1271"/>
      <c r="AS77" s="1271"/>
      <c r="AT77" s="1271"/>
      <c r="AU77" s="1271"/>
      <c r="AV77" s="1271"/>
      <c r="AW77" s="1271"/>
      <c r="AX77" s="1271"/>
      <c r="AY77" s="1271"/>
      <c r="AZ77" s="1271"/>
      <c r="BA77" s="1271"/>
      <c r="BB77" s="1275" t="s">
        <v>609</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614</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Vgx+PFZxsLaIXpaTFSrd45SVdwyeb7+gjjblhRnEf8H1gzprNNlaE4h7nTrO/yOjwxzBGyo3CrzIAg20tSFWg==" saltValue="mPYpTtBzp5F2EzH32Dd6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YguofHZEuE89LsDMqE5T0Hz1opNPwPAFvA3s9lK/SVxfrJXcyHlQt3EcxnrNtb62H/+lxLqPLqoiMavg417Gg==" saltValue="MUM4WWIfNe8bd4sMegnU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1Sq03jvloxmGWS6313MQ7exHYFZghHgfCEJJV085+GdJhGhs3VmqNQDGBejE2iykVJZKBbOUZVK3l+GZPd1EQ==" saltValue="DzEUN74/Z1DDeA/tpENm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120168</v>
      </c>
      <c r="E3" s="141"/>
      <c r="F3" s="142">
        <v>90961</v>
      </c>
      <c r="G3" s="143"/>
      <c r="H3" s="144"/>
    </row>
    <row r="4" spans="1:8">
      <c r="A4" s="145"/>
      <c r="B4" s="146"/>
      <c r="C4" s="147"/>
      <c r="D4" s="148">
        <v>59008</v>
      </c>
      <c r="E4" s="149"/>
      <c r="F4" s="150">
        <v>37720</v>
      </c>
      <c r="G4" s="151"/>
      <c r="H4" s="152"/>
    </row>
    <row r="5" spans="1:8">
      <c r="A5" s="133" t="s">
        <v>545</v>
      </c>
      <c r="B5" s="138"/>
      <c r="C5" s="139"/>
      <c r="D5" s="140">
        <v>138434</v>
      </c>
      <c r="E5" s="141"/>
      <c r="F5" s="142">
        <v>106614</v>
      </c>
      <c r="G5" s="143"/>
      <c r="H5" s="144"/>
    </row>
    <row r="6" spans="1:8">
      <c r="A6" s="145"/>
      <c r="B6" s="146"/>
      <c r="C6" s="147"/>
      <c r="D6" s="148">
        <v>51227</v>
      </c>
      <c r="E6" s="149"/>
      <c r="F6" s="150">
        <v>45545</v>
      </c>
      <c r="G6" s="151"/>
      <c r="H6" s="152"/>
    </row>
    <row r="7" spans="1:8">
      <c r="A7" s="133" t="s">
        <v>546</v>
      </c>
      <c r="B7" s="138"/>
      <c r="C7" s="139"/>
      <c r="D7" s="140">
        <v>119548</v>
      </c>
      <c r="E7" s="141"/>
      <c r="F7" s="142">
        <v>85459</v>
      </c>
      <c r="G7" s="143"/>
      <c r="H7" s="144"/>
    </row>
    <row r="8" spans="1:8">
      <c r="A8" s="145"/>
      <c r="B8" s="146"/>
      <c r="C8" s="147"/>
      <c r="D8" s="148">
        <v>48153</v>
      </c>
      <c r="E8" s="149"/>
      <c r="F8" s="150">
        <v>44378</v>
      </c>
      <c r="G8" s="151"/>
      <c r="H8" s="152"/>
    </row>
    <row r="9" spans="1:8">
      <c r="A9" s="133" t="s">
        <v>547</v>
      </c>
      <c r="B9" s="138"/>
      <c r="C9" s="139"/>
      <c r="D9" s="140">
        <v>177763</v>
      </c>
      <c r="E9" s="141"/>
      <c r="F9" s="142">
        <v>83280</v>
      </c>
      <c r="G9" s="143"/>
      <c r="H9" s="144"/>
    </row>
    <row r="10" spans="1:8">
      <c r="A10" s="145"/>
      <c r="B10" s="146"/>
      <c r="C10" s="147"/>
      <c r="D10" s="148">
        <v>54998</v>
      </c>
      <c r="E10" s="149"/>
      <c r="F10" s="150">
        <v>43123</v>
      </c>
      <c r="G10" s="151"/>
      <c r="H10" s="152"/>
    </row>
    <row r="11" spans="1:8">
      <c r="A11" s="133" t="s">
        <v>548</v>
      </c>
      <c r="B11" s="138"/>
      <c r="C11" s="139"/>
      <c r="D11" s="140">
        <v>122357</v>
      </c>
      <c r="E11" s="141"/>
      <c r="F11" s="142">
        <v>88968</v>
      </c>
      <c r="G11" s="143"/>
      <c r="H11" s="144"/>
    </row>
    <row r="12" spans="1:8">
      <c r="A12" s="145"/>
      <c r="B12" s="146"/>
      <c r="C12" s="153"/>
      <c r="D12" s="148">
        <v>56574</v>
      </c>
      <c r="E12" s="149"/>
      <c r="F12" s="150">
        <v>45482</v>
      </c>
      <c r="G12" s="151"/>
      <c r="H12" s="152"/>
    </row>
    <row r="13" spans="1:8">
      <c r="A13" s="133"/>
      <c r="B13" s="138"/>
      <c r="C13" s="154"/>
      <c r="D13" s="155">
        <v>135654</v>
      </c>
      <c r="E13" s="156"/>
      <c r="F13" s="157">
        <v>91056</v>
      </c>
      <c r="G13" s="158"/>
      <c r="H13" s="144"/>
    </row>
    <row r="14" spans="1:8">
      <c r="A14" s="145"/>
      <c r="B14" s="146"/>
      <c r="C14" s="147"/>
      <c r="D14" s="148">
        <v>53992</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4.54</v>
      </c>
      <c r="C19" s="159">
        <f>ROUND(VALUE(SUBSTITUTE(実質収支比率等に係る経年分析!G$48,"▲","-")),2)</f>
        <v>5.19</v>
      </c>
      <c r="D19" s="159">
        <f>ROUND(VALUE(SUBSTITUTE(実質収支比率等に係る経年分析!H$48,"▲","-")),2)</f>
        <v>6.5</v>
      </c>
      <c r="E19" s="159">
        <f>ROUND(VALUE(SUBSTITUTE(実質収支比率等に係る経年分析!I$48,"▲","-")),2)</f>
        <v>4.18</v>
      </c>
      <c r="F19" s="159">
        <f>ROUND(VALUE(SUBSTITUTE(実質収支比率等に係る経年分析!J$48,"▲","-")),2)</f>
        <v>5.92</v>
      </c>
    </row>
    <row r="20" spans="1:11">
      <c r="A20" s="159" t="s">
        <v>48</v>
      </c>
      <c r="B20" s="159">
        <f>ROUND(VALUE(SUBSTITUTE(実質収支比率等に係る経年分析!F$47,"▲","-")),2)</f>
        <v>19.66</v>
      </c>
      <c r="C20" s="159">
        <f>ROUND(VALUE(SUBSTITUTE(実質収支比率等に係る経年分析!G$47,"▲","-")),2)</f>
        <v>22.12</v>
      </c>
      <c r="D20" s="159">
        <f>ROUND(VALUE(SUBSTITUTE(実質収支比率等に係る経年分析!H$47,"▲","-")),2)</f>
        <v>25.87</v>
      </c>
      <c r="E20" s="159">
        <f>ROUND(VALUE(SUBSTITUTE(実質収支比率等に係る経年分析!I$47,"▲","-")),2)</f>
        <v>30.17</v>
      </c>
      <c r="F20" s="159">
        <f>ROUND(VALUE(SUBSTITUTE(実質収支比率等に係る経年分析!J$47,"▲","-")),2)</f>
        <v>29.65</v>
      </c>
    </row>
    <row r="21" spans="1:11">
      <c r="A21" s="159" t="s">
        <v>49</v>
      </c>
      <c r="B21" s="159">
        <f>IF(ISNUMBER(VALUE(SUBSTITUTE(実質収支比率等に係る経年分析!F$49,"▲","-"))),ROUND(VALUE(SUBSTITUTE(実質収支比率等に係る経年分析!F$49,"▲","-")),2),NA())</f>
        <v>1.08</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5.05</v>
      </c>
      <c r="E21" s="159">
        <f>IF(ISNUMBER(VALUE(SUBSTITUTE(実質収支比率等に係る経年分析!I$49,"▲","-"))),ROUND(VALUE(SUBSTITUTE(実質収支比率等に係る経年分析!I$49,"▲","-")),2),NA())</f>
        <v>0.69</v>
      </c>
      <c r="F21" s="159">
        <f>IF(ISNUMBER(VALUE(SUBSTITUTE(実質収支比率等に係る経年分析!J$49,"▲","-"))),ROUND(VALUE(SUBSTITUTE(実質収支比率等に係る経年分析!J$49,"▲","-")),2),NA())</f>
        <v>0.41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育英会奨学資金貸付特別会計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野村介護老人保健施設事業会計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0.51</v>
      </c>
    </row>
    <row r="32" spans="1:11">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0.54</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0.56000000000000005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0.63</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4.7300000000000004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5.16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4.5199999999999996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5.0599999999999996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10.72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3268</v>
      </c>
      <c r="E42" s="161"/>
      <c r="F42" s="161"/>
      <c r="G42" s="161">
        <f>'実質公債費比率（分子）の構造'!L$52</f>
        <v>3400</v>
      </c>
      <c r="H42" s="161"/>
      <c r="I42" s="161"/>
      <c r="J42" s="161">
        <f>'実質公債費比率（分子）の構造'!M$52</f>
        <v>3370</v>
      </c>
      <c r="K42" s="161"/>
      <c r="L42" s="161"/>
      <c r="M42" s="161">
        <f>'実質公債費比率（分子）の構造'!N$52</f>
        <v>3170</v>
      </c>
      <c r="N42" s="161"/>
      <c r="O42" s="161"/>
      <c r="P42" s="161">
        <f>'実質公債費比率（分子）の構造'!O$52</f>
        <v>3147</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34</v>
      </c>
      <c r="C44" s="161"/>
      <c r="D44" s="161"/>
      <c r="E44" s="161">
        <f>'実質公債費比率（分子）の構造'!L$50</f>
        <v>33</v>
      </c>
      <c r="F44" s="161"/>
      <c r="G44" s="161"/>
      <c r="H44" s="161">
        <f>'実質公債費比率（分子）の構造'!M$50</f>
        <v>31</v>
      </c>
      <c r="I44" s="161"/>
      <c r="J44" s="161"/>
      <c r="K44" s="161">
        <f>'実質公債費比率（分子）の構造'!N$50</f>
        <v>29</v>
      </c>
      <c r="L44" s="161"/>
      <c r="M44" s="161"/>
      <c r="N44" s="161">
        <f>'実質公債費比率（分子）の構造'!O$50</f>
        <v>27</v>
      </c>
      <c r="O44" s="161"/>
      <c r="P44" s="161"/>
    </row>
    <row r="45" spans="1:16">
      <c r="A45" s="161" t="s">
        <v>59</v>
      </c>
      <c r="B45" s="161">
        <f>'実質公債費比率（分子）の構造'!K$49</f>
        <v>5</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1</v>
      </c>
      <c r="O45" s="161"/>
      <c r="P45" s="161"/>
    </row>
    <row r="46" spans="1:16">
      <c r="A46" s="161" t="s">
        <v>60</v>
      </c>
      <c r="B46" s="161">
        <f>'実質公債費比率（分子）の構造'!K$48</f>
        <v>736</v>
      </c>
      <c r="C46" s="161"/>
      <c r="D46" s="161"/>
      <c r="E46" s="161">
        <f>'実質公債費比率（分子）の構造'!L$48</f>
        <v>873</v>
      </c>
      <c r="F46" s="161"/>
      <c r="G46" s="161"/>
      <c r="H46" s="161">
        <f>'実質公債費比率（分子）の構造'!M$48</f>
        <v>809</v>
      </c>
      <c r="I46" s="161"/>
      <c r="J46" s="161"/>
      <c r="K46" s="161">
        <f>'実質公債費比率（分子）の構造'!N$48</f>
        <v>758</v>
      </c>
      <c r="L46" s="161"/>
      <c r="M46" s="161"/>
      <c r="N46" s="161">
        <f>'実質公債費比率（分子）の構造'!O$48</f>
        <v>838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3712</v>
      </c>
      <c r="C49" s="161"/>
      <c r="D49" s="161"/>
      <c r="E49" s="161">
        <f>'実質公債費比率（分子）の構造'!L$45</f>
        <v>3775</v>
      </c>
      <c r="F49" s="161"/>
      <c r="G49" s="161"/>
      <c r="H49" s="161">
        <f>'実質公債費比率（分子）の構造'!M$45</f>
        <v>3725</v>
      </c>
      <c r="I49" s="161"/>
      <c r="J49" s="161"/>
      <c r="K49" s="161">
        <f>'実質公債費比率（分子）の構造'!N$45</f>
        <v>3385</v>
      </c>
      <c r="L49" s="161"/>
      <c r="M49" s="161"/>
      <c r="N49" s="161">
        <f>'実質公債費比率（分子）の構造'!O$45</f>
        <v>3404</v>
      </c>
      <c r="O49" s="161"/>
      <c r="P49" s="161"/>
    </row>
    <row r="50" spans="1:16">
      <c r="A50" s="161" t="s">
        <v>64</v>
      </c>
      <c r="B50" s="161" t="e">
        <f>NA()</f>
        <v>#N/A</v>
      </c>
      <c r="C50" s="161">
        <f>IF(ISNUMBER('実質公債費比率（分子）の構造'!K$53),'実質公債費比率（分子）の構造'!K$53,NA())</f>
        <v>1219</v>
      </c>
      <c r="D50" s="161" t="e">
        <f>NA()</f>
        <v>#N/A</v>
      </c>
      <c r="E50" s="161" t="e">
        <f>NA()</f>
        <v>#N/A</v>
      </c>
      <c r="F50" s="161">
        <f>IF(ISNUMBER('実質公債費比率（分子）の構造'!L$53),'実質公債費比率（分子）の構造'!L$53,NA())</f>
        <v>1283</v>
      </c>
      <c r="G50" s="161" t="e">
        <f>NA()</f>
        <v>#N/A</v>
      </c>
      <c r="H50" s="161" t="e">
        <f>NA()</f>
        <v>#N/A</v>
      </c>
      <c r="I50" s="161">
        <f>IF(ISNUMBER('実質公債費比率（分子）の構造'!M$53),'実質公債費比率（分子）の構造'!M$53,NA())</f>
        <v>1197</v>
      </c>
      <c r="J50" s="161" t="e">
        <f>NA()</f>
        <v>#N/A</v>
      </c>
      <c r="K50" s="161" t="e">
        <f>NA()</f>
        <v>#N/A</v>
      </c>
      <c r="L50" s="161">
        <f>IF(ISNUMBER('実質公債費比率（分子）の構造'!N$53),'実質公債費比率（分子）の構造'!N$53,NA())</f>
        <v>1004</v>
      </c>
      <c r="M50" s="161" t="e">
        <f>NA()</f>
        <v>#N/A</v>
      </c>
      <c r="N50" s="161" t="e">
        <f>NA()</f>
        <v>#N/A</v>
      </c>
      <c r="O50" s="161">
        <f>IF(ISNUMBER('実質公債費比率（分子）の構造'!O$53),'実質公債費比率（分子）の構造'!O$53,NA())</f>
        <v>1123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30297</v>
      </c>
      <c r="E56" s="160"/>
      <c r="F56" s="160"/>
      <c r="G56" s="160">
        <f>'将来負担比率（分子）の構造'!J$52</f>
        <v>31352</v>
      </c>
      <c r="H56" s="160"/>
      <c r="I56" s="160"/>
      <c r="J56" s="160">
        <f>'将来負担比率（分子）の構造'!K$52</f>
        <v>31628</v>
      </c>
      <c r="K56" s="160"/>
      <c r="L56" s="160"/>
      <c r="M56" s="160">
        <f>'将来負担比率（分子）の構造'!L$52</f>
        <v>33344</v>
      </c>
      <c r="N56" s="160"/>
      <c r="O56" s="160"/>
      <c r="P56" s="160">
        <f>'将来負担比率（分子）の構造'!M$52</f>
        <v>33874</v>
      </c>
    </row>
    <row r="57" spans="1:16">
      <c r="A57" s="160" t="s">
        <v>35</v>
      </c>
      <c r="B57" s="160"/>
      <c r="C57" s="160"/>
      <c r="D57" s="160">
        <f>'将来負担比率（分子）の構造'!I$51</f>
        <v>541</v>
      </c>
      <c r="E57" s="160"/>
      <c r="F57" s="160"/>
      <c r="G57" s="160">
        <f>'将来負担比率（分子）の構造'!J$51</f>
        <v>470</v>
      </c>
      <c r="H57" s="160"/>
      <c r="I57" s="160"/>
      <c r="J57" s="160">
        <f>'将来負担比率（分子）の構造'!K$51</f>
        <v>431</v>
      </c>
      <c r="K57" s="160"/>
      <c r="L57" s="160"/>
      <c r="M57" s="160">
        <f>'将来負担比率（分子）の構造'!L$51</f>
        <v>408</v>
      </c>
      <c r="N57" s="160"/>
      <c r="O57" s="160"/>
      <c r="P57" s="160">
        <f>'将来負担比率（分子）の構造'!M$51</f>
        <v>403</v>
      </c>
    </row>
    <row r="58" spans="1:16">
      <c r="A58" s="160" t="s">
        <v>34</v>
      </c>
      <c r="B58" s="160"/>
      <c r="C58" s="160"/>
      <c r="D58" s="160">
        <f>'将来負担比率（分子）の構造'!I$50</f>
        <v>10040</v>
      </c>
      <c r="E58" s="160"/>
      <c r="F58" s="160"/>
      <c r="G58" s="160">
        <f>'将来負担比率（分子）の構造'!J$50</f>
        <v>10362</v>
      </c>
      <c r="H58" s="160"/>
      <c r="I58" s="160"/>
      <c r="J58" s="160">
        <f>'将来負担比率（分子）の構造'!K$50</f>
        <v>11091</v>
      </c>
      <c r="K58" s="160"/>
      <c r="L58" s="160"/>
      <c r="M58" s="160">
        <f>'将来負担比率（分子）の構造'!L$50</f>
        <v>11274</v>
      </c>
      <c r="N58" s="160"/>
      <c r="O58" s="160"/>
      <c r="P58" s="160">
        <f>'将来負担比率（分子）の構造'!M$50</f>
        <v>10584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114</v>
      </c>
      <c r="C61" s="160"/>
      <c r="D61" s="160"/>
      <c r="E61" s="160">
        <f>'将来負担比率（分子）の構造'!J$46</f>
        <v>134</v>
      </c>
      <c r="F61" s="160"/>
      <c r="G61" s="160"/>
      <c r="H61" s="160">
        <f>'将来負担比率（分子）の構造'!K$46</f>
        <v>100</v>
      </c>
      <c r="I61" s="160"/>
      <c r="J61" s="160"/>
      <c r="K61" s="160">
        <f>'将来負担比率（分子）の構造'!L$46</f>
        <v>80</v>
      </c>
      <c r="L61" s="160"/>
      <c r="M61" s="160"/>
      <c r="N61" s="160">
        <f>'将来負担比率（分子）の構造'!M$46</f>
        <v>83</v>
      </c>
      <c r="O61" s="160"/>
      <c r="P61" s="160"/>
    </row>
    <row r="62" spans="1:16">
      <c r="A62" s="160" t="s">
        <v>28</v>
      </c>
      <c r="B62" s="160">
        <f>'将来負担比率（分子）の構造'!I$45</f>
        <v>5495</v>
      </c>
      <c r="C62" s="160"/>
      <c r="D62" s="160"/>
      <c r="E62" s="160">
        <f>'将来負担比率（分子）の構造'!J$45</f>
        <v>4522</v>
      </c>
      <c r="F62" s="160"/>
      <c r="G62" s="160"/>
      <c r="H62" s="160">
        <f>'将来負担比率（分子）の構造'!K$45</f>
        <v>4173</v>
      </c>
      <c r="I62" s="160"/>
      <c r="J62" s="160"/>
      <c r="K62" s="160">
        <f>'将来負担比率（分子）の構造'!L$45</f>
        <v>3984</v>
      </c>
      <c r="L62" s="160"/>
      <c r="M62" s="160"/>
      <c r="N62" s="160">
        <f>'将来負担比率（分子）の構造'!M$45</f>
        <v>3728</v>
      </c>
      <c r="O62" s="160"/>
      <c r="P62" s="160"/>
    </row>
    <row r="63" spans="1:16">
      <c r="A63" s="160" t="s">
        <v>27</v>
      </c>
      <c r="B63" s="160">
        <f>'将来負担比率（分子）の構造'!I$44</f>
        <v>29</v>
      </c>
      <c r="C63" s="160"/>
      <c r="D63" s="160"/>
      <c r="E63" s="160">
        <f>'将来負担比率（分子）の構造'!J$44</f>
        <v>25</v>
      </c>
      <c r="F63" s="160"/>
      <c r="G63" s="160"/>
      <c r="H63" s="160">
        <f>'将来負担比率（分子）の構造'!K$44</f>
        <v>21</v>
      </c>
      <c r="I63" s="160"/>
      <c r="J63" s="160"/>
      <c r="K63" s="160">
        <f>'将来負担比率（分子）の構造'!L$44</f>
        <v>17</v>
      </c>
      <c r="L63" s="160"/>
      <c r="M63" s="160"/>
      <c r="N63" s="160">
        <f>'将来負担比率（分子）の構造'!M$44</f>
        <v>13</v>
      </c>
      <c r="O63" s="160"/>
      <c r="P63" s="160"/>
    </row>
    <row r="64" spans="1:16">
      <c r="A64" s="160" t="s">
        <v>26</v>
      </c>
      <c r="B64" s="160">
        <f>'将来負担比率（分子）の構造'!I$43</f>
        <v>9604</v>
      </c>
      <c r="C64" s="160"/>
      <c r="D64" s="160"/>
      <c r="E64" s="160">
        <f>'将来負担比率（分子）の構造'!J$43</f>
        <v>10905</v>
      </c>
      <c r="F64" s="160"/>
      <c r="G64" s="160"/>
      <c r="H64" s="160">
        <f>'将来負担比率（分子）の構造'!K$43</f>
        <v>10600</v>
      </c>
      <c r="I64" s="160"/>
      <c r="J64" s="160"/>
      <c r="K64" s="160">
        <f>'将来負担比率（分子）の構造'!L$43</f>
        <v>9958</v>
      </c>
      <c r="L64" s="160"/>
      <c r="M64" s="160"/>
      <c r="N64" s="160">
        <f>'将来負担比率（分子）の構造'!M$43</f>
        <v>9606</v>
      </c>
      <c r="O64" s="160"/>
      <c r="P64" s="160"/>
    </row>
    <row r="65" spans="1:16">
      <c r="A65" s="160" t="s">
        <v>25</v>
      </c>
      <c r="B65" s="160">
        <f>'将来負担比率（分子）の構造'!I$42</f>
        <v>225</v>
      </c>
      <c r="C65" s="160"/>
      <c r="D65" s="160"/>
      <c r="E65" s="160">
        <f>'将来負担比率（分子）の構造'!J$42</f>
        <v>196</v>
      </c>
      <c r="F65" s="160"/>
      <c r="G65" s="160"/>
      <c r="H65" s="160">
        <f>'将来負担比率（分子）の構造'!K$42</f>
        <v>168</v>
      </c>
      <c r="I65" s="160"/>
      <c r="J65" s="160"/>
      <c r="K65" s="160">
        <f>'将来負担比率（分子）の構造'!L$42</f>
        <v>142</v>
      </c>
      <c r="L65" s="160"/>
      <c r="M65" s="160"/>
      <c r="N65" s="160">
        <f>'将来負担比率（分子）の構造'!M$42</f>
        <v>117</v>
      </c>
      <c r="O65" s="160"/>
      <c r="P65" s="160"/>
    </row>
    <row r="66" spans="1:16">
      <c r="A66" s="160" t="s">
        <v>24</v>
      </c>
      <c r="B66" s="160">
        <f>'将来負担比率（分子）の構造'!I$41</f>
        <v>33277</v>
      </c>
      <c r="C66" s="160"/>
      <c r="D66" s="160"/>
      <c r="E66" s="160">
        <f>'将来負担比率（分子）の構造'!J$41</f>
        <v>34063</v>
      </c>
      <c r="F66" s="160"/>
      <c r="G66" s="160"/>
      <c r="H66" s="160">
        <f>'将来負担比率（分子）の構造'!K$41</f>
        <v>34796</v>
      </c>
      <c r="I66" s="160"/>
      <c r="J66" s="160"/>
      <c r="K66" s="160">
        <f>'将来負担比率（分子）の構造'!L$41</f>
        <v>37230</v>
      </c>
      <c r="L66" s="160"/>
      <c r="M66" s="160"/>
      <c r="N66" s="160">
        <f>'将来負担比率（分子）の構造'!M$41</f>
        <v>37298</v>
      </c>
      <c r="O66" s="160"/>
      <c r="P66" s="160"/>
    </row>
    <row r="67" spans="1:16">
      <c r="A67" s="160" t="s">
        <v>68</v>
      </c>
      <c r="B67" s="160" t="e">
        <f>NA()</f>
        <v>#N/A</v>
      </c>
      <c r="C67" s="160">
        <f>IF(ISNUMBER('将来負担比率（分子）の構造'!I$53), IF('将来負担比率（分子）の構造'!I$53 &lt; 0, 0, '将来負担比率（分子）の構造'!I$53), NA())</f>
        <v>7866</v>
      </c>
      <c r="D67" s="160" t="e">
        <f>NA()</f>
        <v>#N/A</v>
      </c>
      <c r="E67" s="160" t="e">
        <f>NA()</f>
        <v>#N/A</v>
      </c>
      <c r="F67" s="160">
        <f>IF(ISNUMBER('将来負担比率（分子）の構造'!J$53), IF('将来負担比率（分子）の構造'!J$53 &lt; 0, 0, '将来負担比率（分子）の構造'!J$53), NA())</f>
        <v>7660</v>
      </c>
      <c r="G67" s="160" t="e">
        <f>NA()</f>
        <v>#N/A</v>
      </c>
      <c r="H67" s="160" t="e">
        <f>NA()</f>
        <v>#N/A</v>
      </c>
      <c r="I67" s="160">
        <f>IF(ISNUMBER('将来負担比率（分子）の構造'!K$53), IF('将来負担比率（分子）の構造'!K$53 &lt; 0, 0, '将来負担比率（分子）の構造'!K$53), NA())</f>
        <v>6709</v>
      </c>
      <c r="J67" s="160" t="e">
        <f>NA()</f>
        <v>#N/A</v>
      </c>
      <c r="K67" s="160" t="e">
        <f>NA()</f>
        <v>#N/A</v>
      </c>
      <c r="L67" s="160">
        <f>IF(ISNUMBER('将来負担比率（分子）の構造'!L$53), IF('将来負担比率（分子）の構造'!L$53 &lt; 0, 0, '将来負担比率（分子）の構造'!L$53), NA())</f>
        <v>6385</v>
      </c>
      <c r="M67" s="160" t="e">
        <f>NA()</f>
        <v>#N/A</v>
      </c>
      <c r="N67" s="160" t="e">
        <f>NA()</f>
        <v>#N/A</v>
      </c>
      <c r="O67" s="160">
        <f>IF(ISNUMBER('将来負担比率（分子）の構造'!M$53), IF('将来負担比率（分子）の構造'!M$53 &lt; 0, 0, '将来負担比率（分子）の構造'!M$53), NA())</f>
        <v>5983</v>
      </c>
      <c r="P67" s="160" t="e">
        <f>NA()</f>
        <v>#N/A</v>
      </c>
    </row>
    <row r="70" spans="1:16">
      <c r="A70" s="162" t="s">
        <v>69</v>
      </c>
      <c r="B70" s="162"/>
      <c r="C70" s="162"/>
      <c r="D70" s="162"/>
      <c r="E70" s="162"/>
      <c r="F70" s="162"/>
    </row>
    <row r="71" spans="1:16">
      <c r="A71" s="163"/>
      <c r="B71" s="163" t="e">
        <f>#REF!</f>
        <v>#REF!</v>
      </c>
      <c r="C71" s="163" t="e">
        <f>#REF!</f>
        <v>#REF!</v>
      </c>
      <c r="D71" s="163" t="e">
        <f>#REF!</f>
        <v>#REF!</v>
      </c>
    </row>
    <row r="72" spans="1:16">
      <c r="A72" s="163" t="s">
        <v>70</v>
      </c>
      <c r="B72" s="164" t="e">
        <f>#REF!</f>
        <v>#REF!</v>
      </c>
      <c r="C72" s="164" t="e">
        <f>#REF!</f>
        <v>#REF!</v>
      </c>
      <c r="D72" s="164" t="e">
        <f>#REF!</f>
        <v>#REF!</v>
      </c>
    </row>
    <row r="73" spans="1:16">
      <c r="A73" s="163" t="s">
        <v>71</v>
      </c>
      <c r="B73" s="164" t="e">
        <f>#REF!</f>
        <v>#REF!</v>
      </c>
      <c r="C73" s="164" t="e">
        <f>#REF!</f>
        <v>#REF!</v>
      </c>
      <c r="D73" s="164" t="e">
        <f>#REF!</f>
        <v>#REF!</v>
      </c>
    </row>
    <row r="74" spans="1:16">
      <c r="A74" s="163" t="s">
        <v>72</v>
      </c>
      <c r="B74" s="164" t="e">
        <f>#REF!</f>
        <v>#REF!</v>
      </c>
      <c r="C74" s="164" t="e">
        <f>#REF!</f>
        <v>#REF!</v>
      </c>
      <c r="D74" s="164" t="e">
        <f>#REF!</f>
        <v>#REF!</v>
      </c>
    </row>
  </sheetData>
  <sheetProtection algorithmName="SHA-512" hashValue="bBMS6ioDti8X9dzfdY7EpQom70ZVGOcze3sfonCMEVpzvZPVccRfGoplf4LTyU6UcjJebg1Mg/dAvFK6Zn/DTw==" saltValue="+CP8uFM08ME0A9FN5LRgc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T1" workbookViewId="0">
      <selection activeCell="H63" sqref="H63"/>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3189101</v>
      </c>
      <c r="S5" s="611"/>
      <c r="T5" s="611"/>
      <c r="U5" s="611"/>
      <c r="V5" s="611"/>
      <c r="W5" s="611"/>
      <c r="X5" s="611"/>
      <c r="Y5" s="612"/>
      <c r="Z5" s="613">
        <v>11.3</v>
      </c>
      <c r="AA5" s="613"/>
      <c r="AB5" s="613"/>
      <c r="AC5" s="613"/>
      <c r="AD5" s="614">
        <v>3189101</v>
      </c>
      <c r="AE5" s="614"/>
      <c r="AF5" s="614"/>
      <c r="AG5" s="614"/>
      <c r="AH5" s="614"/>
      <c r="AI5" s="614"/>
      <c r="AJ5" s="614"/>
      <c r="AK5" s="614"/>
      <c r="AL5" s="615">
        <v>21.1</v>
      </c>
      <c r="AM5" s="616"/>
      <c r="AN5" s="616"/>
      <c r="AO5" s="617"/>
      <c r="AP5" s="607" t="s">
        <v>219</v>
      </c>
      <c r="AQ5" s="608"/>
      <c r="AR5" s="608"/>
      <c r="AS5" s="608"/>
      <c r="AT5" s="608"/>
      <c r="AU5" s="608"/>
      <c r="AV5" s="608"/>
      <c r="AW5" s="608"/>
      <c r="AX5" s="608"/>
      <c r="AY5" s="608"/>
      <c r="AZ5" s="608"/>
      <c r="BA5" s="608"/>
      <c r="BB5" s="608"/>
      <c r="BC5" s="608"/>
      <c r="BD5" s="608"/>
      <c r="BE5" s="608"/>
      <c r="BF5" s="609"/>
      <c r="BG5" s="621">
        <v>3189101</v>
      </c>
      <c r="BH5" s="622"/>
      <c r="BI5" s="622"/>
      <c r="BJ5" s="622"/>
      <c r="BK5" s="622"/>
      <c r="BL5" s="622"/>
      <c r="BM5" s="622"/>
      <c r="BN5" s="623"/>
      <c r="BO5" s="624">
        <v>100</v>
      </c>
      <c r="BP5" s="624"/>
      <c r="BQ5" s="624"/>
      <c r="BR5" s="624"/>
      <c r="BS5" s="625" t="s">
        <v>220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212</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248564</v>
      </c>
      <c r="S6" s="622"/>
      <c r="T6" s="622"/>
      <c r="U6" s="622"/>
      <c r="V6" s="622"/>
      <c r="W6" s="622"/>
      <c r="X6" s="622"/>
      <c r="Y6" s="623"/>
      <c r="Z6" s="624">
        <v>0.9</v>
      </c>
      <c r="AA6" s="624"/>
      <c r="AB6" s="624"/>
      <c r="AC6" s="624"/>
      <c r="AD6" s="625">
        <v>248564</v>
      </c>
      <c r="AE6" s="625"/>
      <c r="AF6" s="625"/>
      <c r="AG6" s="625"/>
      <c r="AH6" s="625"/>
      <c r="AI6" s="625"/>
      <c r="AJ6" s="625"/>
      <c r="AK6" s="625"/>
      <c r="AL6" s="626">
        <v>1.6</v>
      </c>
      <c r="AM6" s="627"/>
      <c r="AN6" s="627"/>
      <c r="AO6" s="628"/>
      <c r="AP6" s="618" t="s">
        <v>225</v>
      </c>
      <c r="AQ6" s="619"/>
      <c r="AR6" s="619"/>
      <c r="AS6" s="619"/>
      <c r="AT6" s="619"/>
      <c r="AU6" s="619"/>
      <c r="AV6" s="619"/>
      <c r="AW6" s="619"/>
      <c r="AX6" s="619"/>
      <c r="AY6" s="619"/>
      <c r="AZ6" s="619"/>
      <c r="BA6" s="619"/>
      <c r="BB6" s="619"/>
      <c r="BC6" s="619"/>
      <c r="BD6" s="619"/>
      <c r="BE6" s="619"/>
      <c r="BF6" s="620"/>
      <c r="BG6" s="621">
        <v>3189101</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194267</v>
      </c>
      <c r="CS6" s="622"/>
      <c r="CT6" s="622"/>
      <c r="CU6" s="622"/>
      <c r="CV6" s="622"/>
      <c r="CW6" s="622"/>
      <c r="CX6" s="622"/>
      <c r="CY6" s="623"/>
      <c r="CZ6" s="615">
        <v>0.7</v>
      </c>
      <c r="DA6" s="616"/>
      <c r="DB6" s="616"/>
      <c r="DC6" s="635"/>
      <c r="DD6" s="630" t="s">
        <v>122</v>
      </c>
      <c r="DE6" s="622"/>
      <c r="DF6" s="622"/>
      <c r="DG6" s="622"/>
      <c r="DH6" s="622"/>
      <c r="DI6" s="622"/>
      <c r="DJ6" s="622"/>
      <c r="DK6" s="622"/>
      <c r="DL6" s="622"/>
      <c r="DM6" s="622"/>
      <c r="DN6" s="622"/>
      <c r="DO6" s="622"/>
      <c r="DP6" s="623"/>
      <c r="DQ6" s="630">
        <v>193931</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7831</v>
      </c>
      <c r="S7" s="622"/>
      <c r="T7" s="622"/>
      <c r="U7" s="622"/>
      <c r="V7" s="622"/>
      <c r="W7" s="622"/>
      <c r="X7" s="622"/>
      <c r="Y7" s="623"/>
      <c r="Z7" s="624">
        <v>0</v>
      </c>
      <c r="AA7" s="624"/>
      <c r="AB7" s="624"/>
      <c r="AC7" s="624"/>
      <c r="AD7" s="625">
        <v>7831</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1341800</v>
      </c>
      <c r="BH7" s="622"/>
      <c r="BI7" s="622"/>
      <c r="BJ7" s="622"/>
      <c r="BK7" s="622"/>
      <c r="BL7" s="622"/>
      <c r="BM7" s="622"/>
      <c r="BN7" s="623"/>
      <c r="BO7" s="624">
        <v>42.1</v>
      </c>
      <c r="BP7" s="624"/>
      <c r="BQ7" s="624"/>
      <c r="BR7" s="624"/>
      <c r="BS7" s="625" t="s">
        <v>122</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3541196</v>
      </c>
      <c r="CS7" s="622"/>
      <c r="CT7" s="622"/>
      <c r="CU7" s="622"/>
      <c r="CV7" s="622"/>
      <c r="CW7" s="622"/>
      <c r="CX7" s="622"/>
      <c r="CY7" s="623"/>
      <c r="CZ7" s="624">
        <v>13.1</v>
      </c>
      <c r="DA7" s="624"/>
      <c r="DB7" s="624"/>
      <c r="DC7" s="624"/>
      <c r="DD7" s="630">
        <v>331096</v>
      </c>
      <c r="DE7" s="622"/>
      <c r="DF7" s="622"/>
      <c r="DG7" s="622"/>
      <c r="DH7" s="622"/>
      <c r="DI7" s="622"/>
      <c r="DJ7" s="622"/>
      <c r="DK7" s="622"/>
      <c r="DL7" s="622"/>
      <c r="DM7" s="622"/>
      <c r="DN7" s="622"/>
      <c r="DO7" s="622"/>
      <c r="DP7" s="623"/>
      <c r="DQ7" s="630">
        <v>2592576</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15341</v>
      </c>
      <c r="S8" s="622"/>
      <c r="T8" s="622"/>
      <c r="U8" s="622"/>
      <c r="V8" s="622"/>
      <c r="W8" s="622"/>
      <c r="X8" s="622"/>
      <c r="Y8" s="623"/>
      <c r="Z8" s="624">
        <v>0.1</v>
      </c>
      <c r="AA8" s="624"/>
      <c r="AB8" s="624"/>
      <c r="AC8" s="624"/>
      <c r="AD8" s="625">
        <v>15341</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56801</v>
      </c>
      <c r="BH8" s="622"/>
      <c r="BI8" s="622"/>
      <c r="BJ8" s="622"/>
      <c r="BK8" s="622"/>
      <c r="BL8" s="622"/>
      <c r="BM8" s="622"/>
      <c r="BN8" s="623"/>
      <c r="BO8" s="624">
        <v>1.8</v>
      </c>
      <c r="BP8" s="624"/>
      <c r="BQ8" s="624"/>
      <c r="BR8" s="624"/>
      <c r="BS8" s="630" t="s">
        <v>131</v>
      </c>
      <c r="BT8" s="622"/>
      <c r="BU8" s="622"/>
      <c r="BV8" s="622"/>
      <c r="BW8" s="622"/>
      <c r="BX8" s="622"/>
      <c r="BY8" s="622"/>
      <c r="BZ8" s="622"/>
      <c r="CA8" s="622"/>
      <c r="CB8" s="631"/>
      <c r="CD8" s="636" t="s">
        <v>232</v>
      </c>
      <c r="CE8" s="637"/>
      <c r="CF8" s="637"/>
      <c r="CG8" s="637"/>
      <c r="CH8" s="637"/>
      <c r="CI8" s="637"/>
      <c r="CJ8" s="637"/>
      <c r="CK8" s="637"/>
      <c r="CL8" s="637"/>
      <c r="CM8" s="637"/>
      <c r="CN8" s="637"/>
      <c r="CO8" s="637"/>
      <c r="CP8" s="637"/>
      <c r="CQ8" s="638"/>
      <c r="CR8" s="621">
        <v>7799285</v>
      </c>
      <c r="CS8" s="622"/>
      <c r="CT8" s="622"/>
      <c r="CU8" s="622"/>
      <c r="CV8" s="622"/>
      <c r="CW8" s="622"/>
      <c r="CX8" s="622"/>
      <c r="CY8" s="623"/>
      <c r="CZ8" s="624">
        <v>28.9</v>
      </c>
      <c r="DA8" s="624"/>
      <c r="DB8" s="624"/>
      <c r="DC8" s="624"/>
      <c r="DD8" s="630">
        <v>547272</v>
      </c>
      <c r="DE8" s="622"/>
      <c r="DF8" s="622"/>
      <c r="DG8" s="622"/>
      <c r="DH8" s="622"/>
      <c r="DI8" s="622"/>
      <c r="DJ8" s="622"/>
      <c r="DK8" s="622"/>
      <c r="DL8" s="622"/>
      <c r="DM8" s="622"/>
      <c r="DN8" s="622"/>
      <c r="DO8" s="622"/>
      <c r="DP8" s="623"/>
      <c r="DQ8" s="630">
        <v>4133024</v>
      </c>
      <c r="DR8" s="622"/>
      <c r="DS8" s="622"/>
      <c r="DT8" s="622"/>
      <c r="DU8" s="622"/>
      <c r="DV8" s="622"/>
      <c r="DW8" s="622"/>
      <c r="DX8" s="622"/>
      <c r="DY8" s="622"/>
      <c r="DZ8" s="622"/>
      <c r="EA8" s="622"/>
      <c r="EB8" s="622"/>
      <c r="EC8" s="631"/>
    </row>
    <row r="9" spans="2:143" ht="11.25" customHeight="1">
      <c r="B9" s="618" t="s">
        <v>233</v>
      </c>
      <c r="C9" s="619"/>
      <c r="D9" s="619"/>
      <c r="E9" s="619"/>
      <c r="F9" s="619"/>
      <c r="G9" s="619"/>
      <c r="H9" s="619"/>
      <c r="I9" s="619"/>
      <c r="J9" s="619"/>
      <c r="K9" s="619"/>
      <c r="L9" s="619"/>
      <c r="M9" s="619"/>
      <c r="N9" s="619"/>
      <c r="O9" s="619"/>
      <c r="P9" s="619"/>
      <c r="Q9" s="620"/>
      <c r="R9" s="621">
        <v>16868</v>
      </c>
      <c r="S9" s="622"/>
      <c r="T9" s="622"/>
      <c r="U9" s="622"/>
      <c r="V9" s="622"/>
      <c r="W9" s="622"/>
      <c r="X9" s="622"/>
      <c r="Y9" s="623"/>
      <c r="Z9" s="624">
        <v>0.1</v>
      </c>
      <c r="AA9" s="624"/>
      <c r="AB9" s="624"/>
      <c r="AC9" s="624"/>
      <c r="AD9" s="625">
        <v>16868</v>
      </c>
      <c r="AE9" s="625"/>
      <c r="AF9" s="625"/>
      <c r="AG9" s="625"/>
      <c r="AH9" s="625"/>
      <c r="AI9" s="625"/>
      <c r="AJ9" s="625"/>
      <c r="AK9" s="625"/>
      <c r="AL9" s="626">
        <v>0.1</v>
      </c>
      <c r="AM9" s="627"/>
      <c r="AN9" s="627"/>
      <c r="AO9" s="628"/>
      <c r="AP9" s="618" t="s">
        <v>234</v>
      </c>
      <c r="AQ9" s="619"/>
      <c r="AR9" s="619"/>
      <c r="AS9" s="619"/>
      <c r="AT9" s="619"/>
      <c r="AU9" s="619"/>
      <c r="AV9" s="619"/>
      <c r="AW9" s="619"/>
      <c r="AX9" s="619"/>
      <c r="AY9" s="619"/>
      <c r="AZ9" s="619"/>
      <c r="BA9" s="619"/>
      <c r="BB9" s="619"/>
      <c r="BC9" s="619"/>
      <c r="BD9" s="619"/>
      <c r="BE9" s="619"/>
      <c r="BF9" s="620"/>
      <c r="BG9" s="621">
        <v>1118977</v>
      </c>
      <c r="BH9" s="622"/>
      <c r="BI9" s="622"/>
      <c r="BJ9" s="622"/>
      <c r="BK9" s="622"/>
      <c r="BL9" s="622"/>
      <c r="BM9" s="622"/>
      <c r="BN9" s="623"/>
      <c r="BO9" s="624">
        <v>35.1</v>
      </c>
      <c r="BP9" s="624"/>
      <c r="BQ9" s="624"/>
      <c r="BR9" s="624"/>
      <c r="BS9" s="630" t="s">
        <v>220</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2011799</v>
      </c>
      <c r="CS9" s="622"/>
      <c r="CT9" s="622"/>
      <c r="CU9" s="622"/>
      <c r="CV9" s="622"/>
      <c r="CW9" s="622"/>
      <c r="CX9" s="622"/>
      <c r="CY9" s="623"/>
      <c r="CZ9" s="624">
        <v>7.4</v>
      </c>
      <c r="DA9" s="624"/>
      <c r="DB9" s="624"/>
      <c r="DC9" s="624"/>
      <c r="DD9" s="630">
        <v>235955</v>
      </c>
      <c r="DE9" s="622"/>
      <c r="DF9" s="622"/>
      <c r="DG9" s="622"/>
      <c r="DH9" s="622"/>
      <c r="DI9" s="622"/>
      <c r="DJ9" s="622"/>
      <c r="DK9" s="622"/>
      <c r="DL9" s="622"/>
      <c r="DM9" s="622"/>
      <c r="DN9" s="622"/>
      <c r="DO9" s="622"/>
      <c r="DP9" s="623"/>
      <c r="DQ9" s="630">
        <v>1645676</v>
      </c>
      <c r="DR9" s="622"/>
      <c r="DS9" s="622"/>
      <c r="DT9" s="622"/>
      <c r="DU9" s="622"/>
      <c r="DV9" s="622"/>
      <c r="DW9" s="622"/>
      <c r="DX9" s="622"/>
      <c r="DY9" s="622"/>
      <c r="DZ9" s="622"/>
      <c r="EA9" s="622"/>
      <c r="EB9" s="622"/>
      <c r="EC9" s="631"/>
    </row>
    <row r="10" spans="2:143" ht="11.25" customHeight="1">
      <c r="B10" s="618" t="s">
        <v>236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83022</v>
      </c>
      <c r="BH10" s="622"/>
      <c r="BI10" s="622"/>
      <c r="BJ10" s="622"/>
      <c r="BK10" s="622"/>
      <c r="BL10" s="622"/>
      <c r="BM10" s="622"/>
      <c r="BN10" s="623"/>
      <c r="BO10" s="624">
        <v>2.6</v>
      </c>
      <c r="BP10" s="624"/>
      <c r="BQ10" s="624"/>
      <c r="BR10" s="624"/>
      <c r="BS10" s="630" t="s">
        <v>131</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21769</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5753</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131</v>
      </c>
      <c r="AA11" s="624"/>
      <c r="AB11" s="624"/>
      <c r="AC11" s="624"/>
      <c r="AD11" s="625" t="s">
        <v>122</v>
      </c>
      <c r="AE11" s="625"/>
      <c r="AF11" s="625"/>
      <c r="AG11" s="625"/>
      <c r="AH11" s="625"/>
      <c r="AI11" s="625"/>
      <c r="AJ11" s="625"/>
      <c r="AK11" s="625"/>
      <c r="AL11" s="626" t="s">
        <v>122</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83000</v>
      </c>
      <c r="BH11" s="622"/>
      <c r="BI11" s="622"/>
      <c r="BJ11" s="622"/>
      <c r="BK11" s="622"/>
      <c r="BL11" s="622"/>
      <c r="BM11" s="622"/>
      <c r="BN11" s="623"/>
      <c r="BO11" s="624">
        <v>2.6</v>
      </c>
      <c r="BP11" s="624"/>
      <c r="BQ11" s="624"/>
      <c r="BR11" s="624"/>
      <c r="BS11" s="630" t="s">
        <v>122</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2636569</v>
      </c>
      <c r="CS11" s="622"/>
      <c r="CT11" s="622"/>
      <c r="CU11" s="622"/>
      <c r="CV11" s="622"/>
      <c r="CW11" s="622"/>
      <c r="CX11" s="622"/>
      <c r="CY11" s="623"/>
      <c r="CZ11" s="624">
        <v>9.8000000000000007</v>
      </c>
      <c r="DA11" s="624"/>
      <c r="DB11" s="624"/>
      <c r="DC11" s="624"/>
      <c r="DD11" s="630">
        <v>1035128</v>
      </c>
      <c r="DE11" s="622"/>
      <c r="DF11" s="622"/>
      <c r="DG11" s="622"/>
      <c r="DH11" s="622"/>
      <c r="DI11" s="622"/>
      <c r="DJ11" s="622"/>
      <c r="DK11" s="622"/>
      <c r="DL11" s="622"/>
      <c r="DM11" s="622"/>
      <c r="DN11" s="622"/>
      <c r="DO11" s="622"/>
      <c r="DP11" s="623"/>
      <c r="DQ11" s="630">
        <v>1265080</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663252</v>
      </c>
      <c r="S12" s="622"/>
      <c r="T12" s="622"/>
      <c r="U12" s="622"/>
      <c r="V12" s="622"/>
      <c r="W12" s="622"/>
      <c r="X12" s="622"/>
      <c r="Y12" s="623"/>
      <c r="Z12" s="624">
        <v>2.4</v>
      </c>
      <c r="AA12" s="624"/>
      <c r="AB12" s="624"/>
      <c r="AC12" s="624"/>
      <c r="AD12" s="625">
        <v>663252</v>
      </c>
      <c r="AE12" s="625"/>
      <c r="AF12" s="625"/>
      <c r="AG12" s="625"/>
      <c r="AH12" s="625"/>
      <c r="AI12" s="625"/>
      <c r="AJ12" s="625"/>
      <c r="AK12" s="625"/>
      <c r="AL12" s="626">
        <v>4.4000000000000004</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1488017</v>
      </c>
      <c r="BH12" s="622"/>
      <c r="BI12" s="622"/>
      <c r="BJ12" s="622"/>
      <c r="BK12" s="622"/>
      <c r="BL12" s="622"/>
      <c r="BM12" s="622"/>
      <c r="BN12" s="623"/>
      <c r="BO12" s="624">
        <v>46.7</v>
      </c>
      <c r="BP12" s="624"/>
      <c r="BQ12" s="624"/>
      <c r="BR12" s="624"/>
      <c r="BS12" s="630" t="s">
        <v>122</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513742</v>
      </c>
      <c r="CS12" s="622"/>
      <c r="CT12" s="622"/>
      <c r="CU12" s="622"/>
      <c r="CV12" s="622"/>
      <c r="CW12" s="622"/>
      <c r="CX12" s="622"/>
      <c r="CY12" s="623"/>
      <c r="CZ12" s="624">
        <v>1.9</v>
      </c>
      <c r="DA12" s="624"/>
      <c r="DB12" s="624"/>
      <c r="DC12" s="624"/>
      <c r="DD12" s="630">
        <v>23301</v>
      </c>
      <c r="DE12" s="622"/>
      <c r="DF12" s="622"/>
      <c r="DG12" s="622"/>
      <c r="DH12" s="622"/>
      <c r="DI12" s="622"/>
      <c r="DJ12" s="622"/>
      <c r="DK12" s="622"/>
      <c r="DL12" s="622"/>
      <c r="DM12" s="622"/>
      <c r="DN12" s="622"/>
      <c r="DO12" s="622"/>
      <c r="DP12" s="623"/>
      <c r="DQ12" s="630">
        <v>265765</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131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1472852</v>
      </c>
      <c r="BH13" s="622"/>
      <c r="BI13" s="622"/>
      <c r="BJ13" s="622"/>
      <c r="BK13" s="622"/>
      <c r="BL13" s="622"/>
      <c r="BM13" s="622"/>
      <c r="BN13" s="623"/>
      <c r="BO13" s="624">
        <v>46.2</v>
      </c>
      <c r="BP13" s="624"/>
      <c r="BQ13" s="624"/>
      <c r="BR13" s="624"/>
      <c r="BS13" s="630" t="s">
        <v>122</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2116515</v>
      </c>
      <c r="CS13" s="622"/>
      <c r="CT13" s="622"/>
      <c r="CU13" s="622"/>
      <c r="CV13" s="622"/>
      <c r="CW13" s="622"/>
      <c r="CX13" s="622"/>
      <c r="CY13" s="623"/>
      <c r="CZ13" s="624">
        <v>7.8</v>
      </c>
      <c r="DA13" s="624"/>
      <c r="DB13" s="624"/>
      <c r="DC13" s="624"/>
      <c r="DD13" s="630">
        <v>1329196</v>
      </c>
      <c r="DE13" s="622"/>
      <c r="DF13" s="622"/>
      <c r="DG13" s="622"/>
      <c r="DH13" s="622"/>
      <c r="DI13" s="622"/>
      <c r="DJ13" s="622"/>
      <c r="DK13" s="622"/>
      <c r="DL13" s="622"/>
      <c r="DM13" s="622"/>
      <c r="DN13" s="622"/>
      <c r="DO13" s="622"/>
      <c r="DP13" s="623"/>
      <c r="DQ13" s="630">
        <v>990022</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146068</v>
      </c>
      <c r="BH14" s="622"/>
      <c r="BI14" s="622"/>
      <c r="BJ14" s="622"/>
      <c r="BK14" s="622"/>
      <c r="BL14" s="622"/>
      <c r="BM14" s="622"/>
      <c r="BN14" s="623"/>
      <c r="BO14" s="624">
        <v>4.5999999999999996</v>
      </c>
      <c r="BP14" s="624"/>
      <c r="BQ14" s="624"/>
      <c r="BR14" s="624"/>
      <c r="BS14" s="630" t="s">
        <v>122</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1500635</v>
      </c>
      <c r="CS14" s="622"/>
      <c r="CT14" s="622"/>
      <c r="CU14" s="622"/>
      <c r="CV14" s="622"/>
      <c r="CW14" s="622"/>
      <c r="CX14" s="622"/>
      <c r="CY14" s="623"/>
      <c r="CZ14" s="624">
        <v>5.6</v>
      </c>
      <c r="DA14" s="624"/>
      <c r="DB14" s="624"/>
      <c r="DC14" s="624"/>
      <c r="DD14" s="630">
        <v>589280</v>
      </c>
      <c r="DE14" s="622"/>
      <c r="DF14" s="622"/>
      <c r="DG14" s="622"/>
      <c r="DH14" s="622"/>
      <c r="DI14" s="622"/>
      <c r="DJ14" s="622"/>
      <c r="DK14" s="622"/>
      <c r="DL14" s="622"/>
      <c r="DM14" s="622"/>
      <c r="DN14" s="622"/>
      <c r="DO14" s="622"/>
      <c r="DP14" s="623"/>
      <c r="DQ14" s="630">
        <v>927950</v>
      </c>
      <c r="DR14" s="622"/>
      <c r="DS14" s="622"/>
      <c r="DT14" s="622"/>
      <c r="DU14" s="622"/>
      <c r="DV14" s="622"/>
      <c r="DW14" s="622"/>
      <c r="DX14" s="622"/>
      <c r="DY14" s="622"/>
      <c r="DZ14" s="622"/>
      <c r="EA14" s="622"/>
      <c r="EB14" s="622"/>
      <c r="EC14" s="631"/>
    </row>
    <row r="15" spans="2:143" ht="11.25" customHeight="1">
      <c r="B15" s="618" t="s">
        <v>251</v>
      </c>
      <c r="C15" s="619"/>
      <c r="D15" s="619"/>
      <c r="E15" s="619"/>
      <c r="F15" s="619"/>
      <c r="G15" s="619"/>
      <c r="H15" s="619"/>
      <c r="I15" s="619"/>
      <c r="J15" s="619"/>
      <c r="K15" s="619"/>
      <c r="L15" s="619"/>
      <c r="M15" s="619"/>
      <c r="N15" s="619"/>
      <c r="O15" s="619"/>
      <c r="P15" s="619"/>
      <c r="Q15" s="620"/>
      <c r="R15" s="621">
        <v>61694</v>
      </c>
      <c r="S15" s="622"/>
      <c r="T15" s="622"/>
      <c r="U15" s="622"/>
      <c r="V15" s="622"/>
      <c r="W15" s="622"/>
      <c r="X15" s="622"/>
      <c r="Y15" s="623"/>
      <c r="Z15" s="624">
        <v>0.2</v>
      </c>
      <c r="AA15" s="624"/>
      <c r="AB15" s="624"/>
      <c r="AC15" s="624"/>
      <c r="AD15" s="625">
        <v>61694</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213207</v>
      </c>
      <c r="BH15" s="622"/>
      <c r="BI15" s="622"/>
      <c r="BJ15" s="622"/>
      <c r="BK15" s="622"/>
      <c r="BL15" s="622"/>
      <c r="BM15" s="622"/>
      <c r="BN15" s="623"/>
      <c r="BO15" s="624">
        <v>6.7</v>
      </c>
      <c r="BP15" s="624"/>
      <c r="BQ15" s="624"/>
      <c r="BR15" s="624"/>
      <c r="BS15" s="630" t="s">
        <v>122</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3012491</v>
      </c>
      <c r="CS15" s="622"/>
      <c r="CT15" s="622"/>
      <c r="CU15" s="622"/>
      <c r="CV15" s="622"/>
      <c r="CW15" s="622"/>
      <c r="CX15" s="622"/>
      <c r="CY15" s="623"/>
      <c r="CZ15" s="624">
        <v>11.2</v>
      </c>
      <c r="DA15" s="624"/>
      <c r="DB15" s="624"/>
      <c r="DC15" s="624"/>
      <c r="DD15" s="630">
        <v>674191</v>
      </c>
      <c r="DE15" s="622"/>
      <c r="DF15" s="622"/>
      <c r="DG15" s="622"/>
      <c r="DH15" s="622"/>
      <c r="DI15" s="622"/>
      <c r="DJ15" s="622"/>
      <c r="DK15" s="622"/>
      <c r="DL15" s="622"/>
      <c r="DM15" s="622"/>
      <c r="DN15" s="622"/>
      <c r="DO15" s="622"/>
      <c r="DP15" s="623"/>
      <c r="DQ15" s="630">
        <v>2134588</v>
      </c>
      <c r="DR15" s="622"/>
      <c r="DS15" s="622"/>
      <c r="DT15" s="622"/>
      <c r="DU15" s="622"/>
      <c r="DV15" s="622"/>
      <c r="DW15" s="622"/>
      <c r="DX15" s="622"/>
      <c r="DY15" s="622"/>
      <c r="DZ15" s="622"/>
      <c r="EA15" s="622"/>
      <c r="EB15" s="622"/>
      <c r="EC15" s="631"/>
    </row>
    <row r="16" spans="2:143" ht="11.25" customHeight="1">
      <c r="B16" s="618" t="s">
        <v>254</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131</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v>9</v>
      </c>
      <c r="BH16" s="622"/>
      <c r="BI16" s="622"/>
      <c r="BJ16" s="622"/>
      <c r="BK16" s="622"/>
      <c r="BL16" s="622"/>
      <c r="BM16" s="622"/>
      <c r="BN16" s="623"/>
      <c r="BO16" s="624">
        <v>0</v>
      </c>
      <c r="BP16" s="624"/>
      <c r="BQ16" s="624"/>
      <c r="BR16" s="624"/>
      <c r="BS16" s="630" t="s">
        <v>122</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256756</v>
      </c>
      <c r="CS16" s="622"/>
      <c r="CT16" s="622"/>
      <c r="CU16" s="622"/>
      <c r="CV16" s="622"/>
      <c r="CW16" s="622"/>
      <c r="CX16" s="622"/>
      <c r="CY16" s="623"/>
      <c r="CZ16" s="624">
        <v>1</v>
      </c>
      <c r="DA16" s="624"/>
      <c r="DB16" s="624"/>
      <c r="DC16" s="624"/>
      <c r="DD16" s="630" t="s">
        <v>122</v>
      </c>
      <c r="DE16" s="622"/>
      <c r="DF16" s="622"/>
      <c r="DG16" s="622"/>
      <c r="DH16" s="622"/>
      <c r="DI16" s="622"/>
      <c r="DJ16" s="622"/>
      <c r="DK16" s="622"/>
      <c r="DL16" s="622"/>
      <c r="DM16" s="622"/>
      <c r="DN16" s="622"/>
      <c r="DO16" s="622"/>
      <c r="DP16" s="623"/>
      <c r="DQ16" s="630">
        <v>62935</v>
      </c>
      <c r="DR16" s="622"/>
      <c r="DS16" s="622"/>
      <c r="DT16" s="622"/>
      <c r="DU16" s="622"/>
      <c r="DV16" s="622"/>
      <c r="DW16" s="622"/>
      <c r="DX16" s="622"/>
      <c r="DY16" s="622"/>
      <c r="DZ16" s="622"/>
      <c r="EA16" s="622"/>
      <c r="EB16" s="622"/>
      <c r="EC16" s="631"/>
    </row>
    <row r="17" spans="2:133" ht="11.25" customHeight="1">
      <c r="B17" s="618" t="s">
        <v>257</v>
      </c>
      <c r="C17" s="619"/>
      <c r="D17" s="619"/>
      <c r="E17" s="619"/>
      <c r="F17" s="619"/>
      <c r="G17" s="619"/>
      <c r="H17" s="619"/>
      <c r="I17" s="619"/>
      <c r="J17" s="619"/>
      <c r="K17" s="619"/>
      <c r="L17" s="619"/>
      <c r="M17" s="619"/>
      <c r="N17" s="619"/>
      <c r="O17" s="619"/>
      <c r="P17" s="619"/>
      <c r="Q17" s="620"/>
      <c r="R17" s="621">
        <v>11188</v>
      </c>
      <c r="S17" s="622"/>
      <c r="T17" s="622"/>
      <c r="U17" s="622"/>
      <c r="V17" s="622"/>
      <c r="W17" s="622"/>
      <c r="X17" s="622"/>
      <c r="Y17" s="623"/>
      <c r="Z17" s="624">
        <v>0</v>
      </c>
      <c r="AA17" s="624"/>
      <c r="AB17" s="624"/>
      <c r="AC17" s="624"/>
      <c r="AD17" s="625">
        <v>11188</v>
      </c>
      <c r="AE17" s="625"/>
      <c r="AF17" s="625"/>
      <c r="AG17" s="625"/>
      <c r="AH17" s="625"/>
      <c r="AI17" s="625"/>
      <c r="AJ17" s="625"/>
      <c r="AK17" s="625"/>
      <c r="AL17" s="626">
        <v>0.1</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220</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3403706</v>
      </c>
      <c r="CS17" s="622"/>
      <c r="CT17" s="622"/>
      <c r="CU17" s="622"/>
      <c r="CV17" s="622"/>
      <c r="CW17" s="622"/>
      <c r="CX17" s="622"/>
      <c r="CY17" s="623"/>
      <c r="CZ17" s="624">
        <v>12.6</v>
      </c>
      <c r="DA17" s="624"/>
      <c r="DB17" s="624"/>
      <c r="DC17" s="624"/>
      <c r="DD17" s="630" t="s">
        <v>122</v>
      </c>
      <c r="DE17" s="622"/>
      <c r="DF17" s="622"/>
      <c r="DG17" s="622"/>
      <c r="DH17" s="622"/>
      <c r="DI17" s="622"/>
      <c r="DJ17" s="622"/>
      <c r="DK17" s="622"/>
      <c r="DL17" s="622"/>
      <c r="DM17" s="622"/>
      <c r="DN17" s="622"/>
      <c r="DO17" s="622"/>
      <c r="DP17" s="623"/>
      <c r="DQ17" s="630">
        <v>3341643</v>
      </c>
      <c r="DR17" s="622"/>
      <c r="DS17" s="622"/>
      <c r="DT17" s="622"/>
      <c r="DU17" s="622"/>
      <c r="DV17" s="622"/>
      <c r="DW17" s="622"/>
      <c r="DX17" s="622"/>
      <c r="DY17" s="622"/>
      <c r="DZ17" s="622"/>
      <c r="EA17" s="622"/>
      <c r="EB17" s="622"/>
      <c r="EC17" s="631"/>
    </row>
    <row r="18" spans="2:133" ht="11.25" customHeight="1">
      <c r="B18" s="618" t="s">
        <v>260</v>
      </c>
      <c r="C18" s="619"/>
      <c r="D18" s="619"/>
      <c r="E18" s="619"/>
      <c r="F18" s="619"/>
      <c r="G18" s="619"/>
      <c r="H18" s="619"/>
      <c r="I18" s="619"/>
      <c r="J18" s="619"/>
      <c r="K18" s="619"/>
      <c r="L18" s="619"/>
      <c r="M18" s="619"/>
      <c r="N18" s="619"/>
      <c r="O18" s="619"/>
      <c r="P18" s="619"/>
      <c r="Q18" s="620"/>
      <c r="R18" s="621">
        <v>12066728</v>
      </c>
      <c r="S18" s="622"/>
      <c r="T18" s="622"/>
      <c r="U18" s="622"/>
      <c r="V18" s="622"/>
      <c r="W18" s="622"/>
      <c r="X18" s="622"/>
      <c r="Y18" s="623"/>
      <c r="Z18" s="624">
        <v>42.9</v>
      </c>
      <c r="AA18" s="624"/>
      <c r="AB18" s="624"/>
      <c r="AC18" s="624"/>
      <c r="AD18" s="625">
        <v>10843105</v>
      </c>
      <c r="AE18" s="625"/>
      <c r="AF18" s="625"/>
      <c r="AG18" s="625"/>
      <c r="AH18" s="625"/>
      <c r="AI18" s="625"/>
      <c r="AJ18" s="625"/>
      <c r="AK18" s="625"/>
      <c r="AL18" s="626">
        <v>71.8</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131</v>
      </c>
      <c r="BP18" s="624"/>
      <c r="BQ18" s="624"/>
      <c r="BR18" s="624"/>
      <c r="BS18" s="630" t="s">
        <v>131</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220</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263</v>
      </c>
      <c r="C19" s="619"/>
      <c r="D19" s="619"/>
      <c r="E19" s="619"/>
      <c r="F19" s="619"/>
      <c r="G19" s="619"/>
      <c r="H19" s="619"/>
      <c r="I19" s="619"/>
      <c r="J19" s="619"/>
      <c r="K19" s="619"/>
      <c r="L19" s="619"/>
      <c r="M19" s="619"/>
      <c r="N19" s="619"/>
      <c r="O19" s="619"/>
      <c r="P19" s="619"/>
      <c r="Q19" s="620"/>
      <c r="R19" s="621">
        <v>10843105</v>
      </c>
      <c r="S19" s="622"/>
      <c r="T19" s="622"/>
      <c r="U19" s="622"/>
      <c r="V19" s="622"/>
      <c r="W19" s="622"/>
      <c r="X19" s="622"/>
      <c r="Y19" s="623"/>
      <c r="Z19" s="624">
        <v>38.6</v>
      </c>
      <c r="AA19" s="624"/>
      <c r="AB19" s="624"/>
      <c r="AC19" s="624"/>
      <c r="AD19" s="625">
        <v>10843105</v>
      </c>
      <c r="AE19" s="625"/>
      <c r="AF19" s="625"/>
      <c r="AG19" s="625"/>
      <c r="AH19" s="625"/>
      <c r="AI19" s="625"/>
      <c r="AJ19" s="625"/>
      <c r="AK19" s="625"/>
      <c r="AL19" s="626">
        <v>71.8</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266</v>
      </c>
      <c r="C20" s="619"/>
      <c r="D20" s="619"/>
      <c r="E20" s="619"/>
      <c r="F20" s="619"/>
      <c r="G20" s="619"/>
      <c r="H20" s="619"/>
      <c r="I20" s="619"/>
      <c r="J20" s="619"/>
      <c r="K20" s="619"/>
      <c r="L20" s="619"/>
      <c r="M20" s="619"/>
      <c r="N20" s="619"/>
      <c r="O20" s="619"/>
      <c r="P20" s="619"/>
      <c r="Q20" s="620"/>
      <c r="R20" s="621">
        <v>1223623</v>
      </c>
      <c r="S20" s="622"/>
      <c r="T20" s="622"/>
      <c r="U20" s="622"/>
      <c r="V20" s="622"/>
      <c r="W20" s="622"/>
      <c r="X20" s="622"/>
      <c r="Y20" s="623"/>
      <c r="Z20" s="624">
        <v>4.4000000000000004</v>
      </c>
      <c r="AA20" s="624"/>
      <c r="AB20" s="624"/>
      <c r="AC20" s="624"/>
      <c r="AD20" s="625" t="s">
        <v>122</v>
      </c>
      <c r="AE20" s="625"/>
      <c r="AF20" s="625"/>
      <c r="AG20" s="625"/>
      <c r="AH20" s="625"/>
      <c r="AI20" s="625"/>
      <c r="AJ20" s="625"/>
      <c r="AK20" s="625"/>
      <c r="AL20" s="626" t="s">
        <v>122</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27008730</v>
      </c>
      <c r="CS20" s="622"/>
      <c r="CT20" s="622"/>
      <c r="CU20" s="622"/>
      <c r="CV20" s="622"/>
      <c r="CW20" s="622"/>
      <c r="CX20" s="622"/>
      <c r="CY20" s="623"/>
      <c r="CZ20" s="624">
        <v>100</v>
      </c>
      <c r="DA20" s="624"/>
      <c r="DB20" s="624"/>
      <c r="DC20" s="624"/>
      <c r="DD20" s="630">
        <v>4765419</v>
      </c>
      <c r="DE20" s="622"/>
      <c r="DF20" s="622"/>
      <c r="DG20" s="622"/>
      <c r="DH20" s="622"/>
      <c r="DI20" s="622"/>
      <c r="DJ20" s="622"/>
      <c r="DK20" s="622"/>
      <c r="DL20" s="622"/>
      <c r="DM20" s="622"/>
      <c r="DN20" s="622"/>
      <c r="DO20" s="622"/>
      <c r="DP20" s="623"/>
      <c r="DQ20" s="630">
        <v>17558943</v>
      </c>
      <c r="DR20" s="622"/>
      <c r="DS20" s="622"/>
      <c r="DT20" s="622"/>
      <c r="DU20" s="622"/>
      <c r="DV20" s="622"/>
      <c r="DW20" s="622"/>
      <c r="DX20" s="622"/>
      <c r="DY20" s="622"/>
      <c r="DZ20" s="622"/>
      <c r="EA20" s="622"/>
      <c r="EB20" s="622"/>
      <c r="EC20" s="631"/>
    </row>
    <row r="21" spans="2:133" ht="11.25" customHeight="1">
      <c r="B21" s="618" t="s">
        <v>269</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131</v>
      </c>
      <c r="AE21" s="625"/>
      <c r="AF21" s="625"/>
      <c r="AG21" s="625"/>
      <c r="AH21" s="625"/>
      <c r="AI21" s="625"/>
      <c r="AJ21" s="625"/>
      <c r="AK21" s="625"/>
      <c r="AL21" s="626" t="s">
        <v>220</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131</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271</v>
      </c>
      <c r="C22" s="619"/>
      <c r="D22" s="619"/>
      <c r="E22" s="619"/>
      <c r="F22" s="619"/>
      <c r="G22" s="619"/>
      <c r="H22" s="619"/>
      <c r="I22" s="619"/>
      <c r="J22" s="619"/>
      <c r="K22" s="619"/>
      <c r="L22" s="619"/>
      <c r="M22" s="619"/>
      <c r="N22" s="619"/>
      <c r="O22" s="619"/>
      <c r="P22" s="619"/>
      <c r="Q22" s="620"/>
      <c r="R22" s="621">
        <v>16280567</v>
      </c>
      <c r="S22" s="622"/>
      <c r="T22" s="622"/>
      <c r="U22" s="622"/>
      <c r="V22" s="622"/>
      <c r="W22" s="622"/>
      <c r="X22" s="622"/>
      <c r="Y22" s="623"/>
      <c r="Z22" s="624">
        <v>57.9</v>
      </c>
      <c r="AA22" s="624"/>
      <c r="AB22" s="624"/>
      <c r="AC22" s="624"/>
      <c r="AD22" s="625">
        <v>15056944</v>
      </c>
      <c r="AE22" s="625"/>
      <c r="AF22" s="625"/>
      <c r="AG22" s="625"/>
      <c r="AH22" s="625"/>
      <c r="AI22" s="625"/>
      <c r="AJ22" s="625"/>
      <c r="AK22" s="625"/>
      <c r="AL22" s="626">
        <v>99.7</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220</v>
      </c>
      <c r="BP22" s="624"/>
      <c r="BQ22" s="624"/>
      <c r="BR22" s="624"/>
      <c r="BS22" s="630" t="s">
        <v>122</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274</v>
      </c>
      <c r="C23" s="619"/>
      <c r="D23" s="619"/>
      <c r="E23" s="619"/>
      <c r="F23" s="619"/>
      <c r="G23" s="619"/>
      <c r="H23" s="619"/>
      <c r="I23" s="619"/>
      <c r="J23" s="619"/>
      <c r="K23" s="619"/>
      <c r="L23" s="619"/>
      <c r="M23" s="619"/>
      <c r="N23" s="619"/>
      <c r="O23" s="619"/>
      <c r="P23" s="619"/>
      <c r="Q23" s="620"/>
      <c r="R23" s="621">
        <v>5473</v>
      </c>
      <c r="S23" s="622"/>
      <c r="T23" s="622"/>
      <c r="U23" s="622"/>
      <c r="V23" s="622"/>
      <c r="W23" s="622"/>
      <c r="X23" s="622"/>
      <c r="Y23" s="623"/>
      <c r="Z23" s="624">
        <v>0</v>
      </c>
      <c r="AA23" s="624"/>
      <c r="AB23" s="624"/>
      <c r="AC23" s="624"/>
      <c r="AD23" s="625">
        <v>5473</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131</v>
      </c>
      <c r="BH23" s="622"/>
      <c r="BI23" s="622"/>
      <c r="BJ23" s="622"/>
      <c r="BK23" s="622"/>
      <c r="BL23" s="622"/>
      <c r="BM23" s="622"/>
      <c r="BN23" s="623"/>
      <c r="BO23" s="624" t="s">
        <v>131</v>
      </c>
      <c r="BP23" s="624"/>
      <c r="BQ23" s="624"/>
      <c r="BR23" s="624"/>
      <c r="BS23" s="630" t="s">
        <v>220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3" t="s">
        <v>279</v>
      </c>
      <c r="DM23" s="654"/>
      <c r="DN23" s="654"/>
      <c r="DO23" s="654"/>
      <c r="DP23" s="654"/>
      <c r="DQ23" s="654"/>
      <c r="DR23" s="654"/>
      <c r="DS23" s="654"/>
      <c r="DT23" s="654"/>
      <c r="DU23" s="654"/>
      <c r="DV23" s="655"/>
      <c r="DW23" s="603" t="s">
        <v>280</v>
      </c>
      <c r="DX23" s="604"/>
      <c r="DY23" s="604"/>
      <c r="DZ23" s="604"/>
      <c r="EA23" s="604"/>
      <c r="EB23" s="604"/>
      <c r="EC23" s="605"/>
    </row>
    <row r="24" spans="2:133" ht="11.25" customHeight="1">
      <c r="B24" s="618" t="s">
        <v>281</v>
      </c>
      <c r="C24" s="619"/>
      <c r="D24" s="619"/>
      <c r="E24" s="619"/>
      <c r="F24" s="619"/>
      <c r="G24" s="619"/>
      <c r="H24" s="619"/>
      <c r="I24" s="619"/>
      <c r="J24" s="619"/>
      <c r="K24" s="619"/>
      <c r="L24" s="619"/>
      <c r="M24" s="619"/>
      <c r="N24" s="619"/>
      <c r="O24" s="619"/>
      <c r="P24" s="619"/>
      <c r="Q24" s="620"/>
      <c r="R24" s="621">
        <v>186036</v>
      </c>
      <c r="S24" s="622"/>
      <c r="T24" s="622"/>
      <c r="U24" s="622"/>
      <c r="V24" s="622"/>
      <c r="W24" s="622"/>
      <c r="X24" s="622"/>
      <c r="Y24" s="623"/>
      <c r="Z24" s="624">
        <v>0.7</v>
      </c>
      <c r="AA24" s="624"/>
      <c r="AB24" s="624"/>
      <c r="AC24" s="624"/>
      <c r="AD24" s="625">
        <v>5272</v>
      </c>
      <c r="AE24" s="625"/>
      <c r="AF24" s="625"/>
      <c r="AG24" s="625"/>
      <c r="AH24" s="625"/>
      <c r="AI24" s="625"/>
      <c r="AJ24" s="625"/>
      <c r="AK24" s="625"/>
      <c r="AL24" s="626">
        <v>0</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122</v>
      </c>
      <c r="BP24" s="624"/>
      <c r="BQ24" s="624"/>
      <c r="BR24" s="624"/>
      <c r="BS24" s="630" t="s">
        <v>131</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11260900</v>
      </c>
      <c r="CS24" s="611"/>
      <c r="CT24" s="611"/>
      <c r="CU24" s="611"/>
      <c r="CV24" s="611"/>
      <c r="CW24" s="611"/>
      <c r="CX24" s="611"/>
      <c r="CY24" s="612"/>
      <c r="CZ24" s="615">
        <v>41.7</v>
      </c>
      <c r="DA24" s="616"/>
      <c r="DB24" s="616"/>
      <c r="DC24" s="635"/>
      <c r="DD24" s="656">
        <v>8800763</v>
      </c>
      <c r="DE24" s="611"/>
      <c r="DF24" s="611"/>
      <c r="DG24" s="611"/>
      <c r="DH24" s="611"/>
      <c r="DI24" s="611"/>
      <c r="DJ24" s="611"/>
      <c r="DK24" s="612"/>
      <c r="DL24" s="656">
        <v>8737590</v>
      </c>
      <c r="DM24" s="611"/>
      <c r="DN24" s="611"/>
      <c r="DO24" s="611"/>
      <c r="DP24" s="611"/>
      <c r="DQ24" s="611"/>
      <c r="DR24" s="611"/>
      <c r="DS24" s="611"/>
      <c r="DT24" s="611"/>
      <c r="DU24" s="611"/>
      <c r="DV24" s="612"/>
      <c r="DW24" s="615">
        <v>55.5</v>
      </c>
      <c r="DX24" s="616"/>
      <c r="DY24" s="616"/>
      <c r="DZ24" s="616"/>
      <c r="EA24" s="616"/>
      <c r="EB24" s="616"/>
      <c r="EC24" s="617"/>
    </row>
    <row r="25" spans="2:133" ht="11.25" customHeight="1">
      <c r="B25" s="618" t="s">
        <v>284</v>
      </c>
      <c r="C25" s="619"/>
      <c r="D25" s="619"/>
      <c r="E25" s="619"/>
      <c r="F25" s="619"/>
      <c r="G25" s="619"/>
      <c r="H25" s="619"/>
      <c r="I25" s="619"/>
      <c r="J25" s="619"/>
      <c r="K25" s="619"/>
      <c r="L25" s="619"/>
      <c r="M25" s="619"/>
      <c r="N25" s="619"/>
      <c r="O25" s="619"/>
      <c r="P25" s="619"/>
      <c r="Q25" s="620"/>
      <c r="R25" s="621">
        <v>270094</v>
      </c>
      <c r="S25" s="622"/>
      <c r="T25" s="622"/>
      <c r="U25" s="622"/>
      <c r="V25" s="622"/>
      <c r="W25" s="622"/>
      <c r="X25" s="622"/>
      <c r="Y25" s="623"/>
      <c r="Z25" s="624">
        <v>1</v>
      </c>
      <c r="AA25" s="624"/>
      <c r="AB25" s="624"/>
      <c r="AC25" s="624"/>
      <c r="AD25" s="625">
        <v>926</v>
      </c>
      <c r="AE25" s="625"/>
      <c r="AF25" s="625"/>
      <c r="AG25" s="625"/>
      <c r="AH25" s="625"/>
      <c r="AI25" s="625"/>
      <c r="AJ25" s="625"/>
      <c r="AK25" s="625"/>
      <c r="AL25" s="626">
        <v>0</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131</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4363668</v>
      </c>
      <c r="CS25" s="645"/>
      <c r="CT25" s="645"/>
      <c r="CU25" s="645"/>
      <c r="CV25" s="645"/>
      <c r="CW25" s="645"/>
      <c r="CX25" s="645"/>
      <c r="CY25" s="646"/>
      <c r="CZ25" s="626">
        <v>16.2</v>
      </c>
      <c r="DA25" s="657"/>
      <c r="DB25" s="657"/>
      <c r="DC25" s="659"/>
      <c r="DD25" s="630">
        <v>4247308</v>
      </c>
      <c r="DE25" s="645"/>
      <c r="DF25" s="645"/>
      <c r="DG25" s="645"/>
      <c r="DH25" s="645"/>
      <c r="DI25" s="645"/>
      <c r="DJ25" s="645"/>
      <c r="DK25" s="646"/>
      <c r="DL25" s="630">
        <v>4203405</v>
      </c>
      <c r="DM25" s="645"/>
      <c r="DN25" s="645"/>
      <c r="DO25" s="645"/>
      <c r="DP25" s="645"/>
      <c r="DQ25" s="645"/>
      <c r="DR25" s="645"/>
      <c r="DS25" s="645"/>
      <c r="DT25" s="645"/>
      <c r="DU25" s="645"/>
      <c r="DV25" s="646"/>
      <c r="DW25" s="626">
        <v>26.7</v>
      </c>
      <c r="DX25" s="657"/>
      <c r="DY25" s="657"/>
      <c r="DZ25" s="657"/>
      <c r="EA25" s="657"/>
      <c r="EB25" s="657"/>
      <c r="EC25" s="658"/>
    </row>
    <row r="26" spans="2:133" ht="11.25" customHeight="1">
      <c r="B26" s="618" t="s">
        <v>287</v>
      </c>
      <c r="C26" s="619"/>
      <c r="D26" s="619"/>
      <c r="E26" s="619"/>
      <c r="F26" s="619"/>
      <c r="G26" s="619"/>
      <c r="H26" s="619"/>
      <c r="I26" s="619"/>
      <c r="J26" s="619"/>
      <c r="K26" s="619"/>
      <c r="L26" s="619"/>
      <c r="M26" s="619"/>
      <c r="N26" s="619"/>
      <c r="O26" s="619"/>
      <c r="P26" s="619"/>
      <c r="Q26" s="620"/>
      <c r="R26" s="621">
        <v>90993</v>
      </c>
      <c r="S26" s="622"/>
      <c r="T26" s="622"/>
      <c r="U26" s="622"/>
      <c r="V26" s="622"/>
      <c r="W26" s="622"/>
      <c r="X26" s="622"/>
      <c r="Y26" s="623"/>
      <c r="Z26" s="624">
        <v>0.3</v>
      </c>
      <c r="AA26" s="624"/>
      <c r="AB26" s="624"/>
      <c r="AC26" s="624"/>
      <c r="AD26" s="625">
        <v>570</v>
      </c>
      <c r="AE26" s="625"/>
      <c r="AF26" s="625"/>
      <c r="AG26" s="625"/>
      <c r="AH26" s="625"/>
      <c r="AI26" s="625"/>
      <c r="AJ26" s="625"/>
      <c r="AK26" s="625"/>
      <c r="AL26" s="626">
        <v>0</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2939996</v>
      </c>
      <c r="CS26" s="622"/>
      <c r="CT26" s="622"/>
      <c r="CU26" s="622"/>
      <c r="CV26" s="622"/>
      <c r="CW26" s="622"/>
      <c r="CX26" s="622"/>
      <c r="CY26" s="623"/>
      <c r="CZ26" s="626">
        <v>10.9</v>
      </c>
      <c r="DA26" s="657"/>
      <c r="DB26" s="657"/>
      <c r="DC26" s="659"/>
      <c r="DD26" s="630">
        <v>2901857</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290</v>
      </c>
      <c r="C27" s="619"/>
      <c r="D27" s="619"/>
      <c r="E27" s="619"/>
      <c r="F27" s="619"/>
      <c r="G27" s="619"/>
      <c r="H27" s="619"/>
      <c r="I27" s="619"/>
      <c r="J27" s="619"/>
      <c r="K27" s="619"/>
      <c r="L27" s="619"/>
      <c r="M27" s="619"/>
      <c r="N27" s="619"/>
      <c r="O27" s="619"/>
      <c r="P27" s="619"/>
      <c r="Q27" s="620"/>
      <c r="R27" s="621">
        <v>2989887</v>
      </c>
      <c r="S27" s="622"/>
      <c r="T27" s="622"/>
      <c r="U27" s="622"/>
      <c r="V27" s="622"/>
      <c r="W27" s="622"/>
      <c r="X27" s="622"/>
      <c r="Y27" s="623"/>
      <c r="Z27" s="624">
        <v>10.6</v>
      </c>
      <c r="AA27" s="624"/>
      <c r="AB27" s="624"/>
      <c r="AC27" s="624"/>
      <c r="AD27" s="625" t="s">
        <v>131</v>
      </c>
      <c r="AE27" s="625"/>
      <c r="AF27" s="625"/>
      <c r="AG27" s="625"/>
      <c r="AH27" s="625"/>
      <c r="AI27" s="625"/>
      <c r="AJ27" s="625"/>
      <c r="AK27" s="625"/>
      <c r="AL27" s="626" t="s">
        <v>122</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3189101</v>
      </c>
      <c r="BH27" s="622"/>
      <c r="BI27" s="622"/>
      <c r="BJ27" s="622"/>
      <c r="BK27" s="622"/>
      <c r="BL27" s="622"/>
      <c r="BM27" s="622"/>
      <c r="BN27" s="623"/>
      <c r="BO27" s="624">
        <v>100</v>
      </c>
      <c r="BP27" s="624"/>
      <c r="BQ27" s="624"/>
      <c r="BR27" s="624"/>
      <c r="BS27" s="630" t="s">
        <v>131</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3493526</v>
      </c>
      <c r="CS27" s="645"/>
      <c r="CT27" s="645"/>
      <c r="CU27" s="645"/>
      <c r="CV27" s="645"/>
      <c r="CW27" s="645"/>
      <c r="CX27" s="645"/>
      <c r="CY27" s="646"/>
      <c r="CZ27" s="626">
        <v>12.9</v>
      </c>
      <c r="DA27" s="657"/>
      <c r="DB27" s="657"/>
      <c r="DC27" s="659"/>
      <c r="DD27" s="630">
        <v>1211812</v>
      </c>
      <c r="DE27" s="645"/>
      <c r="DF27" s="645"/>
      <c r="DG27" s="645"/>
      <c r="DH27" s="645"/>
      <c r="DI27" s="645"/>
      <c r="DJ27" s="645"/>
      <c r="DK27" s="646"/>
      <c r="DL27" s="630">
        <v>1192542</v>
      </c>
      <c r="DM27" s="645"/>
      <c r="DN27" s="645"/>
      <c r="DO27" s="645"/>
      <c r="DP27" s="645"/>
      <c r="DQ27" s="645"/>
      <c r="DR27" s="645"/>
      <c r="DS27" s="645"/>
      <c r="DT27" s="645"/>
      <c r="DU27" s="645"/>
      <c r="DV27" s="646"/>
      <c r="DW27" s="626">
        <v>7.6</v>
      </c>
      <c r="DX27" s="657"/>
      <c r="DY27" s="657"/>
      <c r="DZ27" s="657"/>
      <c r="EA27" s="657"/>
      <c r="EB27" s="657"/>
      <c r="EC27" s="658"/>
    </row>
    <row r="28" spans="2:133" ht="11.25" customHeight="1">
      <c r="B28" s="663" t="s">
        <v>293</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220</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3403706</v>
      </c>
      <c r="CS28" s="622"/>
      <c r="CT28" s="622"/>
      <c r="CU28" s="622"/>
      <c r="CV28" s="622"/>
      <c r="CW28" s="622"/>
      <c r="CX28" s="622"/>
      <c r="CY28" s="623"/>
      <c r="CZ28" s="626">
        <v>12.6</v>
      </c>
      <c r="DA28" s="657"/>
      <c r="DB28" s="657"/>
      <c r="DC28" s="659"/>
      <c r="DD28" s="630">
        <v>3341643</v>
      </c>
      <c r="DE28" s="622"/>
      <c r="DF28" s="622"/>
      <c r="DG28" s="622"/>
      <c r="DH28" s="622"/>
      <c r="DI28" s="622"/>
      <c r="DJ28" s="622"/>
      <c r="DK28" s="623"/>
      <c r="DL28" s="630">
        <v>3341643</v>
      </c>
      <c r="DM28" s="622"/>
      <c r="DN28" s="622"/>
      <c r="DO28" s="622"/>
      <c r="DP28" s="622"/>
      <c r="DQ28" s="622"/>
      <c r="DR28" s="622"/>
      <c r="DS28" s="622"/>
      <c r="DT28" s="622"/>
      <c r="DU28" s="622"/>
      <c r="DV28" s="623"/>
      <c r="DW28" s="626">
        <v>21.2</v>
      </c>
      <c r="DX28" s="657"/>
      <c r="DY28" s="657"/>
      <c r="DZ28" s="657"/>
      <c r="EA28" s="657"/>
      <c r="EB28" s="657"/>
      <c r="EC28" s="658"/>
    </row>
    <row r="29" spans="2:133" ht="11.25" customHeight="1">
      <c r="B29" s="618" t="s">
        <v>295</v>
      </c>
      <c r="C29" s="619"/>
      <c r="D29" s="619"/>
      <c r="E29" s="619"/>
      <c r="F29" s="619"/>
      <c r="G29" s="619"/>
      <c r="H29" s="619"/>
      <c r="I29" s="619"/>
      <c r="J29" s="619"/>
      <c r="K29" s="619"/>
      <c r="L29" s="619"/>
      <c r="M29" s="619"/>
      <c r="N29" s="619"/>
      <c r="O29" s="619"/>
      <c r="P29" s="619"/>
      <c r="Q29" s="620"/>
      <c r="R29" s="621">
        <v>2398213</v>
      </c>
      <c r="S29" s="622"/>
      <c r="T29" s="622"/>
      <c r="U29" s="622"/>
      <c r="V29" s="622"/>
      <c r="W29" s="622"/>
      <c r="X29" s="622"/>
      <c r="Y29" s="623"/>
      <c r="Z29" s="624">
        <v>8.5</v>
      </c>
      <c r="AA29" s="624"/>
      <c r="AB29" s="624"/>
      <c r="AC29" s="624"/>
      <c r="AD29" s="625" t="s">
        <v>122</v>
      </c>
      <c r="AE29" s="625"/>
      <c r="AF29" s="625"/>
      <c r="AG29" s="625"/>
      <c r="AH29" s="625"/>
      <c r="AI29" s="625"/>
      <c r="AJ29" s="625"/>
      <c r="AK29" s="625"/>
      <c r="AL29" s="626" t="s">
        <v>122</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63</v>
      </c>
      <c r="CG29" s="637"/>
      <c r="CH29" s="637"/>
      <c r="CI29" s="637"/>
      <c r="CJ29" s="637"/>
      <c r="CK29" s="637"/>
      <c r="CL29" s="637"/>
      <c r="CM29" s="637"/>
      <c r="CN29" s="637"/>
      <c r="CO29" s="637"/>
      <c r="CP29" s="637"/>
      <c r="CQ29" s="638"/>
      <c r="CR29" s="621">
        <v>3403686</v>
      </c>
      <c r="CS29" s="645"/>
      <c r="CT29" s="645"/>
      <c r="CU29" s="645"/>
      <c r="CV29" s="645"/>
      <c r="CW29" s="645"/>
      <c r="CX29" s="645"/>
      <c r="CY29" s="646"/>
      <c r="CZ29" s="626">
        <v>12.6</v>
      </c>
      <c r="DA29" s="657"/>
      <c r="DB29" s="657"/>
      <c r="DC29" s="659"/>
      <c r="DD29" s="630">
        <v>3341623</v>
      </c>
      <c r="DE29" s="645"/>
      <c r="DF29" s="645"/>
      <c r="DG29" s="645"/>
      <c r="DH29" s="645"/>
      <c r="DI29" s="645"/>
      <c r="DJ29" s="645"/>
      <c r="DK29" s="646"/>
      <c r="DL29" s="630">
        <v>3341623</v>
      </c>
      <c r="DM29" s="645"/>
      <c r="DN29" s="645"/>
      <c r="DO29" s="645"/>
      <c r="DP29" s="645"/>
      <c r="DQ29" s="645"/>
      <c r="DR29" s="645"/>
      <c r="DS29" s="645"/>
      <c r="DT29" s="645"/>
      <c r="DU29" s="645"/>
      <c r="DV29" s="646"/>
      <c r="DW29" s="626">
        <v>21.2</v>
      </c>
      <c r="DX29" s="657"/>
      <c r="DY29" s="657"/>
      <c r="DZ29" s="657"/>
      <c r="EA29" s="657"/>
      <c r="EB29" s="657"/>
      <c r="EC29" s="658"/>
    </row>
    <row r="30" spans="2:133" ht="11.25" customHeight="1">
      <c r="B30" s="618" t="s">
        <v>299</v>
      </c>
      <c r="C30" s="619"/>
      <c r="D30" s="619"/>
      <c r="E30" s="619"/>
      <c r="F30" s="619"/>
      <c r="G30" s="619"/>
      <c r="H30" s="619"/>
      <c r="I30" s="619"/>
      <c r="J30" s="619"/>
      <c r="K30" s="619"/>
      <c r="L30" s="619"/>
      <c r="M30" s="619"/>
      <c r="N30" s="619"/>
      <c r="O30" s="619"/>
      <c r="P30" s="619"/>
      <c r="Q30" s="620"/>
      <c r="R30" s="621">
        <v>63203</v>
      </c>
      <c r="S30" s="622"/>
      <c r="T30" s="622"/>
      <c r="U30" s="622"/>
      <c r="V30" s="622"/>
      <c r="W30" s="622"/>
      <c r="X30" s="622"/>
      <c r="Y30" s="623"/>
      <c r="Z30" s="624">
        <v>0.2</v>
      </c>
      <c r="AA30" s="624"/>
      <c r="AB30" s="624"/>
      <c r="AC30" s="624"/>
      <c r="AD30" s="625">
        <v>51</v>
      </c>
      <c r="AE30" s="625"/>
      <c r="AF30" s="625"/>
      <c r="AG30" s="625"/>
      <c r="AH30" s="625"/>
      <c r="AI30" s="625"/>
      <c r="AJ30" s="625"/>
      <c r="AK30" s="625"/>
      <c r="AL30" s="626">
        <v>0</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98.7</v>
      </c>
      <c r="BH30" s="682"/>
      <c r="BI30" s="682"/>
      <c r="BJ30" s="682"/>
      <c r="BK30" s="682"/>
      <c r="BL30" s="682"/>
      <c r="BM30" s="616">
        <v>96.8</v>
      </c>
      <c r="BN30" s="682"/>
      <c r="BO30" s="682"/>
      <c r="BP30" s="682"/>
      <c r="BQ30" s="683"/>
      <c r="BR30" s="681">
        <v>98.6</v>
      </c>
      <c r="BS30" s="682"/>
      <c r="BT30" s="682"/>
      <c r="BU30" s="682"/>
      <c r="BV30" s="682"/>
      <c r="BW30" s="682"/>
      <c r="BX30" s="616">
        <v>96.6</v>
      </c>
      <c r="BY30" s="682"/>
      <c r="BZ30" s="682"/>
      <c r="CA30" s="682"/>
      <c r="CB30" s="683"/>
      <c r="CD30" s="686"/>
      <c r="CE30" s="687"/>
      <c r="CF30" s="636" t="s">
        <v>302</v>
      </c>
      <c r="CG30" s="637"/>
      <c r="CH30" s="637"/>
      <c r="CI30" s="637"/>
      <c r="CJ30" s="637"/>
      <c r="CK30" s="637"/>
      <c r="CL30" s="637"/>
      <c r="CM30" s="637"/>
      <c r="CN30" s="637"/>
      <c r="CO30" s="637"/>
      <c r="CP30" s="637"/>
      <c r="CQ30" s="638"/>
      <c r="CR30" s="621">
        <v>3147168</v>
      </c>
      <c r="CS30" s="622"/>
      <c r="CT30" s="622"/>
      <c r="CU30" s="622"/>
      <c r="CV30" s="622"/>
      <c r="CW30" s="622"/>
      <c r="CX30" s="622"/>
      <c r="CY30" s="623"/>
      <c r="CZ30" s="626">
        <v>11.7</v>
      </c>
      <c r="DA30" s="657"/>
      <c r="DB30" s="657"/>
      <c r="DC30" s="659"/>
      <c r="DD30" s="630">
        <v>3091912</v>
      </c>
      <c r="DE30" s="622"/>
      <c r="DF30" s="622"/>
      <c r="DG30" s="622"/>
      <c r="DH30" s="622"/>
      <c r="DI30" s="622"/>
      <c r="DJ30" s="622"/>
      <c r="DK30" s="623"/>
      <c r="DL30" s="630">
        <v>3091912</v>
      </c>
      <c r="DM30" s="622"/>
      <c r="DN30" s="622"/>
      <c r="DO30" s="622"/>
      <c r="DP30" s="622"/>
      <c r="DQ30" s="622"/>
      <c r="DR30" s="622"/>
      <c r="DS30" s="622"/>
      <c r="DT30" s="622"/>
      <c r="DU30" s="622"/>
      <c r="DV30" s="623"/>
      <c r="DW30" s="626">
        <v>19.600000000000001</v>
      </c>
      <c r="DX30" s="657"/>
      <c r="DY30" s="657"/>
      <c r="DZ30" s="657"/>
      <c r="EA30" s="657"/>
      <c r="EB30" s="657"/>
      <c r="EC30" s="658"/>
    </row>
    <row r="31" spans="2:133" ht="11.25" customHeight="1">
      <c r="B31" s="618" t="s">
        <v>303</v>
      </c>
      <c r="C31" s="619"/>
      <c r="D31" s="619"/>
      <c r="E31" s="619"/>
      <c r="F31" s="619"/>
      <c r="G31" s="619"/>
      <c r="H31" s="619"/>
      <c r="I31" s="619"/>
      <c r="J31" s="619"/>
      <c r="K31" s="619"/>
      <c r="L31" s="619"/>
      <c r="M31" s="619"/>
      <c r="N31" s="619"/>
      <c r="O31" s="619"/>
      <c r="P31" s="619"/>
      <c r="Q31" s="620"/>
      <c r="R31" s="621">
        <v>109783</v>
      </c>
      <c r="S31" s="622"/>
      <c r="T31" s="622"/>
      <c r="U31" s="622"/>
      <c r="V31" s="622"/>
      <c r="W31" s="622"/>
      <c r="X31" s="622"/>
      <c r="Y31" s="623"/>
      <c r="Z31" s="624">
        <v>0.4</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99.3</v>
      </c>
      <c r="BH31" s="645"/>
      <c r="BI31" s="645"/>
      <c r="BJ31" s="645"/>
      <c r="BK31" s="645"/>
      <c r="BL31" s="645"/>
      <c r="BM31" s="627">
        <v>98.5</v>
      </c>
      <c r="BN31" s="679"/>
      <c r="BO31" s="679"/>
      <c r="BP31" s="679"/>
      <c r="BQ31" s="680"/>
      <c r="BR31" s="678">
        <v>99.2</v>
      </c>
      <c r="BS31" s="645"/>
      <c r="BT31" s="645"/>
      <c r="BU31" s="645"/>
      <c r="BV31" s="645"/>
      <c r="BW31" s="645"/>
      <c r="BX31" s="627">
        <v>98.3</v>
      </c>
      <c r="BY31" s="679"/>
      <c r="BZ31" s="679"/>
      <c r="CA31" s="679"/>
      <c r="CB31" s="680"/>
      <c r="CD31" s="686"/>
      <c r="CE31" s="687"/>
      <c r="CF31" s="636" t="s">
        <v>306</v>
      </c>
      <c r="CG31" s="637"/>
      <c r="CH31" s="637"/>
      <c r="CI31" s="637"/>
      <c r="CJ31" s="637"/>
      <c r="CK31" s="637"/>
      <c r="CL31" s="637"/>
      <c r="CM31" s="637"/>
      <c r="CN31" s="637"/>
      <c r="CO31" s="637"/>
      <c r="CP31" s="637"/>
      <c r="CQ31" s="638"/>
      <c r="CR31" s="621">
        <v>256518</v>
      </c>
      <c r="CS31" s="645"/>
      <c r="CT31" s="645"/>
      <c r="CU31" s="645"/>
      <c r="CV31" s="645"/>
      <c r="CW31" s="645"/>
      <c r="CX31" s="645"/>
      <c r="CY31" s="646"/>
      <c r="CZ31" s="626">
        <v>0.9</v>
      </c>
      <c r="DA31" s="657"/>
      <c r="DB31" s="657"/>
      <c r="DC31" s="659"/>
      <c r="DD31" s="630">
        <v>249711</v>
      </c>
      <c r="DE31" s="645"/>
      <c r="DF31" s="645"/>
      <c r="DG31" s="645"/>
      <c r="DH31" s="645"/>
      <c r="DI31" s="645"/>
      <c r="DJ31" s="645"/>
      <c r="DK31" s="646"/>
      <c r="DL31" s="630">
        <v>249711</v>
      </c>
      <c r="DM31" s="645"/>
      <c r="DN31" s="645"/>
      <c r="DO31" s="645"/>
      <c r="DP31" s="645"/>
      <c r="DQ31" s="645"/>
      <c r="DR31" s="645"/>
      <c r="DS31" s="645"/>
      <c r="DT31" s="645"/>
      <c r="DU31" s="645"/>
      <c r="DV31" s="646"/>
      <c r="DW31" s="626">
        <v>1.6</v>
      </c>
      <c r="DX31" s="657"/>
      <c r="DY31" s="657"/>
      <c r="DZ31" s="657"/>
      <c r="EA31" s="657"/>
      <c r="EB31" s="657"/>
      <c r="EC31" s="658"/>
    </row>
    <row r="32" spans="2:133" ht="11.25" customHeight="1">
      <c r="B32" s="618" t="s">
        <v>307</v>
      </c>
      <c r="C32" s="619"/>
      <c r="D32" s="619"/>
      <c r="E32" s="619"/>
      <c r="F32" s="619"/>
      <c r="G32" s="619"/>
      <c r="H32" s="619"/>
      <c r="I32" s="619"/>
      <c r="J32" s="619"/>
      <c r="K32" s="619"/>
      <c r="L32" s="619"/>
      <c r="M32" s="619"/>
      <c r="N32" s="619"/>
      <c r="O32" s="619"/>
      <c r="P32" s="619"/>
      <c r="Q32" s="620"/>
      <c r="R32" s="621">
        <v>1265615</v>
      </c>
      <c r="S32" s="622"/>
      <c r="T32" s="622"/>
      <c r="U32" s="622"/>
      <c r="V32" s="622"/>
      <c r="W32" s="622"/>
      <c r="X32" s="622"/>
      <c r="Y32" s="623"/>
      <c r="Z32" s="624">
        <v>4.5</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v>
      </c>
      <c r="BH32" s="691"/>
      <c r="BI32" s="691"/>
      <c r="BJ32" s="691"/>
      <c r="BK32" s="691"/>
      <c r="BL32" s="691"/>
      <c r="BM32" s="692">
        <v>94.9</v>
      </c>
      <c r="BN32" s="691"/>
      <c r="BO32" s="691"/>
      <c r="BP32" s="691"/>
      <c r="BQ32" s="693"/>
      <c r="BR32" s="690">
        <v>97.8</v>
      </c>
      <c r="BS32" s="691"/>
      <c r="BT32" s="691"/>
      <c r="BU32" s="691"/>
      <c r="BV32" s="691"/>
      <c r="BW32" s="691"/>
      <c r="BX32" s="692">
        <v>94.7</v>
      </c>
      <c r="BY32" s="691"/>
      <c r="BZ32" s="691"/>
      <c r="CA32" s="691"/>
      <c r="CB32" s="693"/>
      <c r="CD32" s="688"/>
      <c r="CE32" s="689"/>
      <c r="CF32" s="636" t="s">
        <v>309</v>
      </c>
      <c r="CG32" s="637"/>
      <c r="CH32" s="637"/>
      <c r="CI32" s="637"/>
      <c r="CJ32" s="637"/>
      <c r="CK32" s="637"/>
      <c r="CL32" s="637"/>
      <c r="CM32" s="637"/>
      <c r="CN32" s="637"/>
      <c r="CO32" s="637"/>
      <c r="CP32" s="637"/>
      <c r="CQ32" s="638"/>
      <c r="CR32" s="621">
        <v>20</v>
      </c>
      <c r="CS32" s="622"/>
      <c r="CT32" s="622"/>
      <c r="CU32" s="622"/>
      <c r="CV32" s="622"/>
      <c r="CW32" s="622"/>
      <c r="CX32" s="622"/>
      <c r="CY32" s="623"/>
      <c r="CZ32" s="626">
        <v>0</v>
      </c>
      <c r="DA32" s="657"/>
      <c r="DB32" s="657"/>
      <c r="DC32" s="659"/>
      <c r="DD32" s="630">
        <v>20</v>
      </c>
      <c r="DE32" s="622"/>
      <c r="DF32" s="622"/>
      <c r="DG32" s="622"/>
      <c r="DH32" s="622"/>
      <c r="DI32" s="622"/>
      <c r="DJ32" s="622"/>
      <c r="DK32" s="623"/>
      <c r="DL32" s="630">
        <v>20</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310</v>
      </c>
      <c r="C33" s="619"/>
      <c r="D33" s="619"/>
      <c r="E33" s="619"/>
      <c r="F33" s="619"/>
      <c r="G33" s="619"/>
      <c r="H33" s="619"/>
      <c r="I33" s="619"/>
      <c r="J33" s="619"/>
      <c r="K33" s="619"/>
      <c r="L33" s="619"/>
      <c r="M33" s="619"/>
      <c r="N33" s="619"/>
      <c r="O33" s="619"/>
      <c r="P33" s="619"/>
      <c r="Q33" s="620"/>
      <c r="R33" s="621">
        <v>871811</v>
      </c>
      <c r="S33" s="622"/>
      <c r="T33" s="622"/>
      <c r="U33" s="622"/>
      <c r="V33" s="622"/>
      <c r="W33" s="622"/>
      <c r="X33" s="622"/>
      <c r="Y33" s="623"/>
      <c r="Z33" s="624">
        <v>3.1</v>
      </c>
      <c r="AA33" s="624"/>
      <c r="AB33" s="624"/>
      <c r="AC33" s="624"/>
      <c r="AD33" s="625" t="s">
        <v>131</v>
      </c>
      <c r="AE33" s="625"/>
      <c r="AF33" s="625"/>
      <c r="AG33" s="625"/>
      <c r="AH33" s="625"/>
      <c r="AI33" s="625"/>
      <c r="AJ33" s="625"/>
      <c r="AK33" s="625"/>
      <c r="AL33" s="626" t="s">
        <v>131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10725655</v>
      </c>
      <c r="CS33" s="645"/>
      <c r="CT33" s="645"/>
      <c r="CU33" s="645"/>
      <c r="CV33" s="645"/>
      <c r="CW33" s="645"/>
      <c r="CX33" s="645"/>
      <c r="CY33" s="646"/>
      <c r="CZ33" s="626">
        <v>39.700000000000003</v>
      </c>
      <c r="DA33" s="657"/>
      <c r="DB33" s="657"/>
      <c r="DC33" s="659"/>
      <c r="DD33" s="630">
        <v>7985327</v>
      </c>
      <c r="DE33" s="645"/>
      <c r="DF33" s="645"/>
      <c r="DG33" s="645"/>
      <c r="DH33" s="645"/>
      <c r="DI33" s="645"/>
      <c r="DJ33" s="645"/>
      <c r="DK33" s="646"/>
      <c r="DL33" s="630">
        <v>5486513</v>
      </c>
      <c r="DM33" s="645"/>
      <c r="DN33" s="645"/>
      <c r="DO33" s="645"/>
      <c r="DP33" s="645"/>
      <c r="DQ33" s="645"/>
      <c r="DR33" s="645"/>
      <c r="DS33" s="645"/>
      <c r="DT33" s="645"/>
      <c r="DU33" s="645"/>
      <c r="DV33" s="646"/>
      <c r="DW33" s="626">
        <v>34.9</v>
      </c>
      <c r="DX33" s="657"/>
      <c r="DY33" s="657"/>
      <c r="DZ33" s="657"/>
      <c r="EA33" s="657"/>
      <c r="EB33" s="657"/>
      <c r="EC33" s="658"/>
    </row>
    <row r="34" spans="2:133" ht="11.25" customHeight="1">
      <c r="B34" s="618" t="s">
        <v>312</v>
      </c>
      <c r="C34" s="619"/>
      <c r="D34" s="619"/>
      <c r="E34" s="619"/>
      <c r="F34" s="619"/>
      <c r="G34" s="619"/>
      <c r="H34" s="619"/>
      <c r="I34" s="619"/>
      <c r="J34" s="619"/>
      <c r="K34" s="619"/>
      <c r="L34" s="619"/>
      <c r="M34" s="619"/>
      <c r="N34" s="619"/>
      <c r="O34" s="619"/>
      <c r="P34" s="619"/>
      <c r="Q34" s="620"/>
      <c r="R34" s="621">
        <v>352948</v>
      </c>
      <c r="S34" s="622"/>
      <c r="T34" s="622"/>
      <c r="U34" s="622"/>
      <c r="V34" s="622"/>
      <c r="W34" s="622"/>
      <c r="X34" s="622"/>
      <c r="Y34" s="623"/>
      <c r="Z34" s="624">
        <v>1.3</v>
      </c>
      <c r="AA34" s="624"/>
      <c r="AB34" s="624"/>
      <c r="AC34" s="624"/>
      <c r="AD34" s="625">
        <v>30752</v>
      </c>
      <c r="AE34" s="625"/>
      <c r="AF34" s="625"/>
      <c r="AG34" s="625"/>
      <c r="AH34" s="625"/>
      <c r="AI34" s="625"/>
      <c r="AJ34" s="625"/>
      <c r="AK34" s="625"/>
      <c r="AL34" s="626">
        <v>0.2</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3636328</v>
      </c>
      <c r="CS34" s="622"/>
      <c r="CT34" s="622"/>
      <c r="CU34" s="622"/>
      <c r="CV34" s="622"/>
      <c r="CW34" s="622"/>
      <c r="CX34" s="622"/>
      <c r="CY34" s="623"/>
      <c r="CZ34" s="626">
        <v>13.5</v>
      </c>
      <c r="DA34" s="657"/>
      <c r="DB34" s="657"/>
      <c r="DC34" s="659"/>
      <c r="DD34" s="630">
        <v>3047873</v>
      </c>
      <c r="DE34" s="622"/>
      <c r="DF34" s="622"/>
      <c r="DG34" s="622"/>
      <c r="DH34" s="622"/>
      <c r="DI34" s="622"/>
      <c r="DJ34" s="622"/>
      <c r="DK34" s="623"/>
      <c r="DL34" s="630">
        <v>2259794</v>
      </c>
      <c r="DM34" s="622"/>
      <c r="DN34" s="622"/>
      <c r="DO34" s="622"/>
      <c r="DP34" s="622"/>
      <c r="DQ34" s="622"/>
      <c r="DR34" s="622"/>
      <c r="DS34" s="622"/>
      <c r="DT34" s="622"/>
      <c r="DU34" s="622"/>
      <c r="DV34" s="623"/>
      <c r="DW34" s="626">
        <v>14.4</v>
      </c>
      <c r="DX34" s="657"/>
      <c r="DY34" s="657"/>
      <c r="DZ34" s="657"/>
      <c r="EA34" s="657"/>
      <c r="EB34" s="657"/>
      <c r="EC34" s="658"/>
    </row>
    <row r="35" spans="2:133" ht="11.25" customHeight="1">
      <c r="B35" s="618" t="s">
        <v>316</v>
      </c>
      <c r="C35" s="619"/>
      <c r="D35" s="619"/>
      <c r="E35" s="619"/>
      <c r="F35" s="619"/>
      <c r="G35" s="619"/>
      <c r="H35" s="619"/>
      <c r="I35" s="619"/>
      <c r="J35" s="619"/>
      <c r="K35" s="619"/>
      <c r="L35" s="619"/>
      <c r="M35" s="619"/>
      <c r="N35" s="619"/>
      <c r="O35" s="619"/>
      <c r="P35" s="619"/>
      <c r="Q35" s="620"/>
      <c r="R35" s="621">
        <v>3215023</v>
      </c>
      <c r="S35" s="622"/>
      <c r="T35" s="622"/>
      <c r="U35" s="622"/>
      <c r="V35" s="622"/>
      <c r="W35" s="622"/>
      <c r="X35" s="622"/>
      <c r="Y35" s="623"/>
      <c r="Z35" s="624">
        <v>11.4</v>
      </c>
      <c r="AA35" s="624"/>
      <c r="AB35" s="624"/>
      <c r="AC35" s="624"/>
      <c r="AD35" s="625" t="s">
        <v>220</v>
      </c>
      <c r="AE35" s="625"/>
      <c r="AF35" s="625"/>
      <c r="AG35" s="625"/>
      <c r="AH35" s="625"/>
      <c r="AI35" s="625"/>
      <c r="AJ35" s="625"/>
      <c r="AK35" s="625"/>
      <c r="AL35" s="626" t="s">
        <v>122</v>
      </c>
      <c r="AM35" s="627"/>
      <c r="AN35" s="627"/>
      <c r="AO35" s="628"/>
      <c r="AP35" s="214"/>
      <c r="AQ35" s="694" t="s">
        <v>317</v>
      </c>
      <c r="AR35" s="695"/>
      <c r="AS35" s="695"/>
      <c r="AT35" s="695"/>
      <c r="AU35" s="695"/>
      <c r="AV35" s="695"/>
      <c r="AW35" s="695"/>
      <c r="AX35" s="695"/>
      <c r="AY35" s="696"/>
      <c r="AZ35" s="610">
        <v>3658133</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99146</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68460</v>
      </c>
      <c r="CS35" s="645"/>
      <c r="CT35" s="645"/>
      <c r="CU35" s="645"/>
      <c r="CV35" s="645"/>
      <c r="CW35" s="645"/>
      <c r="CX35" s="645"/>
      <c r="CY35" s="646"/>
      <c r="CZ35" s="626">
        <v>0.3</v>
      </c>
      <c r="DA35" s="657"/>
      <c r="DB35" s="657"/>
      <c r="DC35" s="659"/>
      <c r="DD35" s="630">
        <v>44308</v>
      </c>
      <c r="DE35" s="645"/>
      <c r="DF35" s="645"/>
      <c r="DG35" s="645"/>
      <c r="DH35" s="645"/>
      <c r="DI35" s="645"/>
      <c r="DJ35" s="645"/>
      <c r="DK35" s="646"/>
      <c r="DL35" s="630">
        <v>7898</v>
      </c>
      <c r="DM35" s="645"/>
      <c r="DN35" s="645"/>
      <c r="DO35" s="645"/>
      <c r="DP35" s="645"/>
      <c r="DQ35" s="645"/>
      <c r="DR35" s="645"/>
      <c r="DS35" s="645"/>
      <c r="DT35" s="645"/>
      <c r="DU35" s="645"/>
      <c r="DV35" s="646"/>
      <c r="DW35" s="626">
        <v>0.1</v>
      </c>
      <c r="DX35" s="657"/>
      <c r="DY35" s="657"/>
      <c r="DZ35" s="657"/>
      <c r="EA35" s="657"/>
      <c r="EB35" s="657"/>
      <c r="EC35" s="658"/>
    </row>
    <row r="36" spans="2:133" ht="11.25" customHeight="1">
      <c r="B36" s="618" t="s">
        <v>320</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220</v>
      </c>
      <c r="AA36" s="624"/>
      <c r="AB36" s="624"/>
      <c r="AC36" s="624"/>
      <c r="AD36" s="625" t="s">
        <v>122</v>
      </c>
      <c r="AE36" s="625"/>
      <c r="AF36" s="625"/>
      <c r="AG36" s="625"/>
      <c r="AH36" s="625"/>
      <c r="AI36" s="625"/>
      <c r="AJ36" s="625"/>
      <c r="AK36" s="625"/>
      <c r="AL36" s="626" t="s">
        <v>220</v>
      </c>
      <c r="AM36" s="627"/>
      <c r="AN36" s="627"/>
      <c r="AO36" s="628"/>
      <c r="AQ36" s="698" t="s">
        <v>321</v>
      </c>
      <c r="AR36" s="699"/>
      <c r="AS36" s="699"/>
      <c r="AT36" s="699"/>
      <c r="AU36" s="699"/>
      <c r="AV36" s="699"/>
      <c r="AW36" s="699"/>
      <c r="AX36" s="699"/>
      <c r="AY36" s="700"/>
      <c r="AZ36" s="621">
        <v>677496</v>
      </c>
      <c r="BA36" s="622"/>
      <c r="BB36" s="622"/>
      <c r="BC36" s="622"/>
      <c r="BD36" s="645"/>
      <c r="BE36" s="645"/>
      <c r="BF36" s="680"/>
      <c r="BG36" s="636" t="s">
        <v>322</v>
      </c>
      <c r="BH36" s="637"/>
      <c r="BI36" s="637"/>
      <c r="BJ36" s="637"/>
      <c r="BK36" s="637"/>
      <c r="BL36" s="637"/>
      <c r="BM36" s="637"/>
      <c r="BN36" s="637"/>
      <c r="BO36" s="637"/>
      <c r="BP36" s="637"/>
      <c r="BQ36" s="637"/>
      <c r="BR36" s="637"/>
      <c r="BS36" s="637"/>
      <c r="BT36" s="637"/>
      <c r="BU36" s="638"/>
      <c r="BV36" s="621">
        <v>-137651</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3168465</v>
      </c>
      <c r="CS36" s="622"/>
      <c r="CT36" s="622"/>
      <c r="CU36" s="622"/>
      <c r="CV36" s="622"/>
      <c r="CW36" s="622"/>
      <c r="CX36" s="622"/>
      <c r="CY36" s="623"/>
      <c r="CZ36" s="626">
        <v>11.7</v>
      </c>
      <c r="DA36" s="657"/>
      <c r="DB36" s="657"/>
      <c r="DC36" s="659"/>
      <c r="DD36" s="630">
        <v>1725760</v>
      </c>
      <c r="DE36" s="622"/>
      <c r="DF36" s="622"/>
      <c r="DG36" s="622"/>
      <c r="DH36" s="622"/>
      <c r="DI36" s="622"/>
      <c r="DJ36" s="622"/>
      <c r="DK36" s="623"/>
      <c r="DL36" s="630">
        <v>1129052</v>
      </c>
      <c r="DM36" s="622"/>
      <c r="DN36" s="622"/>
      <c r="DO36" s="622"/>
      <c r="DP36" s="622"/>
      <c r="DQ36" s="622"/>
      <c r="DR36" s="622"/>
      <c r="DS36" s="622"/>
      <c r="DT36" s="622"/>
      <c r="DU36" s="622"/>
      <c r="DV36" s="623"/>
      <c r="DW36" s="626">
        <v>7.2</v>
      </c>
      <c r="DX36" s="657"/>
      <c r="DY36" s="657"/>
      <c r="DZ36" s="657"/>
      <c r="EA36" s="657"/>
      <c r="EB36" s="657"/>
      <c r="EC36" s="658"/>
    </row>
    <row r="37" spans="2:133" ht="11.25" customHeight="1">
      <c r="B37" s="618" t="s">
        <v>324</v>
      </c>
      <c r="C37" s="619"/>
      <c r="D37" s="619"/>
      <c r="E37" s="619"/>
      <c r="F37" s="619"/>
      <c r="G37" s="619"/>
      <c r="H37" s="619"/>
      <c r="I37" s="619"/>
      <c r="J37" s="619"/>
      <c r="K37" s="619"/>
      <c r="L37" s="619"/>
      <c r="M37" s="619"/>
      <c r="N37" s="619"/>
      <c r="O37" s="619"/>
      <c r="P37" s="619"/>
      <c r="Q37" s="620"/>
      <c r="R37" s="621">
        <v>636123</v>
      </c>
      <c r="S37" s="622"/>
      <c r="T37" s="622"/>
      <c r="U37" s="622"/>
      <c r="V37" s="622"/>
      <c r="W37" s="622"/>
      <c r="X37" s="622"/>
      <c r="Y37" s="623"/>
      <c r="Z37" s="624">
        <v>2.2999999999999998</v>
      </c>
      <c r="AA37" s="624"/>
      <c r="AB37" s="624"/>
      <c r="AC37" s="624"/>
      <c r="AD37" s="625" t="s">
        <v>122</v>
      </c>
      <c r="AE37" s="625"/>
      <c r="AF37" s="625"/>
      <c r="AG37" s="625"/>
      <c r="AH37" s="625"/>
      <c r="AI37" s="625"/>
      <c r="AJ37" s="625"/>
      <c r="AK37" s="625"/>
      <c r="AL37" s="626" t="s">
        <v>131</v>
      </c>
      <c r="AM37" s="627"/>
      <c r="AN37" s="627"/>
      <c r="AO37" s="628"/>
      <c r="AQ37" s="698" t="s">
        <v>325</v>
      </c>
      <c r="AR37" s="699"/>
      <c r="AS37" s="699"/>
      <c r="AT37" s="699"/>
      <c r="AU37" s="699"/>
      <c r="AV37" s="699"/>
      <c r="AW37" s="699"/>
      <c r="AX37" s="699"/>
      <c r="AY37" s="700"/>
      <c r="AZ37" s="621">
        <v>488150</v>
      </c>
      <c r="BA37" s="622"/>
      <c r="BB37" s="622"/>
      <c r="BC37" s="622"/>
      <c r="BD37" s="645"/>
      <c r="BE37" s="645"/>
      <c r="BF37" s="680"/>
      <c r="BG37" s="636" t="s">
        <v>326</v>
      </c>
      <c r="BH37" s="637"/>
      <c r="BI37" s="637"/>
      <c r="BJ37" s="637"/>
      <c r="BK37" s="637"/>
      <c r="BL37" s="637"/>
      <c r="BM37" s="637"/>
      <c r="BN37" s="637"/>
      <c r="BO37" s="637"/>
      <c r="BP37" s="637"/>
      <c r="BQ37" s="637"/>
      <c r="BR37" s="637"/>
      <c r="BS37" s="637"/>
      <c r="BT37" s="637"/>
      <c r="BU37" s="638"/>
      <c r="BV37" s="621">
        <v>6675</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225991</v>
      </c>
      <c r="CS37" s="645"/>
      <c r="CT37" s="645"/>
      <c r="CU37" s="645"/>
      <c r="CV37" s="645"/>
      <c r="CW37" s="645"/>
      <c r="CX37" s="645"/>
      <c r="CY37" s="646"/>
      <c r="CZ37" s="626">
        <v>0.8</v>
      </c>
      <c r="DA37" s="657"/>
      <c r="DB37" s="657"/>
      <c r="DC37" s="659"/>
      <c r="DD37" s="630">
        <v>214591</v>
      </c>
      <c r="DE37" s="645"/>
      <c r="DF37" s="645"/>
      <c r="DG37" s="645"/>
      <c r="DH37" s="645"/>
      <c r="DI37" s="645"/>
      <c r="DJ37" s="645"/>
      <c r="DK37" s="646"/>
      <c r="DL37" s="630">
        <v>213697</v>
      </c>
      <c r="DM37" s="645"/>
      <c r="DN37" s="645"/>
      <c r="DO37" s="645"/>
      <c r="DP37" s="645"/>
      <c r="DQ37" s="645"/>
      <c r="DR37" s="645"/>
      <c r="DS37" s="645"/>
      <c r="DT37" s="645"/>
      <c r="DU37" s="645"/>
      <c r="DV37" s="646"/>
      <c r="DW37" s="626">
        <v>1.4</v>
      </c>
      <c r="DX37" s="657"/>
      <c r="DY37" s="657"/>
      <c r="DZ37" s="657"/>
      <c r="EA37" s="657"/>
      <c r="EB37" s="657"/>
      <c r="EC37" s="658"/>
    </row>
    <row r="38" spans="2:133" ht="11.25" customHeight="1">
      <c r="B38" s="666" t="s">
        <v>328</v>
      </c>
      <c r="C38" s="667"/>
      <c r="D38" s="667"/>
      <c r="E38" s="667"/>
      <c r="F38" s="667"/>
      <c r="G38" s="667"/>
      <c r="H38" s="667"/>
      <c r="I38" s="667"/>
      <c r="J38" s="667"/>
      <c r="K38" s="667"/>
      <c r="L38" s="667"/>
      <c r="M38" s="667"/>
      <c r="N38" s="667"/>
      <c r="O38" s="667"/>
      <c r="P38" s="667"/>
      <c r="Q38" s="668"/>
      <c r="R38" s="701">
        <v>28099646</v>
      </c>
      <c r="S38" s="702"/>
      <c r="T38" s="702"/>
      <c r="U38" s="702"/>
      <c r="V38" s="702"/>
      <c r="W38" s="702"/>
      <c r="X38" s="702"/>
      <c r="Y38" s="703"/>
      <c r="Z38" s="704">
        <v>100</v>
      </c>
      <c r="AA38" s="704"/>
      <c r="AB38" s="704"/>
      <c r="AC38" s="704"/>
      <c r="AD38" s="705">
        <v>15099988</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130183</v>
      </c>
      <c r="BA38" s="622"/>
      <c r="BB38" s="622"/>
      <c r="BC38" s="622"/>
      <c r="BD38" s="645"/>
      <c r="BE38" s="645"/>
      <c r="BF38" s="680"/>
      <c r="BG38" s="636" t="s">
        <v>330</v>
      </c>
      <c r="BH38" s="637"/>
      <c r="BI38" s="637"/>
      <c r="BJ38" s="637"/>
      <c r="BK38" s="637"/>
      <c r="BL38" s="637"/>
      <c r="BM38" s="637"/>
      <c r="BN38" s="637"/>
      <c r="BO38" s="637"/>
      <c r="BP38" s="637"/>
      <c r="BQ38" s="637"/>
      <c r="BR38" s="637"/>
      <c r="BS38" s="637"/>
      <c r="BT38" s="637"/>
      <c r="BU38" s="638"/>
      <c r="BV38" s="621">
        <v>10701</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2982281</v>
      </c>
      <c r="CS38" s="622"/>
      <c r="CT38" s="622"/>
      <c r="CU38" s="622"/>
      <c r="CV38" s="622"/>
      <c r="CW38" s="622"/>
      <c r="CX38" s="622"/>
      <c r="CY38" s="623"/>
      <c r="CZ38" s="626">
        <v>11</v>
      </c>
      <c r="DA38" s="657"/>
      <c r="DB38" s="657"/>
      <c r="DC38" s="659"/>
      <c r="DD38" s="630">
        <v>2605634</v>
      </c>
      <c r="DE38" s="622"/>
      <c r="DF38" s="622"/>
      <c r="DG38" s="622"/>
      <c r="DH38" s="622"/>
      <c r="DI38" s="622"/>
      <c r="DJ38" s="622"/>
      <c r="DK38" s="623"/>
      <c r="DL38" s="630">
        <v>2088826</v>
      </c>
      <c r="DM38" s="622"/>
      <c r="DN38" s="622"/>
      <c r="DO38" s="622"/>
      <c r="DP38" s="622"/>
      <c r="DQ38" s="622"/>
      <c r="DR38" s="622"/>
      <c r="DS38" s="622"/>
      <c r="DT38" s="622"/>
      <c r="DU38" s="622"/>
      <c r="DV38" s="623"/>
      <c r="DW38" s="626">
        <v>13.3</v>
      </c>
      <c r="DX38" s="657"/>
      <c r="DY38" s="657"/>
      <c r="DZ38" s="657"/>
      <c r="EA38" s="657"/>
      <c r="EB38" s="657"/>
      <c r="EC38" s="658"/>
    </row>
    <row r="39" spans="2:133" ht="11.25" customHeight="1">
      <c r="AQ39" s="698" t="s">
        <v>332</v>
      </c>
      <c r="AR39" s="699"/>
      <c r="AS39" s="699"/>
      <c r="AT39" s="699"/>
      <c r="AU39" s="699"/>
      <c r="AV39" s="699"/>
      <c r="AW39" s="699"/>
      <c r="AX39" s="699"/>
      <c r="AY39" s="700"/>
      <c r="AZ39" s="621">
        <v>56626</v>
      </c>
      <c r="BA39" s="622"/>
      <c r="BB39" s="622"/>
      <c r="BC39" s="622"/>
      <c r="BD39" s="645"/>
      <c r="BE39" s="645"/>
      <c r="BF39" s="680"/>
      <c r="BG39" s="712" t="s">
        <v>333</v>
      </c>
      <c r="BH39" s="713"/>
      <c r="BI39" s="713"/>
      <c r="BJ39" s="713"/>
      <c r="BK39" s="713"/>
      <c r="BL39" s="215"/>
      <c r="BM39" s="637" t="s">
        <v>334</v>
      </c>
      <c r="BN39" s="637"/>
      <c r="BO39" s="637"/>
      <c r="BP39" s="637"/>
      <c r="BQ39" s="637"/>
      <c r="BR39" s="637"/>
      <c r="BS39" s="637"/>
      <c r="BT39" s="637"/>
      <c r="BU39" s="638"/>
      <c r="BV39" s="621">
        <v>77</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734605</v>
      </c>
      <c r="CS39" s="645"/>
      <c r="CT39" s="645"/>
      <c r="CU39" s="645"/>
      <c r="CV39" s="645"/>
      <c r="CW39" s="645"/>
      <c r="CX39" s="645"/>
      <c r="CY39" s="646"/>
      <c r="CZ39" s="626">
        <v>2.7</v>
      </c>
      <c r="DA39" s="657"/>
      <c r="DB39" s="657"/>
      <c r="DC39" s="659"/>
      <c r="DD39" s="630">
        <v>541131</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336</v>
      </c>
      <c r="AR40" s="699"/>
      <c r="AS40" s="699"/>
      <c r="AT40" s="699"/>
      <c r="AU40" s="699"/>
      <c r="AV40" s="699"/>
      <c r="AW40" s="699"/>
      <c r="AX40" s="699"/>
      <c r="AY40" s="700"/>
      <c r="AZ40" s="621">
        <v>576589</v>
      </c>
      <c r="BA40" s="622"/>
      <c r="BB40" s="622"/>
      <c r="BC40" s="622"/>
      <c r="BD40" s="645"/>
      <c r="BE40" s="645"/>
      <c r="BF40" s="680"/>
      <c r="BG40" s="712"/>
      <c r="BH40" s="713"/>
      <c r="BI40" s="713"/>
      <c r="BJ40" s="713"/>
      <c r="BK40" s="713"/>
      <c r="BL40" s="215"/>
      <c r="BM40" s="637" t="s">
        <v>337</v>
      </c>
      <c r="BN40" s="637"/>
      <c r="BO40" s="637"/>
      <c r="BP40" s="637"/>
      <c r="BQ40" s="637"/>
      <c r="BR40" s="637"/>
      <c r="BS40" s="637"/>
      <c r="BT40" s="637"/>
      <c r="BU40" s="638"/>
      <c r="BV40" s="621">
        <v>123</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135516</v>
      </c>
      <c r="CS40" s="622"/>
      <c r="CT40" s="622"/>
      <c r="CU40" s="622"/>
      <c r="CV40" s="622"/>
      <c r="CW40" s="622"/>
      <c r="CX40" s="622"/>
      <c r="CY40" s="623"/>
      <c r="CZ40" s="626">
        <v>0.5</v>
      </c>
      <c r="DA40" s="657"/>
      <c r="DB40" s="657"/>
      <c r="DC40" s="659"/>
      <c r="DD40" s="630">
        <v>20621</v>
      </c>
      <c r="DE40" s="622"/>
      <c r="DF40" s="622"/>
      <c r="DG40" s="622"/>
      <c r="DH40" s="622"/>
      <c r="DI40" s="622"/>
      <c r="DJ40" s="622"/>
      <c r="DK40" s="623"/>
      <c r="DL40" s="630">
        <v>943</v>
      </c>
      <c r="DM40" s="622"/>
      <c r="DN40" s="622"/>
      <c r="DO40" s="622"/>
      <c r="DP40" s="622"/>
      <c r="DQ40" s="622"/>
      <c r="DR40" s="622"/>
      <c r="DS40" s="622"/>
      <c r="DT40" s="622"/>
      <c r="DU40" s="622"/>
      <c r="DV40" s="623"/>
      <c r="DW40" s="626">
        <v>0</v>
      </c>
      <c r="DX40" s="657"/>
      <c r="DY40" s="657"/>
      <c r="DZ40" s="657"/>
      <c r="EA40" s="657"/>
      <c r="EB40" s="657"/>
      <c r="EC40" s="658"/>
    </row>
    <row r="41" spans="2:133" ht="11.25" customHeight="1">
      <c r="AQ41" s="708" t="s">
        <v>339</v>
      </c>
      <c r="AR41" s="709"/>
      <c r="AS41" s="709"/>
      <c r="AT41" s="709"/>
      <c r="AU41" s="709"/>
      <c r="AV41" s="709"/>
      <c r="AW41" s="709"/>
      <c r="AX41" s="709"/>
      <c r="AY41" s="710"/>
      <c r="AZ41" s="701">
        <v>1729089</v>
      </c>
      <c r="BA41" s="702"/>
      <c r="BB41" s="702"/>
      <c r="BC41" s="702"/>
      <c r="BD41" s="691"/>
      <c r="BE41" s="691"/>
      <c r="BF41" s="693"/>
      <c r="BG41" s="714"/>
      <c r="BH41" s="715"/>
      <c r="BI41" s="715"/>
      <c r="BJ41" s="715"/>
      <c r="BK41" s="715"/>
      <c r="BL41" s="216"/>
      <c r="BM41" s="648" t="s">
        <v>340</v>
      </c>
      <c r="BN41" s="648"/>
      <c r="BO41" s="648"/>
      <c r="BP41" s="648"/>
      <c r="BQ41" s="648"/>
      <c r="BR41" s="648"/>
      <c r="BS41" s="648"/>
      <c r="BT41" s="648"/>
      <c r="BU41" s="649"/>
      <c r="BV41" s="701">
        <v>343</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5022175</v>
      </c>
      <c r="CS42" s="622"/>
      <c r="CT42" s="622"/>
      <c r="CU42" s="622"/>
      <c r="CV42" s="622"/>
      <c r="CW42" s="622"/>
      <c r="CX42" s="622"/>
      <c r="CY42" s="623"/>
      <c r="CZ42" s="626">
        <v>18.600000000000001</v>
      </c>
      <c r="DA42" s="627"/>
      <c r="DB42" s="627"/>
      <c r="DC42" s="722"/>
      <c r="DD42" s="630">
        <v>772853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t="s">
        <v>122</v>
      </c>
      <c r="CS43" s="645"/>
      <c r="CT43" s="645"/>
      <c r="CU43" s="645"/>
      <c r="CV43" s="645"/>
      <c r="CW43" s="645"/>
      <c r="CX43" s="645"/>
      <c r="CY43" s="646"/>
      <c r="CZ43" s="626" t="s">
        <v>122</v>
      </c>
      <c r="DA43" s="657"/>
      <c r="DB43" s="657"/>
      <c r="DC43" s="659"/>
      <c r="DD43" s="630" t="s">
        <v>122</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298</v>
      </c>
      <c r="CE44" s="734"/>
      <c r="CF44" s="618" t="s">
        <v>347</v>
      </c>
      <c r="CG44" s="619"/>
      <c r="CH44" s="619"/>
      <c r="CI44" s="619"/>
      <c r="CJ44" s="619"/>
      <c r="CK44" s="619"/>
      <c r="CL44" s="619"/>
      <c r="CM44" s="619"/>
      <c r="CN44" s="619"/>
      <c r="CO44" s="619"/>
      <c r="CP44" s="619"/>
      <c r="CQ44" s="620"/>
      <c r="CR44" s="621">
        <v>4765419</v>
      </c>
      <c r="CS44" s="622"/>
      <c r="CT44" s="622"/>
      <c r="CU44" s="622"/>
      <c r="CV44" s="622"/>
      <c r="CW44" s="622"/>
      <c r="CX44" s="622"/>
      <c r="CY44" s="623"/>
      <c r="CZ44" s="626">
        <v>17.600000000000001</v>
      </c>
      <c r="DA44" s="627"/>
      <c r="DB44" s="627"/>
      <c r="DC44" s="722"/>
      <c r="DD44" s="630">
        <v>709918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2525527</v>
      </c>
      <c r="CS45" s="645"/>
      <c r="CT45" s="645"/>
      <c r="CU45" s="645"/>
      <c r="CV45" s="645"/>
      <c r="CW45" s="645"/>
      <c r="CX45" s="645"/>
      <c r="CY45" s="646"/>
      <c r="CZ45" s="626">
        <v>9.4</v>
      </c>
      <c r="DA45" s="657"/>
      <c r="DB45" s="657"/>
      <c r="DC45" s="659"/>
      <c r="DD45" s="630">
        <v>120959</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2203369</v>
      </c>
      <c r="CS46" s="622"/>
      <c r="CT46" s="622"/>
      <c r="CU46" s="622"/>
      <c r="CV46" s="622"/>
      <c r="CW46" s="622"/>
      <c r="CX46" s="622"/>
      <c r="CY46" s="623"/>
      <c r="CZ46" s="626">
        <v>8.1999999999999993</v>
      </c>
      <c r="DA46" s="627"/>
      <c r="DB46" s="627"/>
      <c r="DC46" s="722"/>
      <c r="DD46" s="630">
        <v>588636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256756</v>
      </c>
      <c r="CS47" s="645"/>
      <c r="CT47" s="645"/>
      <c r="CU47" s="645"/>
      <c r="CV47" s="645"/>
      <c r="CW47" s="645"/>
      <c r="CX47" s="645"/>
      <c r="CY47" s="646"/>
      <c r="CZ47" s="626">
        <v>1</v>
      </c>
      <c r="DA47" s="657"/>
      <c r="DB47" s="657"/>
      <c r="DC47" s="659"/>
      <c r="DD47" s="630">
        <v>62935</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27008730</v>
      </c>
      <c r="CS49" s="691"/>
      <c r="CT49" s="691"/>
      <c r="CU49" s="691"/>
      <c r="CV49" s="691"/>
      <c r="CW49" s="691"/>
      <c r="CX49" s="691"/>
      <c r="CY49" s="723"/>
      <c r="CZ49" s="706">
        <v>100</v>
      </c>
      <c r="DA49" s="724"/>
      <c r="DB49" s="724"/>
      <c r="DC49" s="725"/>
      <c r="DD49" s="726">
        <v>17558943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tHRiyZh9/Y70SVn8B9bWix0GxuSPooW8uEZQpMSUrZM/qsxBBUV489tOAr6/1zzj3I4j8NY7kHmGfDm81Ba3g==" saltValue="UGb+k7UL4bKLBPZMyEF/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election activeCell="H63" sqref="H6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28066</v>
      </c>
      <c r="R7" s="757"/>
      <c r="S7" s="757"/>
      <c r="T7" s="757"/>
      <c r="U7" s="757"/>
      <c r="V7" s="757">
        <v>26992</v>
      </c>
      <c r="W7" s="757"/>
      <c r="X7" s="757"/>
      <c r="Y7" s="757"/>
      <c r="Z7" s="757"/>
      <c r="AA7" s="757">
        <v>1074</v>
      </c>
      <c r="AB7" s="757"/>
      <c r="AC7" s="757"/>
      <c r="AD7" s="757"/>
      <c r="AE7" s="758"/>
      <c r="AF7" s="759">
        <v>909</v>
      </c>
      <c r="AG7" s="760"/>
      <c r="AH7" s="760"/>
      <c r="AI7" s="760"/>
      <c r="AJ7" s="761"/>
      <c r="AK7" s="796" t="s">
        <v>573</v>
      </c>
      <c r="AL7" s="797"/>
      <c r="AM7" s="797"/>
      <c r="AN7" s="797"/>
      <c r="AO7" s="797"/>
      <c r="AP7" s="797">
        <v>37297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594</v>
      </c>
      <c r="BT7" s="801"/>
      <c r="BU7" s="801"/>
      <c r="BV7" s="801"/>
      <c r="BW7" s="801"/>
      <c r="BX7" s="801"/>
      <c r="BY7" s="801"/>
      <c r="BZ7" s="801"/>
      <c r="CA7" s="801"/>
      <c r="CB7" s="801"/>
      <c r="CC7" s="801"/>
      <c r="CD7" s="801"/>
      <c r="CE7" s="801"/>
      <c r="CF7" s="801"/>
      <c r="CG7" s="802"/>
      <c r="CH7" s="793">
        <v>-11</v>
      </c>
      <c r="CI7" s="794"/>
      <c r="CJ7" s="794"/>
      <c r="CK7" s="794"/>
      <c r="CL7" s="795"/>
      <c r="CM7" s="793">
        <v>-5</v>
      </c>
      <c r="CN7" s="794"/>
      <c r="CO7" s="794"/>
      <c r="CP7" s="794"/>
      <c r="CQ7" s="795"/>
      <c r="CR7" s="793">
        <v>30</v>
      </c>
      <c r="CS7" s="794"/>
      <c r="CT7" s="794"/>
      <c r="CU7" s="794"/>
      <c r="CV7" s="795"/>
      <c r="CW7" s="793">
        <v>0</v>
      </c>
      <c r="CX7" s="794"/>
      <c r="CY7" s="794"/>
      <c r="CZ7" s="794"/>
      <c r="DA7" s="795"/>
      <c r="DB7" s="793" t="s">
        <v>511</v>
      </c>
      <c r="DC7" s="794"/>
      <c r="DD7" s="794"/>
      <c r="DE7" s="794"/>
      <c r="DF7" s="795"/>
      <c r="DG7" s="793" t="s">
        <v>511</v>
      </c>
      <c r="DH7" s="794"/>
      <c r="DI7" s="794"/>
      <c r="DJ7" s="794"/>
      <c r="DK7" s="795"/>
      <c r="DL7" s="793">
        <v>20</v>
      </c>
      <c r="DM7" s="794"/>
      <c r="DN7" s="794"/>
      <c r="DO7" s="794"/>
      <c r="DP7" s="795"/>
      <c r="DQ7" s="793">
        <v>18</v>
      </c>
      <c r="DR7" s="794"/>
      <c r="DS7" s="794"/>
      <c r="DT7" s="794"/>
      <c r="DU7" s="795"/>
      <c r="DV7" s="774"/>
      <c r="DW7" s="775"/>
      <c r="DX7" s="775"/>
      <c r="DY7" s="775"/>
      <c r="DZ7" s="776"/>
      <c r="EA7" s="234"/>
    </row>
    <row r="8" spans="1:131" s="235" customFormat="1" ht="26.25" customHeight="1">
      <c r="A8" s="241">
        <v>2</v>
      </c>
      <c r="B8" s="777" t="s">
        <v>376</v>
      </c>
      <c r="C8" s="778"/>
      <c r="D8" s="778"/>
      <c r="E8" s="778"/>
      <c r="F8" s="778"/>
      <c r="G8" s="778"/>
      <c r="H8" s="778"/>
      <c r="I8" s="778"/>
      <c r="J8" s="778"/>
      <c r="K8" s="778"/>
      <c r="L8" s="778"/>
      <c r="M8" s="778"/>
      <c r="N8" s="778"/>
      <c r="O8" s="778"/>
      <c r="P8" s="779"/>
      <c r="Q8" s="780">
        <v>2</v>
      </c>
      <c r="R8" s="781"/>
      <c r="S8" s="781"/>
      <c r="T8" s="781"/>
      <c r="U8" s="781"/>
      <c r="V8" s="781">
        <v>2</v>
      </c>
      <c r="W8" s="781"/>
      <c r="X8" s="781"/>
      <c r="Y8" s="781"/>
      <c r="Z8" s="781"/>
      <c r="AA8" s="781">
        <v>0</v>
      </c>
      <c r="AB8" s="781"/>
      <c r="AC8" s="781"/>
      <c r="AD8" s="781"/>
      <c r="AE8" s="782"/>
      <c r="AF8" s="783">
        <v>0</v>
      </c>
      <c r="AG8" s="784"/>
      <c r="AH8" s="784"/>
      <c r="AI8" s="784"/>
      <c r="AJ8" s="785"/>
      <c r="AK8" s="786" t="s">
        <v>574</v>
      </c>
      <c r="AL8" s="787"/>
      <c r="AM8" s="787"/>
      <c r="AN8" s="787"/>
      <c r="AO8" s="787"/>
      <c r="AP8" s="787">
        <v>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595</v>
      </c>
      <c r="BT8" s="791"/>
      <c r="BU8" s="791"/>
      <c r="BV8" s="791"/>
      <c r="BW8" s="791"/>
      <c r="BX8" s="791"/>
      <c r="BY8" s="791"/>
      <c r="BZ8" s="791"/>
      <c r="CA8" s="791"/>
      <c r="CB8" s="791"/>
      <c r="CC8" s="791"/>
      <c r="CD8" s="791"/>
      <c r="CE8" s="791"/>
      <c r="CF8" s="791"/>
      <c r="CG8" s="792"/>
      <c r="CH8" s="803">
        <v>16</v>
      </c>
      <c r="CI8" s="804"/>
      <c r="CJ8" s="804"/>
      <c r="CK8" s="804"/>
      <c r="CL8" s="805"/>
      <c r="CM8" s="803">
        <v>142</v>
      </c>
      <c r="CN8" s="804"/>
      <c r="CO8" s="804"/>
      <c r="CP8" s="804"/>
      <c r="CQ8" s="805"/>
      <c r="CR8" s="803">
        <v>50</v>
      </c>
      <c r="CS8" s="804"/>
      <c r="CT8" s="804"/>
      <c r="CU8" s="804"/>
      <c r="CV8" s="805"/>
      <c r="CW8" s="803" t="s">
        <v>574</v>
      </c>
      <c r="CX8" s="804"/>
      <c r="CY8" s="804"/>
      <c r="CZ8" s="804"/>
      <c r="DA8" s="805"/>
      <c r="DB8" s="803" t="s">
        <v>511</v>
      </c>
      <c r="DC8" s="804"/>
      <c r="DD8" s="804"/>
      <c r="DE8" s="804"/>
      <c r="DF8" s="805"/>
      <c r="DG8" s="803" t="s">
        <v>511</v>
      </c>
      <c r="DH8" s="804"/>
      <c r="DI8" s="804"/>
      <c r="DJ8" s="804"/>
      <c r="DK8" s="805"/>
      <c r="DL8" s="803" t="s">
        <v>511</v>
      </c>
      <c r="DM8" s="804"/>
      <c r="DN8" s="804"/>
      <c r="DO8" s="804"/>
      <c r="DP8" s="805"/>
      <c r="DQ8" s="803" t="s">
        <v>511</v>
      </c>
      <c r="DR8" s="804"/>
      <c r="DS8" s="804"/>
      <c r="DT8" s="804"/>
      <c r="DU8" s="805"/>
      <c r="DV8" s="806"/>
      <c r="DW8" s="807"/>
      <c r="DX8" s="807"/>
      <c r="DY8" s="807"/>
      <c r="DZ8" s="808"/>
      <c r="EA8" s="234"/>
    </row>
    <row r="9" spans="1:131" s="235" customFormat="1" ht="26.25" customHeight="1">
      <c r="A9" s="241">
        <v>3</v>
      </c>
      <c r="B9" s="777" t="s">
        <v>377</v>
      </c>
      <c r="C9" s="778"/>
      <c r="D9" s="778"/>
      <c r="E9" s="778"/>
      <c r="F9" s="778"/>
      <c r="G9" s="778"/>
      <c r="H9" s="778"/>
      <c r="I9" s="778"/>
      <c r="J9" s="778"/>
      <c r="K9" s="778"/>
      <c r="L9" s="778"/>
      <c r="M9" s="778"/>
      <c r="N9" s="778"/>
      <c r="O9" s="778"/>
      <c r="P9" s="779"/>
      <c r="Q9" s="780">
        <v>46</v>
      </c>
      <c r="R9" s="781"/>
      <c r="S9" s="781"/>
      <c r="T9" s="781"/>
      <c r="U9" s="781"/>
      <c r="V9" s="781">
        <v>29</v>
      </c>
      <c r="W9" s="781"/>
      <c r="X9" s="781"/>
      <c r="Y9" s="781"/>
      <c r="Z9" s="781"/>
      <c r="AA9" s="781">
        <v>17</v>
      </c>
      <c r="AB9" s="781"/>
      <c r="AC9" s="781"/>
      <c r="AD9" s="781"/>
      <c r="AE9" s="782"/>
      <c r="AF9" s="783">
        <v>17</v>
      </c>
      <c r="AG9" s="784"/>
      <c r="AH9" s="784"/>
      <c r="AI9" s="784"/>
      <c r="AJ9" s="785"/>
      <c r="AK9" s="786" t="s">
        <v>574</v>
      </c>
      <c r="AL9" s="787"/>
      <c r="AM9" s="787"/>
      <c r="AN9" s="787"/>
      <c r="AO9" s="787"/>
      <c r="AP9" s="787" t="s">
        <v>574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596</v>
      </c>
      <c r="BT9" s="791"/>
      <c r="BU9" s="791"/>
      <c r="BV9" s="791"/>
      <c r="BW9" s="791"/>
      <c r="BX9" s="791"/>
      <c r="BY9" s="791"/>
      <c r="BZ9" s="791"/>
      <c r="CA9" s="791"/>
      <c r="CB9" s="791"/>
      <c r="CC9" s="791"/>
      <c r="CD9" s="791"/>
      <c r="CE9" s="791"/>
      <c r="CF9" s="791"/>
      <c r="CG9" s="792"/>
      <c r="CH9" s="803">
        <v>-20</v>
      </c>
      <c r="CI9" s="804"/>
      <c r="CJ9" s="804"/>
      <c r="CK9" s="804"/>
      <c r="CL9" s="805"/>
      <c r="CM9" s="803">
        <v>39</v>
      </c>
      <c r="CN9" s="804"/>
      <c r="CO9" s="804"/>
      <c r="CP9" s="804"/>
      <c r="CQ9" s="805"/>
      <c r="CR9" s="803">
        <v>58</v>
      </c>
      <c r="CS9" s="804"/>
      <c r="CT9" s="804"/>
      <c r="CU9" s="804"/>
      <c r="CV9" s="805"/>
      <c r="CW9" s="803" t="s">
        <v>511</v>
      </c>
      <c r="CX9" s="804"/>
      <c r="CY9" s="804"/>
      <c r="CZ9" s="804"/>
      <c r="DA9" s="805"/>
      <c r="DB9" s="803" t="s">
        <v>511</v>
      </c>
      <c r="DC9" s="804"/>
      <c r="DD9" s="804"/>
      <c r="DE9" s="804"/>
      <c r="DF9" s="805"/>
      <c r="DG9" s="803" t="s">
        <v>511</v>
      </c>
      <c r="DH9" s="804"/>
      <c r="DI9" s="804"/>
      <c r="DJ9" s="804"/>
      <c r="DK9" s="805"/>
      <c r="DL9" s="803" t="s">
        <v>511</v>
      </c>
      <c r="DM9" s="804"/>
      <c r="DN9" s="804"/>
      <c r="DO9" s="804"/>
      <c r="DP9" s="805"/>
      <c r="DQ9" s="803" t="s">
        <v>511</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597</v>
      </c>
      <c r="BT10" s="791"/>
      <c r="BU10" s="791"/>
      <c r="BV10" s="791"/>
      <c r="BW10" s="791"/>
      <c r="BX10" s="791"/>
      <c r="BY10" s="791"/>
      <c r="BZ10" s="791"/>
      <c r="CA10" s="791"/>
      <c r="CB10" s="791"/>
      <c r="CC10" s="791"/>
      <c r="CD10" s="791"/>
      <c r="CE10" s="791"/>
      <c r="CF10" s="791"/>
      <c r="CG10" s="792"/>
      <c r="CH10" s="803">
        <v>49</v>
      </c>
      <c r="CI10" s="804"/>
      <c r="CJ10" s="804"/>
      <c r="CK10" s="804"/>
      <c r="CL10" s="805"/>
      <c r="CM10" s="803">
        <v>163</v>
      </c>
      <c r="CN10" s="804"/>
      <c r="CO10" s="804"/>
      <c r="CP10" s="804"/>
      <c r="CQ10" s="805"/>
      <c r="CR10" s="803">
        <v>53</v>
      </c>
      <c r="CS10" s="804"/>
      <c r="CT10" s="804"/>
      <c r="CU10" s="804"/>
      <c r="CV10" s="805"/>
      <c r="CW10" s="803" t="s">
        <v>511</v>
      </c>
      <c r="CX10" s="804"/>
      <c r="CY10" s="804"/>
      <c r="CZ10" s="804"/>
      <c r="DA10" s="805"/>
      <c r="DB10" s="803" t="s">
        <v>511</v>
      </c>
      <c r="DC10" s="804"/>
      <c r="DD10" s="804"/>
      <c r="DE10" s="804"/>
      <c r="DF10" s="805"/>
      <c r="DG10" s="803" t="s">
        <v>511</v>
      </c>
      <c r="DH10" s="804"/>
      <c r="DI10" s="804"/>
      <c r="DJ10" s="804"/>
      <c r="DK10" s="805"/>
      <c r="DL10" s="803" t="s">
        <v>511</v>
      </c>
      <c r="DM10" s="804"/>
      <c r="DN10" s="804"/>
      <c r="DO10" s="804"/>
      <c r="DP10" s="805"/>
      <c r="DQ10" s="803" t="s">
        <v>511</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598</v>
      </c>
      <c r="BT11" s="791"/>
      <c r="BU11" s="791"/>
      <c r="BV11" s="791"/>
      <c r="BW11" s="791"/>
      <c r="BX11" s="791"/>
      <c r="BY11" s="791"/>
      <c r="BZ11" s="791"/>
      <c r="CA11" s="791"/>
      <c r="CB11" s="791"/>
      <c r="CC11" s="791"/>
      <c r="CD11" s="791"/>
      <c r="CE11" s="791"/>
      <c r="CF11" s="791"/>
      <c r="CG11" s="792"/>
      <c r="CH11" s="803">
        <v>28</v>
      </c>
      <c r="CI11" s="804"/>
      <c r="CJ11" s="804"/>
      <c r="CK11" s="804"/>
      <c r="CL11" s="805"/>
      <c r="CM11" s="803">
        <v>264</v>
      </c>
      <c r="CN11" s="804"/>
      <c r="CO11" s="804"/>
      <c r="CP11" s="804"/>
      <c r="CQ11" s="805"/>
      <c r="CR11" s="803">
        <v>26</v>
      </c>
      <c r="CS11" s="804"/>
      <c r="CT11" s="804"/>
      <c r="CU11" s="804"/>
      <c r="CV11" s="805"/>
      <c r="CW11" s="803" t="s">
        <v>511</v>
      </c>
      <c r="CX11" s="804"/>
      <c r="CY11" s="804"/>
      <c r="CZ11" s="804"/>
      <c r="DA11" s="805"/>
      <c r="DB11" s="803" t="s">
        <v>511</v>
      </c>
      <c r="DC11" s="804"/>
      <c r="DD11" s="804"/>
      <c r="DE11" s="804"/>
      <c r="DF11" s="805"/>
      <c r="DG11" s="803" t="s">
        <v>511</v>
      </c>
      <c r="DH11" s="804"/>
      <c r="DI11" s="804"/>
      <c r="DJ11" s="804"/>
      <c r="DK11" s="805"/>
      <c r="DL11" s="803" t="s">
        <v>511</v>
      </c>
      <c r="DM11" s="804"/>
      <c r="DN11" s="804"/>
      <c r="DO11" s="804"/>
      <c r="DP11" s="805"/>
      <c r="DQ11" s="803" t="s">
        <v>511</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599</v>
      </c>
      <c r="BT12" s="791"/>
      <c r="BU12" s="791"/>
      <c r="BV12" s="791"/>
      <c r="BW12" s="791"/>
      <c r="BX12" s="791"/>
      <c r="BY12" s="791"/>
      <c r="BZ12" s="791"/>
      <c r="CA12" s="791"/>
      <c r="CB12" s="791"/>
      <c r="CC12" s="791"/>
      <c r="CD12" s="791"/>
      <c r="CE12" s="791"/>
      <c r="CF12" s="791"/>
      <c r="CG12" s="792"/>
      <c r="CH12" s="803">
        <v>-4</v>
      </c>
      <c r="CI12" s="804"/>
      <c r="CJ12" s="804"/>
      <c r="CK12" s="804"/>
      <c r="CL12" s="805"/>
      <c r="CM12" s="803">
        <v>14</v>
      </c>
      <c r="CN12" s="804"/>
      <c r="CO12" s="804"/>
      <c r="CP12" s="804"/>
      <c r="CQ12" s="805"/>
      <c r="CR12" s="803">
        <v>34</v>
      </c>
      <c r="CS12" s="804"/>
      <c r="CT12" s="804"/>
      <c r="CU12" s="804"/>
      <c r="CV12" s="805"/>
      <c r="CW12" s="803" t="s">
        <v>511</v>
      </c>
      <c r="CX12" s="804"/>
      <c r="CY12" s="804"/>
      <c r="CZ12" s="804"/>
      <c r="DA12" s="805"/>
      <c r="DB12" s="803" t="s">
        <v>511</v>
      </c>
      <c r="DC12" s="804"/>
      <c r="DD12" s="804"/>
      <c r="DE12" s="804"/>
      <c r="DF12" s="805"/>
      <c r="DG12" s="803" t="s">
        <v>511</v>
      </c>
      <c r="DH12" s="804"/>
      <c r="DI12" s="804"/>
      <c r="DJ12" s="804"/>
      <c r="DK12" s="805"/>
      <c r="DL12" s="803" t="s">
        <v>511</v>
      </c>
      <c r="DM12" s="804"/>
      <c r="DN12" s="804"/>
      <c r="DO12" s="804"/>
      <c r="DP12" s="805"/>
      <c r="DQ12" s="803" t="s">
        <v>511</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600</v>
      </c>
      <c r="BT13" s="791"/>
      <c r="BU13" s="791"/>
      <c r="BV13" s="791"/>
      <c r="BW13" s="791"/>
      <c r="BX13" s="791"/>
      <c r="BY13" s="791"/>
      <c r="BZ13" s="791"/>
      <c r="CA13" s="791"/>
      <c r="CB13" s="791"/>
      <c r="CC13" s="791"/>
      <c r="CD13" s="791"/>
      <c r="CE13" s="791"/>
      <c r="CF13" s="791"/>
      <c r="CG13" s="792"/>
      <c r="CH13" s="803">
        <v>-2</v>
      </c>
      <c r="CI13" s="804"/>
      <c r="CJ13" s="804"/>
      <c r="CK13" s="804"/>
      <c r="CL13" s="805"/>
      <c r="CM13" s="803">
        <v>144</v>
      </c>
      <c r="CN13" s="804"/>
      <c r="CO13" s="804"/>
      <c r="CP13" s="804"/>
      <c r="CQ13" s="805"/>
      <c r="CR13" s="803">
        <v>77</v>
      </c>
      <c r="CS13" s="804"/>
      <c r="CT13" s="804"/>
      <c r="CU13" s="804"/>
      <c r="CV13" s="805"/>
      <c r="CW13" s="803">
        <v>3</v>
      </c>
      <c r="CX13" s="804"/>
      <c r="CY13" s="804"/>
      <c r="CZ13" s="804"/>
      <c r="DA13" s="805"/>
      <c r="DB13" s="803" t="s">
        <v>511</v>
      </c>
      <c r="DC13" s="804"/>
      <c r="DD13" s="804"/>
      <c r="DE13" s="804"/>
      <c r="DF13" s="805"/>
      <c r="DG13" s="803" t="s">
        <v>511</v>
      </c>
      <c r="DH13" s="804"/>
      <c r="DI13" s="804"/>
      <c r="DJ13" s="804"/>
      <c r="DK13" s="805"/>
      <c r="DL13" s="803" t="s">
        <v>511</v>
      </c>
      <c r="DM13" s="804"/>
      <c r="DN13" s="804"/>
      <c r="DO13" s="804"/>
      <c r="DP13" s="805"/>
      <c r="DQ13" s="803" t="s">
        <v>511</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601</v>
      </c>
      <c r="BT14" s="791"/>
      <c r="BU14" s="791"/>
      <c r="BV14" s="791"/>
      <c r="BW14" s="791"/>
      <c r="BX14" s="791"/>
      <c r="BY14" s="791"/>
      <c r="BZ14" s="791"/>
      <c r="CA14" s="791"/>
      <c r="CB14" s="791"/>
      <c r="CC14" s="791"/>
      <c r="CD14" s="791"/>
      <c r="CE14" s="791"/>
      <c r="CF14" s="791"/>
      <c r="CG14" s="792"/>
      <c r="CH14" s="803">
        <v>1</v>
      </c>
      <c r="CI14" s="804"/>
      <c r="CJ14" s="804"/>
      <c r="CK14" s="804"/>
      <c r="CL14" s="805"/>
      <c r="CM14" s="803">
        <v>47</v>
      </c>
      <c r="CN14" s="804"/>
      <c r="CO14" s="804"/>
      <c r="CP14" s="804"/>
      <c r="CQ14" s="805"/>
      <c r="CR14" s="803">
        <v>40</v>
      </c>
      <c r="CS14" s="804"/>
      <c r="CT14" s="804"/>
      <c r="CU14" s="804"/>
      <c r="CV14" s="805"/>
      <c r="CW14" s="803">
        <v>3</v>
      </c>
      <c r="CX14" s="804"/>
      <c r="CY14" s="804"/>
      <c r="CZ14" s="804"/>
      <c r="DA14" s="805"/>
      <c r="DB14" s="803" t="s">
        <v>511</v>
      </c>
      <c r="DC14" s="804"/>
      <c r="DD14" s="804"/>
      <c r="DE14" s="804"/>
      <c r="DF14" s="805"/>
      <c r="DG14" s="803" t="s">
        <v>511</v>
      </c>
      <c r="DH14" s="804"/>
      <c r="DI14" s="804"/>
      <c r="DJ14" s="804"/>
      <c r="DK14" s="805"/>
      <c r="DL14" s="803" t="s">
        <v>511</v>
      </c>
      <c r="DM14" s="804"/>
      <c r="DN14" s="804"/>
      <c r="DO14" s="804"/>
      <c r="DP14" s="805"/>
      <c r="DQ14" s="803" t="s">
        <v>511</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602</v>
      </c>
      <c r="BT15" s="791"/>
      <c r="BU15" s="791"/>
      <c r="BV15" s="791"/>
      <c r="BW15" s="791"/>
      <c r="BX15" s="791"/>
      <c r="BY15" s="791"/>
      <c r="BZ15" s="791"/>
      <c r="CA15" s="791"/>
      <c r="CB15" s="791"/>
      <c r="CC15" s="791"/>
      <c r="CD15" s="791"/>
      <c r="CE15" s="791"/>
      <c r="CF15" s="791"/>
      <c r="CG15" s="792"/>
      <c r="CH15" s="803">
        <v>-3</v>
      </c>
      <c r="CI15" s="804"/>
      <c r="CJ15" s="804"/>
      <c r="CK15" s="804"/>
      <c r="CL15" s="805"/>
      <c r="CM15" s="803">
        <v>207</v>
      </c>
      <c r="CN15" s="804"/>
      <c r="CO15" s="804"/>
      <c r="CP15" s="804"/>
      <c r="CQ15" s="805"/>
      <c r="CR15" s="803">
        <v>10</v>
      </c>
      <c r="CS15" s="804"/>
      <c r="CT15" s="804"/>
      <c r="CU15" s="804"/>
      <c r="CV15" s="805"/>
      <c r="CW15" s="803" t="s">
        <v>511</v>
      </c>
      <c r="CX15" s="804"/>
      <c r="CY15" s="804"/>
      <c r="CZ15" s="804"/>
      <c r="DA15" s="805"/>
      <c r="DB15" s="803" t="s">
        <v>511</v>
      </c>
      <c r="DC15" s="804"/>
      <c r="DD15" s="804"/>
      <c r="DE15" s="804"/>
      <c r="DF15" s="805"/>
      <c r="DG15" s="803">
        <v>197</v>
      </c>
      <c r="DH15" s="804"/>
      <c r="DI15" s="804"/>
      <c r="DJ15" s="804"/>
      <c r="DK15" s="805"/>
      <c r="DL15" s="803" t="s">
        <v>511</v>
      </c>
      <c r="DM15" s="804"/>
      <c r="DN15" s="804"/>
      <c r="DO15" s="804"/>
      <c r="DP15" s="805"/>
      <c r="DQ15" s="803" t="s">
        <v>511</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v>28100</v>
      </c>
      <c r="R23" s="816"/>
      <c r="S23" s="816"/>
      <c r="T23" s="816"/>
      <c r="U23" s="816"/>
      <c r="V23" s="816">
        <v>27009</v>
      </c>
      <c r="W23" s="816"/>
      <c r="X23" s="816"/>
      <c r="Y23" s="816"/>
      <c r="Z23" s="816"/>
      <c r="AA23" s="816">
        <v>1091</v>
      </c>
      <c r="AB23" s="816"/>
      <c r="AC23" s="816"/>
      <c r="AD23" s="816"/>
      <c r="AE23" s="817"/>
      <c r="AF23" s="818">
        <v>926</v>
      </c>
      <c r="AG23" s="816"/>
      <c r="AH23" s="816"/>
      <c r="AI23" s="816"/>
      <c r="AJ23" s="819"/>
      <c r="AK23" s="820"/>
      <c r="AL23" s="821"/>
      <c r="AM23" s="821"/>
      <c r="AN23" s="821"/>
      <c r="AO23" s="821"/>
      <c r="AP23" s="816">
        <v>37298</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5989</v>
      </c>
      <c r="R28" s="845"/>
      <c r="S28" s="845"/>
      <c r="T28" s="845"/>
      <c r="U28" s="845"/>
      <c r="V28" s="845">
        <v>5890</v>
      </c>
      <c r="W28" s="845"/>
      <c r="X28" s="845"/>
      <c r="Y28" s="845"/>
      <c r="Z28" s="845"/>
      <c r="AA28" s="845">
        <v>99</v>
      </c>
      <c r="AB28" s="845"/>
      <c r="AC28" s="845"/>
      <c r="AD28" s="845"/>
      <c r="AE28" s="846"/>
      <c r="AF28" s="847">
        <v>99</v>
      </c>
      <c r="AG28" s="845"/>
      <c r="AH28" s="845"/>
      <c r="AI28" s="845"/>
      <c r="AJ28" s="848"/>
      <c r="AK28" s="849">
        <v>491</v>
      </c>
      <c r="AL28" s="840"/>
      <c r="AM28" s="840"/>
      <c r="AN28" s="840"/>
      <c r="AO28" s="840"/>
      <c r="AP28" s="840" t="s">
        <v>574</v>
      </c>
      <c r="AQ28" s="840"/>
      <c r="AR28" s="840"/>
      <c r="AS28" s="840"/>
      <c r="AT28" s="840"/>
      <c r="AU28" s="840" t="s">
        <v>511</v>
      </c>
      <c r="AV28" s="840"/>
      <c r="AW28" s="840"/>
      <c r="AX28" s="840"/>
      <c r="AY28" s="840"/>
      <c r="AZ28" s="841" t="s">
        <v>511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257</v>
      </c>
      <c r="R29" s="781"/>
      <c r="S29" s="781"/>
      <c r="T29" s="781"/>
      <c r="U29" s="781"/>
      <c r="V29" s="781">
        <v>253</v>
      </c>
      <c r="W29" s="781"/>
      <c r="X29" s="781"/>
      <c r="Y29" s="781"/>
      <c r="Z29" s="781"/>
      <c r="AA29" s="781">
        <v>4</v>
      </c>
      <c r="AB29" s="781"/>
      <c r="AC29" s="781"/>
      <c r="AD29" s="781"/>
      <c r="AE29" s="782"/>
      <c r="AF29" s="783" t="s">
        <v>393</v>
      </c>
      <c r="AG29" s="784"/>
      <c r="AH29" s="784"/>
      <c r="AI29" s="784"/>
      <c r="AJ29" s="785"/>
      <c r="AK29" s="852">
        <v>85</v>
      </c>
      <c r="AL29" s="853"/>
      <c r="AM29" s="853"/>
      <c r="AN29" s="853"/>
      <c r="AO29" s="853"/>
      <c r="AP29" s="853" t="s">
        <v>511</v>
      </c>
      <c r="AQ29" s="853"/>
      <c r="AR29" s="853"/>
      <c r="AS29" s="853"/>
      <c r="AT29" s="853"/>
      <c r="AU29" s="853" t="s">
        <v>511</v>
      </c>
      <c r="AV29" s="853"/>
      <c r="AW29" s="853"/>
      <c r="AX29" s="853"/>
      <c r="AY29" s="853"/>
      <c r="AZ29" s="854" t="s">
        <v>511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632</v>
      </c>
      <c r="R30" s="781"/>
      <c r="S30" s="781"/>
      <c r="T30" s="781"/>
      <c r="U30" s="781"/>
      <c r="V30" s="781">
        <v>615</v>
      </c>
      <c r="W30" s="781"/>
      <c r="X30" s="781"/>
      <c r="Y30" s="781"/>
      <c r="Z30" s="781"/>
      <c r="AA30" s="781">
        <v>17</v>
      </c>
      <c r="AB30" s="781"/>
      <c r="AC30" s="781"/>
      <c r="AD30" s="781"/>
      <c r="AE30" s="782"/>
      <c r="AF30" s="783">
        <v>17</v>
      </c>
      <c r="AG30" s="784"/>
      <c r="AH30" s="784"/>
      <c r="AI30" s="784"/>
      <c r="AJ30" s="785"/>
      <c r="AK30" s="852">
        <v>252</v>
      </c>
      <c r="AL30" s="853"/>
      <c r="AM30" s="853"/>
      <c r="AN30" s="853"/>
      <c r="AO30" s="853"/>
      <c r="AP30" s="853" t="s">
        <v>511</v>
      </c>
      <c r="AQ30" s="853"/>
      <c r="AR30" s="853"/>
      <c r="AS30" s="853"/>
      <c r="AT30" s="853"/>
      <c r="AU30" s="853" t="s">
        <v>511</v>
      </c>
      <c r="AV30" s="853"/>
      <c r="AW30" s="853"/>
      <c r="AX30" s="853"/>
      <c r="AY30" s="853"/>
      <c r="AZ30" s="854" t="s">
        <v>511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5691</v>
      </c>
      <c r="R31" s="781"/>
      <c r="S31" s="781"/>
      <c r="T31" s="781"/>
      <c r="U31" s="781"/>
      <c r="V31" s="781">
        <v>5606</v>
      </c>
      <c r="W31" s="781"/>
      <c r="X31" s="781"/>
      <c r="Y31" s="781"/>
      <c r="Z31" s="781"/>
      <c r="AA31" s="781">
        <v>85</v>
      </c>
      <c r="AB31" s="781"/>
      <c r="AC31" s="781"/>
      <c r="AD31" s="781"/>
      <c r="AE31" s="782"/>
      <c r="AF31" s="783">
        <v>85</v>
      </c>
      <c r="AG31" s="784"/>
      <c r="AH31" s="784"/>
      <c r="AI31" s="784"/>
      <c r="AJ31" s="785"/>
      <c r="AK31" s="852">
        <v>800</v>
      </c>
      <c r="AL31" s="853"/>
      <c r="AM31" s="853"/>
      <c r="AN31" s="853"/>
      <c r="AO31" s="853"/>
      <c r="AP31" s="853" t="s">
        <v>511</v>
      </c>
      <c r="AQ31" s="853"/>
      <c r="AR31" s="853"/>
      <c r="AS31" s="853"/>
      <c r="AT31" s="853"/>
      <c r="AU31" s="853" t="s">
        <v>511</v>
      </c>
      <c r="AV31" s="853"/>
      <c r="AW31" s="853"/>
      <c r="AX31" s="853"/>
      <c r="AY31" s="853"/>
      <c r="AZ31" s="854" t="s">
        <v>511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675</v>
      </c>
      <c r="R32" s="781"/>
      <c r="S32" s="781"/>
      <c r="T32" s="781"/>
      <c r="U32" s="781"/>
      <c r="V32" s="781">
        <v>677</v>
      </c>
      <c r="W32" s="781"/>
      <c r="X32" s="781"/>
      <c r="Y32" s="781"/>
      <c r="Z32" s="781"/>
      <c r="AA32" s="781">
        <v>-2</v>
      </c>
      <c r="AB32" s="781"/>
      <c r="AC32" s="781"/>
      <c r="AD32" s="781"/>
      <c r="AE32" s="782"/>
      <c r="AF32" s="783">
        <v>808</v>
      </c>
      <c r="AG32" s="784"/>
      <c r="AH32" s="784"/>
      <c r="AI32" s="784"/>
      <c r="AJ32" s="785"/>
      <c r="AK32" s="852">
        <v>55</v>
      </c>
      <c r="AL32" s="853"/>
      <c r="AM32" s="853"/>
      <c r="AN32" s="853"/>
      <c r="AO32" s="853"/>
      <c r="AP32" s="853">
        <v>2172</v>
      </c>
      <c r="AQ32" s="853"/>
      <c r="AR32" s="853"/>
      <c r="AS32" s="853"/>
      <c r="AT32" s="853"/>
      <c r="AU32" s="853">
        <v>643</v>
      </c>
      <c r="AV32" s="853"/>
      <c r="AW32" s="853"/>
      <c r="AX32" s="853"/>
      <c r="AY32" s="853"/>
      <c r="AZ32" s="854" t="s">
        <v>511</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3731</v>
      </c>
      <c r="R33" s="781"/>
      <c r="S33" s="781"/>
      <c r="T33" s="781"/>
      <c r="U33" s="781"/>
      <c r="V33" s="781">
        <v>3951</v>
      </c>
      <c r="W33" s="781"/>
      <c r="X33" s="781"/>
      <c r="Y33" s="781"/>
      <c r="Z33" s="781"/>
      <c r="AA33" s="781">
        <v>-220</v>
      </c>
      <c r="AB33" s="781"/>
      <c r="AC33" s="781"/>
      <c r="AD33" s="781"/>
      <c r="AE33" s="782"/>
      <c r="AF33" s="783">
        <v>1678</v>
      </c>
      <c r="AG33" s="784"/>
      <c r="AH33" s="784"/>
      <c r="AI33" s="784"/>
      <c r="AJ33" s="785"/>
      <c r="AK33" s="852">
        <v>488</v>
      </c>
      <c r="AL33" s="853"/>
      <c r="AM33" s="853"/>
      <c r="AN33" s="853"/>
      <c r="AO33" s="853"/>
      <c r="AP33" s="853">
        <v>5431</v>
      </c>
      <c r="AQ33" s="853"/>
      <c r="AR33" s="853"/>
      <c r="AS33" s="853"/>
      <c r="AT33" s="853"/>
      <c r="AU33" s="853">
        <v>3503</v>
      </c>
      <c r="AV33" s="853"/>
      <c r="AW33" s="853"/>
      <c r="AX33" s="853"/>
      <c r="AY33" s="853"/>
      <c r="AZ33" s="854" t="s">
        <v>511</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v>526</v>
      </c>
      <c r="R34" s="781"/>
      <c r="S34" s="781"/>
      <c r="T34" s="781"/>
      <c r="U34" s="781"/>
      <c r="V34" s="781">
        <v>486</v>
      </c>
      <c r="W34" s="781"/>
      <c r="X34" s="781"/>
      <c r="Y34" s="781"/>
      <c r="Z34" s="781"/>
      <c r="AA34" s="781">
        <v>40</v>
      </c>
      <c r="AB34" s="781"/>
      <c r="AC34" s="781"/>
      <c r="AD34" s="781"/>
      <c r="AE34" s="782"/>
      <c r="AF34" s="783">
        <v>80</v>
      </c>
      <c r="AG34" s="784"/>
      <c r="AH34" s="784"/>
      <c r="AI34" s="784"/>
      <c r="AJ34" s="785"/>
      <c r="AK34" s="852">
        <v>118</v>
      </c>
      <c r="AL34" s="853"/>
      <c r="AM34" s="853"/>
      <c r="AN34" s="853"/>
      <c r="AO34" s="853"/>
      <c r="AP34" s="853">
        <v>896</v>
      </c>
      <c r="AQ34" s="853"/>
      <c r="AR34" s="853"/>
      <c r="AS34" s="853"/>
      <c r="AT34" s="853"/>
      <c r="AU34" s="853">
        <v>691</v>
      </c>
      <c r="AV34" s="853"/>
      <c r="AW34" s="853"/>
      <c r="AX34" s="853"/>
      <c r="AY34" s="853"/>
      <c r="AZ34" s="854" t="s">
        <v>511</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401</v>
      </c>
      <c r="C35" s="778"/>
      <c r="D35" s="778"/>
      <c r="E35" s="778"/>
      <c r="F35" s="778"/>
      <c r="G35" s="778"/>
      <c r="H35" s="778"/>
      <c r="I35" s="778"/>
      <c r="J35" s="778"/>
      <c r="K35" s="778"/>
      <c r="L35" s="778"/>
      <c r="M35" s="778"/>
      <c r="N35" s="778"/>
      <c r="O35" s="778"/>
      <c r="P35" s="779"/>
      <c r="Q35" s="780">
        <v>151</v>
      </c>
      <c r="R35" s="781"/>
      <c r="S35" s="781"/>
      <c r="T35" s="781"/>
      <c r="U35" s="781"/>
      <c r="V35" s="781">
        <v>134</v>
      </c>
      <c r="W35" s="781"/>
      <c r="X35" s="781"/>
      <c r="Y35" s="781"/>
      <c r="Z35" s="781"/>
      <c r="AA35" s="781">
        <v>17</v>
      </c>
      <c r="AB35" s="781"/>
      <c r="AC35" s="781"/>
      <c r="AD35" s="781"/>
      <c r="AE35" s="782"/>
      <c r="AF35" s="783">
        <v>16</v>
      </c>
      <c r="AG35" s="784"/>
      <c r="AH35" s="784"/>
      <c r="AI35" s="784"/>
      <c r="AJ35" s="785"/>
      <c r="AK35" s="852">
        <v>37</v>
      </c>
      <c r="AL35" s="853"/>
      <c r="AM35" s="853"/>
      <c r="AN35" s="853"/>
      <c r="AO35" s="853"/>
      <c r="AP35" s="853">
        <v>182</v>
      </c>
      <c r="AQ35" s="853"/>
      <c r="AR35" s="853"/>
      <c r="AS35" s="853"/>
      <c r="AT35" s="853"/>
      <c r="AU35" s="853">
        <v>78</v>
      </c>
      <c r="AV35" s="853"/>
      <c r="AW35" s="853"/>
      <c r="AX35" s="853"/>
      <c r="AY35" s="853"/>
      <c r="AZ35" s="854" t="s">
        <v>511</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403</v>
      </c>
      <c r="C36" s="778"/>
      <c r="D36" s="778"/>
      <c r="E36" s="778"/>
      <c r="F36" s="778"/>
      <c r="G36" s="778"/>
      <c r="H36" s="778"/>
      <c r="I36" s="778"/>
      <c r="J36" s="778"/>
      <c r="K36" s="778"/>
      <c r="L36" s="778"/>
      <c r="M36" s="778"/>
      <c r="N36" s="778"/>
      <c r="O36" s="778"/>
      <c r="P36" s="779"/>
      <c r="Q36" s="780">
        <v>384</v>
      </c>
      <c r="R36" s="781"/>
      <c r="S36" s="781"/>
      <c r="T36" s="781"/>
      <c r="U36" s="781"/>
      <c r="V36" s="781">
        <v>383</v>
      </c>
      <c r="W36" s="781"/>
      <c r="X36" s="781"/>
      <c r="Y36" s="781"/>
      <c r="Z36" s="781"/>
      <c r="AA36" s="781">
        <v>1</v>
      </c>
      <c r="AB36" s="781"/>
      <c r="AC36" s="781"/>
      <c r="AD36" s="781"/>
      <c r="AE36" s="782"/>
      <c r="AF36" s="783">
        <v>1</v>
      </c>
      <c r="AG36" s="784"/>
      <c r="AH36" s="784"/>
      <c r="AI36" s="784"/>
      <c r="AJ36" s="785"/>
      <c r="AK36" s="852">
        <v>286</v>
      </c>
      <c r="AL36" s="853"/>
      <c r="AM36" s="853"/>
      <c r="AN36" s="853"/>
      <c r="AO36" s="853"/>
      <c r="AP36" s="853">
        <v>1886</v>
      </c>
      <c r="AQ36" s="853"/>
      <c r="AR36" s="853"/>
      <c r="AS36" s="853"/>
      <c r="AT36" s="853"/>
      <c r="AU36" s="853">
        <v>1660</v>
      </c>
      <c r="AV36" s="853"/>
      <c r="AW36" s="853"/>
      <c r="AX36" s="853"/>
      <c r="AY36" s="853"/>
      <c r="AZ36" s="854" t="s">
        <v>511</v>
      </c>
      <c r="BA36" s="854"/>
      <c r="BB36" s="854"/>
      <c r="BC36" s="854"/>
      <c r="BD36" s="854"/>
      <c r="BE36" s="850" t="s">
        <v>404</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405</v>
      </c>
      <c r="C37" s="778"/>
      <c r="D37" s="778"/>
      <c r="E37" s="778"/>
      <c r="F37" s="778"/>
      <c r="G37" s="778"/>
      <c r="H37" s="778"/>
      <c r="I37" s="778"/>
      <c r="J37" s="778"/>
      <c r="K37" s="778"/>
      <c r="L37" s="778"/>
      <c r="M37" s="778"/>
      <c r="N37" s="778"/>
      <c r="O37" s="778"/>
      <c r="P37" s="779"/>
      <c r="Q37" s="780">
        <v>754</v>
      </c>
      <c r="R37" s="781"/>
      <c r="S37" s="781"/>
      <c r="T37" s="781"/>
      <c r="U37" s="781"/>
      <c r="V37" s="781">
        <v>749</v>
      </c>
      <c r="W37" s="781"/>
      <c r="X37" s="781"/>
      <c r="Y37" s="781"/>
      <c r="Z37" s="781"/>
      <c r="AA37" s="781">
        <v>5</v>
      </c>
      <c r="AB37" s="781"/>
      <c r="AC37" s="781"/>
      <c r="AD37" s="781"/>
      <c r="AE37" s="782"/>
      <c r="AF37" s="783">
        <v>0</v>
      </c>
      <c r="AG37" s="784"/>
      <c r="AH37" s="784"/>
      <c r="AI37" s="784"/>
      <c r="AJ37" s="785"/>
      <c r="AK37" s="852">
        <v>392</v>
      </c>
      <c r="AL37" s="853"/>
      <c r="AM37" s="853"/>
      <c r="AN37" s="853"/>
      <c r="AO37" s="853"/>
      <c r="AP37" s="853">
        <v>3152</v>
      </c>
      <c r="AQ37" s="853"/>
      <c r="AR37" s="853"/>
      <c r="AS37" s="853"/>
      <c r="AT37" s="853"/>
      <c r="AU37" s="853">
        <v>3032</v>
      </c>
      <c r="AV37" s="853"/>
      <c r="AW37" s="853"/>
      <c r="AX37" s="853"/>
      <c r="AY37" s="853"/>
      <c r="AZ37" s="854" t="s">
        <v>511</v>
      </c>
      <c r="BA37" s="854"/>
      <c r="BB37" s="854"/>
      <c r="BC37" s="854"/>
      <c r="BD37" s="854"/>
      <c r="BE37" s="850" t="s">
        <v>406</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2784</v>
      </c>
      <c r="AG63" s="864"/>
      <c r="AH63" s="864"/>
      <c r="AI63" s="864"/>
      <c r="AJ63" s="865"/>
      <c r="AK63" s="866"/>
      <c r="AL63" s="861"/>
      <c r="AM63" s="861"/>
      <c r="AN63" s="861"/>
      <c r="AO63" s="861"/>
      <c r="AP63" s="864">
        <v>13719</v>
      </c>
      <c r="AQ63" s="864"/>
      <c r="AR63" s="864"/>
      <c r="AS63" s="864"/>
      <c r="AT63" s="864"/>
      <c r="AU63" s="864">
        <v>9607</v>
      </c>
      <c r="AV63" s="864"/>
      <c r="AW63" s="864"/>
      <c r="AX63" s="864"/>
      <c r="AY63" s="864"/>
      <c r="AZ63" s="868"/>
      <c r="BA63" s="868"/>
      <c r="BB63" s="868"/>
      <c r="BC63" s="868"/>
      <c r="BD63" s="868"/>
      <c r="BE63" s="869"/>
      <c r="BF63" s="869"/>
      <c r="BG63" s="869"/>
      <c r="BH63" s="869"/>
      <c r="BI63" s="870"/>
      <c r="BJ63" s="871" t="s">
        <v>393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387</v>
      </c>
      <c r="AL66" s="763"/>
      <c r="AM66" s="763"/>
      <c r="AN66" s="763"/>
      <c r="AO66" s="764"/>
      <c r="AP66" s="739" t="s">
        <v>415</v>
      </c>
      <c r="AQ66" s="740"/>
      <c r="AR66" s="740"/>
      <c r="AS66" s="740"/>
      <c r="AT66" s="741"/>
      <c r="AU66" s="739" t="s">
        <v>416</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575</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574</v>
      </c>
      <c r="AQ68" s="888"/>
      <c r="AR68" s="888"/>
      <c r="AS68" s="888"/>
      <c r="AT68" s="888"/>
      <c r="AU68" s="888" t="s">
        <v>574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576</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511</v>
      </c>
      <c r="AL69" s="853"/>
      <c r="AM69" s="853"/>
      <c r="AN69" s="853"/>
      <c r="AO69" s="853"/>
      <c r="AP69" s="853" t="s">
        <v>511</v>
      </c>
      <c r="AQ69" s="853"/>
      <c r="AR69" s="853"/>
      <c r="AS69" s="853"/>
      <c r="AT69" s="853"/>
      <c r="AU69" s="853" t="s">
        <v>511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577</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511</v>
      </c>
      <c r="AL70" s="853"/>
      <c r="AM70" s="853"/>
      <c r="AN70" s="853"/>
      <c r="AO70" s="853"/>
      <c r="AP70" s="853" t="s">
        <v>511</v>
      </c>
      <c r="AQ70" s="853"/>
      <c r="AR70" s="853"/>
      <c r="AS70" s="853"/>
      <c r="AT70" s="853"/>
      <c r="AU70" s="853" t="s">
        <v>511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578</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511</v>
      </c>
      <c r="AL71" s="853"/>
      <c r="AM71" s="853"/>
      <c r="AN71" s="853"/>
      <c r="AO71" s="853"/>
      <c r="AP71" s="853" t="s">
        <v>511</v>
      </c>
      <c r="AQ71" s="853"/>
      <c r="AR71" s="853"/>
      <c r="AS71" s="853"/>
      <c r="AT71" s="853"/>
      <c r="AU71" s="853" t="s">
        <v>511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579</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511</v>
      </c>
      <c r="AL72" s="853"/>
      <c r="AM72" s="853"/>
      <c r="AN72" s="853"/>
      <c r="AO72" s="853"/>
      <c r="AP72" s="853" t="s">
        <v>511</v>
      </c>
      <c r="AQ72" s="853"/>
      <c r="AR72" s="853"/>
      <c r="AS72" s="853"/>
      <c r="AT72" s="853"/>
      <c r="AU72" s="853" t="s">
        <v>511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580</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511</v>
      </c>
      <c r="AL73" s="853"/>
      <c r="AM73" s="853"/>
      <c r="AN73" s="853"/>
      <c r="AO73" s="853"/>
      <c r="AP73" s="853" t="s">
        <v>511</v>
      </c>
      <c r="AQ73" s="853"/>
      <c r="AR73" s="853"/>
      <c r="AS73" s="853"/>
      <c r="AT73" s="853"/>
      <c r="AU73" s="853" t="s">
        <v>511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581</v>
      </c>
      <c r="C74" s="896"/>
      <c r="D74" s="896"/>
      <c r="E74" s="896"/>
      <c r="F74" s="896"/>
      <c r="G74" s="896"/>
      <c r="H74" s="896"/>
      <c r="I74" s="896"/>
      <c r="J74" s="896"/>
      <c r="K74" s="896"/>
      <c r="L74" s="896"/>
      <c r="M74" s="896"/>
      <c r="N74" s="896"/>
      <c r="O74" s="896"/>
      <c r="P74" s="897"/>
      <c r="Q74" s="898">
        <v>21</v>
      </c>
      <c r="R74" s="853"/>
      <c r="S74" s="853"/>
      <c r="T74" s="853"/>
      <c r="U74" s="853"/>
      <c r="V74" s="853">
        <v>19</v>
      </c>
      <c r="W74" s="853"/>
      <c r="X74" s="853"/>
      <c r="Y74" s="853"/>
      <c r="Z74" s="853"/>
      <c r="AA74" s="853">
        <v>2</v>
      </c>
      <c r="AB74" s="853"/>
      <c r="AC74" s="853"/>
      <c r="AD74" s="853"/>
      <c r="AE74" s="853"/>
      <c r="AF74" s="853">
        <v>2</v>
      </c>
      <c r="AG74" s="853"/>
      <c r="AH74" s="853"/>
      <c r="AI74" s="853"/>
      <c r="AJ74" s="853"/>
      <c r="AK74" s="853" t="s">
        <v>511</v>
      </c>
      <c r="AL74" s="853"/>
      <c r="AM74" s="853"/>
      <c r="AN74" s="853"/>
      <c r="AO74" s="853"/>
      <c r="AP74" s="853" t="s">
        <v>511</v>
      </c>
      <c r="AQ74" s="853"/>
      <c r="AR74" s="853"/>
      <c r="AS74" s="853"/>
      <c r="AT74" s="853"/>
      <c r="AU74" s="853" t="s">
        <v>511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582</v>
      </c>
      <c r="C75" s="896"/>
      <c r="D75" s="896"/>
      <c r="E75" s="896"/>
      <c r="F75" s="896"/>
      <c r="G75" s="896"/>
      <c r="H75" s="896"/>
      <c r="I75" s="896"/>
      <c r="J75" s="896"/>
      <c r="K75" s="896"/>
      <c r="L75" s="896"/>
      <c r="M75" s="896"/>
      <c r="N75" s="896"/>
      <c r="O75" s="896"/>
      <c r="P75" s="897"/>
      <c r="Q75" s="901">
        <v>1283</v>
      </c>
      <c r="R75" s="902"/>
      <c r="S75" s="902"/>
      <c r="T75" s="902"/>
      <c r="U75" s="852"/>
      <c r="V75" s="903">
        <v>1266</v>
      </c>
      <c r="W75" s="902"/>
      <c r="X75" s="902"/>
      <c r="Y75" s="902"/>
      <c r="Z75" s="852"/>
      <c r="AA75" s="903">
        <v>17</v>
      </c>
      <c r="AB75" s="902"/>
      <c r="AC75" s="902"/>
      <c r="AD75" s="902"/>
      <c r="AE75" s="852"/>
      <c r="AF75" s="903">
        <v>17</v>
      </c>
      <c r="AG75" s="902"/>
      <c r="AH75" s="902"/>
      <c r="AI75" s="902"/>
      <c r="AJ75" s="852"/>
      <c r="AK75" s="903" t="s">
        <v>511</v>
      </c>
      <c r="AL75" s="902"/>
      <c r="AM75" s="902"/>
      <c r="AN75" s="902"/>
      <c r="AO75" s="852"/>
      <c r="AP75" s="903" t="s">
        <v>511</v>
      </c>
      <c r="AQ75" s="902"/>
      <c r="AR75" s="902"/>
      <c r="AS75" s="902"/>
      <c r="AT75" s="852"/>
      <c r="AU75" s="903" t="s">
        <v>511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583</v>
      </c>
      <c r="C76" s="896"/>
      <c r="D76" s="896"/>
      <c r="E76" s="896"/>
      <c r="F76" s="896"/>
      <c r="G76" s="896"/>
      <c r="H76" s="896"/>
      <c r="I76" s="896"/>
      <c r="J76" s="896"/>
      <c r="K76" s="896"/>
      <c r="L76" s="896"/>
      <c r="M76" s="896"/>
      <c r="N76" s="896"/>
      <c r="O76" s="896"/>
      <c r="P76" s="897"/>
      <c r="Q76" s="901">
        <v>95</v>
      </c>
      <c r="R76" s="902"/>
      <c r="S76" s="902"/>
      <c r="T76" s="902"/>
      <c r="U76" s="852"/>
      <c r="V76" s="903">
        <v>85</v>
      </c>
      <c r="W76" s="902"/>
      <c r="X76" s="902"/>
      <c r="Y76" s="902"/>
      <c r="Z76" s="852"/>
      <c r="AA76" s="903">
        <v>10</v>
      </c>
      <c r="AB76" s="902"/>
      <c r="AC76" s="902"/>
      <c r="AD76" s="902"/>
      <c r="AE76" s="852"/>
      <c r="AF76" s="903">
        <v>10</v>
      </c>
      <c r="AG76" s="902"/>
      <c r="AH76" s="902"/>
      <c r="AI76" s="902"/>
      <c r="AJ76" s="852"/>
      <c r="AK76" s="903" t="s">
        <v>511</v>
      </c>
      <c r="AL76" s="902"/>
      <c r="AM76" s="902"/>
      <c r="AN76" s="902"/>
      <c r="AO76" s="852"/>
      <c r="AP76" s="903" t="s">
        <v>511</v>
      </c>
      <c r="AQ76" s="902"/>
      <c r="AR76" s="902"/>
      <c r="AS76" s="902"/>
      <c r="AT76" s="852"/>
      <c r="AU76" s="903" t="s">
        <v>511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584</v>
      </c>
      <c r="C77" s="896"/>
      <c r="D77" s="896"/>
      <c r="E77" s="896"/>
      <c r="F77" s="896"/>
      <c r="G77" s="896"/>
      <c r="H77" s="896"/>
      <c r="I77" s="896"/>
      <c r="J77" s="896"/>
      <c r="K77" s="896"/>
      <c r="L77" s="896"/>
      <c r="M77" s="896"/>
      <c r="N77" s="896"/>
      <c r="O77" s="896"/>
      <c r="P77" s="897"/>
      <c r="Q77" s="901">
        <v>164</v>
      </c>
      <c r="R77" s="902"/>
      <c r="S77" s="902"/>
      <c r="T77" s="902"/>
      <c r="U77" s="852"/>
      <c r="V77" s="903">
        <v>147</v>
      </c>
      <c r="W77" s="902"/>
      <c r="X77" s="902"/>
      <c r="Y77" s="902"/>
      <c r="Z77" s="852"/>
      <c r="AA77" s="903">
        <v>17</v>
      </c>
      <c r="AB77" s="902"/>
      <c r="AC77" s="902"/>
      <c r="AD77" s="902"/>
      <c r="AE77" s="852"/>
      <c r="AF77" s="903">
        <v>17</v>
      </c>
      <c r="AG77" s="902"/>
      <c r="AH77" s="902"/>
      <c r="AI77" s="902"/>
      <c r="AJ77" s="852"/>
      <c r="AK77" s="903" t="s">
        <v>511</v>
      </c>
      <c r="AL77" s="902"/>
      <c r="AM77" s="902"/>
      <c r="AN77" s="902"/>
      <c r="AO77" s="852"/>
      <c r="AP77" s="903" t="s">
        <v>511</v>
      </c>
      <c r="AQ77" s="902"/>
      <c r="AR77" s="902"/>
      <c r="AS77" s="902"/>
      <c r="AT77" s="852"/>
      <c r="AU77" s="903" t="s">
        <v>511</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585</v>
      </c>
      <c r="C78" s="896"/>
      <c r="D78" s="896"/>
      <c r="E78" s="896"/>
      <c r="F78" s="896"/>
      <c r="G78" s="896"/>
      <c r="H78" s="896"/>
      <c r="I78" s="896"/>
      <c r="J78" s="896"/>
      <c r="K78" s="896"/>
      <c r="L78" s="896"/>
      <c r="M78" s="896"/>
      <c r="N78" s="896"/>
      <c r="O78" s="896"/>
      <c r="P78" s="897"/>
      <c r="Q78" s="898">
        <v>492</v>
      </c>
      <c r="R78" s="853"/>
      <c r="S78" s="853"/>
      <c r="T78" s="853"/>
      <c r="U78" s="853"/>
      <c r="V78" s="853">
        <v>441</v>
      </c>
      <c r="W78" s="853"/>
      <c r="X78" s="853"/>
      <c r="Y78" s="853"/>
      <c r="Z78" s="853"/>
      <c r="AA78" s="853">
        <v>52</v>
      </c>
      <c r="AB78" s="853"/>
      <c r="AC78" s="853"/>
      <c r="AD78" s="853"/>
      <c r="AE78" s="853"/>
      <c r="AF78" s="853">
        <v>52</v>
      </c>
      <c r="AG78" s="853"/>
      <c r="AH78" s="853"/>
      <c r="AI78" s="853"/>
      <c r="AJ78" s="853"/>
      <c r="AK78" s="853" t="s">
        <v>511</v>
      </c>
      <c r="AL78" s="853"/>
      <c r="AM78" s="853"/>
      <c r="AN78" s="853"/>
      <c r="AO78" s="853"/>
      <c r="AP78" s="853">
        <v>173</v>
      </c>
      <c r="AQ78" s="853"/>
      <c r="AR78" s="853"/>
      <c r="AS78" s="853"/>
      <c r="AT78" s="853"/>
      <c r="AU78" s="853">
        <v>12</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586</v>
      </c>
      <c r="C79" s="896"/>
      <c r="D79" s="896"/>
      <c r="E79" s="896"/>
      <c r="F79" s="896"/>
      <c r="G79" s="896"/>
      <c r="H79" s="896"/>
      <c r="I79" s="896"/>
      <c r="J79" s="896"/>
      <c r="K79" s="896"/>
      <c r="L79" s="896"/>
      <c r="M79" s="896"/>
      <c r="N79" s="896"/>
      <c r="O79" s="896"/>
      <c r="P79" s="897"/>
      <c r="Q79" s="898">
        <v>4</v>
      </c>
      <c r="R79" s="853"/>
      <c r="S79" s="853"/>
      <c r="T79" s="853"/>
      <c r="U79" s="853"/>
      <c r="V79" s="853">
        <v>4</v>
      </c>
      <c r="W79" s="853"/>
      <c r="X79" s="853"/>
      <c r="Y79" s="853"/>
      <c r="Z79" s="853"/>
      <c r="AA79" s="853">
        <v>1</v>
      </c>
      <c r="AB79" s="853"/>
      <c r="AC79" s="853"/>
      <c r="AD79" s="853"/>
      <c r="AE79" s="853"/>
      <c r="AF79" s="853">
        <v>1</v>
      </c>
      <c r="AG79" s="853"/>
      <c r="AH79" s="853"/>
      <c r="AI79" s="853"/>
      <c r="AJ79" s="853"/>
      <c r="AK79" s="853" t="s">
        <v>511</v>
      </c>
      <c r="AL79" s="853"/>
      <c r="AM79" s="853"/>
      <c r="AN79" s="853"/>
      <c r="AO79" s="853"/>
      <c r="AP79" s="853" t="s">
        <v>511</v>
      </c>
      <c r="AQ79" s="853"/>
      <c r="AR79" s="853"/>
      <c r="AS79" s="853"/>
      <c r="AT79" s="853"/>
      <c r="AU79" s="853" t="s">
        <v>511</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587</v>
      </c>
      <c r="C80" s="896"/>
      <c r="D80" s="896"/>
      <c r="E80" s="896"/>
      <c r="F80" s="896"/>
      <c r="G80" s="896"/>
      <c r="H80" s="896"/>
      <c r="I80" s="896"/>
      <c r="J80" s="896"/>
      <c r="K80" s="896"/>
      <c r="L80" s="896"/>
      <c r="M80" s="896"/>
      <c r="N80" s="896"/>
      <c r="O80" s="896"/>
      <c r="P80" s="897"/>
      <c r="Q80" s="898">
        <v>1</v>
      </c>
      <c r="R80" s="853"/>
      <c r="S80" s="853"/>
      <c r="T80" s="853"/>
      <c r="U80" s="853"/>
      <c r="V80" s="853">
        <v>0</v>
      </c>
      <c r="W80" s="853"/>
      <c r="X80" s="853"/>
      <c r="Y80" s="853"/>
      <c r="Z80" s="853"/>
      <c r="AA80" s="853">
        <v>1</v>
      </c>
      <c r="AB80" s="853"/>
      <c r="AC80" s="853"/>
      <c r="AD80" s="853"/>
      <c r="AE80" s="853"/>
      <c r="AF80" s="853">
        <v>1</v>
      </c>
      <c r="AG80" s="853"/>
      <c r="AH80" s="853"/>
      <c r="AI80" s="853"/>
      <c r="AJ80" s="853"/>
      <c r="AK80" s="853" t="s">
        <v>511</v>
      </c>
      <c r="AL80" s="853"/>
      <c r="AM80" s="853"/>
      <c r="AN80" s="853"/>
      <c r="AO80" s="853"/>
      <c r="AP80" s="853" t="s">
        <v>511</v>
      </c>
      <c r="AQ80" s="853"/>
      <c r="AR80" s="853"/>
      <c r="AS80" s="853"/>
      <c r="AT80" s="853"/>
      <c r="AU80" s="853" t="s">
        <v>511</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588</v>
      </c>
      <c r="C81" s="896"/>
      <c r="D81" s="896"/>
      <c r="E81" s="896"/>
      <c r="F81" s="896"/>
      <c r="G81" s="896"/>
      <c r="H81" s="896"/>
      <c r="I81" s="896"/>
      <c r="J81" s="896"/>
      <c r="K81" s="896"/>
      <c r="L81" s="896"/>
      <c r="M81" s="896"/>
      <c r="N81" s="896"/>
      <c r="O81" s="896"/>
      <c r="P81" s="897"/>
      <c r="Q81" s="898">
        <v>9</v>
      </c>
      <c r="R81" s="853"/>
      <c r="S81" s="853"/>
      <c r="T81" s="853"/>
      <c r="U81" s="853"/>
      <c r="V81" s="853">
        <v>4</v>
      </c>
      <c r="W81" s="853"/>
      <c r="X81" s="853"/>
      <c r="Y81" s="853"/>
      <c r="Z81" s="853"/>
      <c r="AA81" s="853">
        <v>5</v>
      </c>
      <c r="AB81" s="853"/>
      <c r="AC81" s="853"/>
      <c r="AD81" s="853"/>
      <c r="AE81" s="853"/>
      <c r="AF81" s="853">
        <v>5</v>
      </c>
      <c r="AG81" s="853"/>
      <c r="AH81" s="853"/>
      <c r="AI81" s="853"/>
      <c r="AJ81" s="853"/>
      <c r="AK81" s="853">
        <v>6</v>
      </c>
      <c r="AL81" s="853"/>
      <c r="AM81" s="853"/>
      <c r="AN81" s="853"/>
      <c r="AO81" s="853"/>
      <c r="AP81" s="853" t="s">
        <v>511</v>
      </c>
      <c r="AQ81" s="853"/>
      <c r="AR81" s="853"/>
      <c r="AS81" s="853"/>
      <c r="AT81" s="853"/>
      <c r="AU81" s="853" t="s">
        <v>511</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589</v>
      </c>
      <c r="C82" s="896"/>
      <c r="D82" s="896"/>
      <c r="E82" s="896"/>
      <c r="F82" s="896"/>
      <c r="G82" s="896"/>
      <c r="H82" s="896"/>
      <c r="I82" s="896"/>
      <c r="J82" s="896"/>
      <c r="K82" s="896"/>
      <c r="L82" s="896"/>
      <c r="M82" s="896"/>
      <c r="N82" s="896"/>
      <c r="O82" s="896"/>
      <c r="P82" s="897"/>
      <c r="Q82" s="898">
        <v>97</v>
      </c>
      <c r="R82" s="853"/>
      <c r="S82" s="853"/>
      <c r="T82" s="853"/>
      <c r="U82" s="853"/>
      <c r="V82" s="853">
        <v>75</v>
      </c>
      <c r="W82" s="853"/>
      <c r="X82" s="853"/>
      <c r="Y82" s="853"/>
      <c r="Z82" s="853"/>
      <c r="AA82" s="853">
        <v>22</v>
      </c>
      <c r="AB82" s="853"/>
      <c r="AC82" s="853"/>
      <c r="AD82" s="853"/>
      <c r="AE82" s="853"/>
      <c r="AF82" s="853">
        <v>22</v>
      </c>
      <c r="AG82" s="853"/>
      <c r="AH82" s="853"/>
      <c r="AI82" s="853"/>
      <c r="AJ82" s="853"/>
      <c r="AK82" s="853" t="s">
        <v>511</v>
      </c>
      <c r="AL82" s="853"/>
      <c r="AM82" s="853"/>
      <c r="AN82" s="853"/>
      <c r="AO82" s="853"/>
      <c r="AP82" s="853" t="s">
        <v>511</v>
      </c>
      <c r="AQ82" s="853"/>
      <c r="AR82" s="853"/>
      <c r="AS82" s="853"/>
      <c r="AT82" s="853"/>
      <c r="AU82" s="853" t="s">
        <v>511</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t="s">
        <v>590</v>
      </c>
      <c r="C83" s="896"/>
      <c r="D83" s="896"/>
      <c r="E83" s="896"/>
      <c r="F83" s="896"/>
      <c r="G83" s="896"/>
      <c r="H83" s="896"/>
      <c r="I83" s="896"/>
      <c r="J83" s="896"/>
      <c r="K83" s="896"/>
      <c r="L83" s="896"/>
      <c r="M83" s="896"/>
      <c r="N83" s="896"/>
      <c r="O83" s="896"/>
      <c r="P83" s="897"/>
      <c r="Q83" s="898">
        <v>164</v>
      </c>
      <c r="R83" s="853"/>
      <c r="S83" s="853"/>
      <c r="T83" s="853"/>
      <c r="U83" s="853"/>
      <c r="V83" s="853">
        <v>104</v>
      </c>
      <c r="W83" s="853"/>
      <c r="X83" s="853"/>
      <c r="Y83" s="853"/>
      <c r="Z83" s="853"/>
      <c r="AA83" s="853">
        <v>60</v>
      </c>
      <c r="AB83" s="853"/>
      <c r="AC83" s="853"/>
      <c r="AD83" s="853"/>
      <c r="AE83" s="853"/>
      <c r="AF83" s="853">
        <v>60</v>
      </c>
      <c r="AG83" s="853"/>
      <c r="AH83" s="853"/>
      <c r="AI83" s="853"/>
      <c r="AJ83" s="853"/>
      <c r="AK83" s="853" t="s">
        <v>511</v>
      </c>
      <c r="AL83" s="853"/>
      <c r="AM83" s="853"/>
      <c r="AN83" s="853"/>
      <c r="AO83" s="853"/>
      <c r="AP83" s="853" t="s">
        <v>511</v>
      </c>
      <c r="AQ83" s="853"/>
      <c r="AR83" s="853"/>
      <c r="AS83" s="853"/>
      <c r="AT83" s="853"/>
      <c r="AU83" s="853" t="s">
        <v>511</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t="s">
        <v>591</v>
      </c>
      <c r="C84" s="896"/>
      <c r="D84" s="896"/>
      <c r="E84" s="896"/>
      <c r="F84" s="896"/>
      <c r="G84" s="896"/>
      <c r="H84" s="896"/>
      <c r="I84" s="896"/>
      <c r="J84" s="896"/>
      <c r="K84" s="896"/>
      <c r="L84" s="896"/>
      <c r="M84" s="896"/>
      <c r="N84" s="896"/>
      <c r="O84" s="896"/>
      <c r="P84" s="897"/>
      <c r="Q84" s="898">
        <v>189</v>
      </c>
      <c r="R84" s="853"/>
      <c r="S84" s="853"/>
      <c r="T84" s="853"/>
      <c r="U84" s="853"/>
      <c r="V84" s="853">
        <v>182</v>
      </c>
      <c r="W84" s="853"/>
      <c r="X84" s="853"/>
      <c r="Y84" s="853"/>
      <c r="Z84" s="853"/>
      <c r="AA84" s="853">
        <v>6</v>
      </c>
      <c r="AB84" s="853"/>
      <c r="AC84" s="853"/>
      <c r="AD84" s="853"/>
      <c r="AE84" s="853"/>
      <c r="AF84" s="853">
        <v>6</v>
      </c>
      <c r="AG84" s="853"/>
      <c r="AH84" s="853"/>
      <c r="AI84" s="853"/>
      <c r="AJ84" s="853"/>
      <c r="AK84" s="853" t="s">
        <v>511</v>
      </c>
      <c r="AL84" s="853"/>
      <c r="AM84" s="853"/>
      <c r="AN84" s="853"/>
      <c r="AO84" s="853"/>
      <c r="AP84" s="853" t="s">
        <v>511</v>
      </c>
      <c r="AQ84" s="853"/>
      <c r="AR84" s="853"/>
      <c r="AS84" s="853"/>
      <c r="AT84" s="853"/>
      <c r="AU84" s="853" t="s">
        <v>511</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t="s">
        <v>592</v>
      </c>
      <c r="C85" s="896"/>
      <c r="D85" s="896"/>
      <c r="E85" s="896"/>
      <c r="F85" s="896"/>
      <c r="G85" s="896"/>
      <c r="H85" s="896"/>
      <c r="I85" s="896"/>
      <c r="J85" s="896"/>
      <c r="K85" s="896"/>
      <c r="L85" s="896"/>
      <c r="M85" s="896"/>
      <c r="N85" s="896"/>
      <c r="O85" s="896"/>
      <c r="P85" s="897"/>
      <c r="Q85" s="898">
        <v>213845</v>
      </c>
      <c r="R85" s="853"/>
      <c r="S85" s="853"/>
      <c r="T85" s="853"/>
      <c r="U85" s="853"/>
      <c r="V85" s="853">
        <v>205252</v>
      </c>
      <c r="W85" s="853"/>
      <c r="X85" s="853"/>
      <c r="Y85" s="853"/>
      <c r="Z85" s="853"/>
      <c r="AA85" s="853">
        <v>8593</v>
      </c>
      <c r="AB85" s="853"/>
      <c r="AC85" s="853"/>
      <c r="AD85" s="853"/>
      <c r="AE85" s="853"/>
      <c r="AF85" s="853">
        <v>8593</v>
      </c>
      <c r="AG85" s="853"/>
      <c r="AH85" s="853"/>
      <c r="AI85" s="853"/>
      <c r="AJ85" s="853"/>
      <c r="AK85" s="853" t="s">
        <v>511</v>
      </c>
      <c r="AL85" s="853"/>
      <c r="AM85" s="853"/>
      <c r="AN85" s="853"/>
      <c r="AO85" s="853"/>
      <c r="AP85" s="853" t="s">
        <v>511</v>
      </c>
      <c r="AQ85" s="853"/>
      <c r="AR85" s="853"/>
      <c r="AS85" s="853"/>
      <c r="AT85" s="853"/>
      <c r="AU85" s="853" t="s">
        <v>511</v>
      </c>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t="s">
        <v>593</v>
      </c>
      <c r="C86" s="896"/>
      <c r="D86" s="896"/>
      <c r="E86" s="896"/>
      <c r="F86" s="896"/>
      <c r="G86" s="896"/>
      <c r="H86" s="896"/>
      <c r="I86" s="896"/>
      <c r="J86" s="896"/>
      <c r="K86" s="896"/>
      <c r="L86" s="896"/>
      <c r="M86" s="896"/>
      <c r="N86" s="896"/>
      <c r="O86" s="896"/>
      <c r="P86" s="897"/>
      <c r="Q86" s="898">
        <v>921</v>
      </c>
      <c r="R86" s="853"/>
      <c r="S86" s="853"/>
      <c r="T86" s="853"/>
      <c r="U86" s="853"/>
      <c r="V86" s="853">
        <v>794</v>
      </c>
      <c r="W86" s="853"/>
      <c r="X86" s="853"/>
      <c r="Y86" s="853"/>
      <c r="Z86" s="853"/>
      <c r="AA86" s="853">
        <v>127</v>
      </c>
      <c r="AB86" s="853"/>
      <c r="AC86" s="853"/>
      <c r="AD86" s="853"/>
      <c r="AE86" s="853"/>
      <c r="AF86" s="853">
        <v>1093</v>
      </c>
      <c r="AG86" s="853"/>
      <c r="AH86" s="853"/>
      <c r="AI86" s="853"/>
      <c r="AJ86" s="853"/>
      <c r="AK86" s="853">
        <v>9</v>
      </c>
      <c r="AL86" s="853"/>
      <c r="AM86" s="853"/>
      <c r="AN86" s="853"/>
      <c r="AO86" s="853"/>
      <c r="AP86" s="853">
        <v>11</v>
      </c>
      <c r="AQ86" s="853"/>
      <c r="AR86" s="853"/>
      <c r="AS86" s="853"/>
      <c r="AT86" s="853"/>
      <c r="AU86" s="853">
        <v>1</v>
      </c>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10356</v>
      </c>
      <c r="AG88" s="864"/>
      <c r="AH88" s="864"/>
      <c r="AI88" s="864"/>
      <c r="AJ88" s="864"/>
      <c r="AK88" s="861"/>
      <c r="AL88" s="861"/>
      <c r="AM88" s="861"/>
      <c r="AN88" s="861"/>
      <c r="AO88" s="861"/>
      <c r="AP88" s="864">
        <v>184</v>
      </c>
      <c r="AQ88" s="864"/>
      <c r="AR88" s="864"/>
      <c r="AS88" s="864"/>
      <c r="AT88" s="864"/>
      <c r="AU88" s="864">
        <v>13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378</v>
      </c>
      <c r="CS102" s="872"/>
      <c r="CT102" s="872"/>
      <c r="CU102" s="872"/>
      <c r="CV102" s="915"/>
      <c r="CW102" s="914">
        <v>6</v>
      </c>
      <c r="CX102" s="872"/>
      <c r="CY102" s="872"/>
      <c r="CZ102" s="872"/>
      <c r="DA102" s="915"/>
      <c r="DB102" s="914" t="s">
        <v>574</v>
      </c>
      <c r="DC102" s="872"/>
      <c r="DD102" s="872"/>
      <c r="DE102" s="872"/>
      <c r="DF102" s="915"/>
      <c r="DG102" s="914">
        <v>197</v>
      </c>
      <c r="DH102" s="872"/>
      <c r="DI102" s="872"/>
      <c r="DJ102" s="872"/>
      <c r="DK102" s="915"/>
      <c r="DL102" s="914">
        <v>20</v>
      </c>
      <c r="DM102" s="872"/>
      <c r="DN102" s="872"/>
      <c r="DO102" s="872"/>
      <c r="DP102" s="915"/>
      <c r="DQ102" s="914">
        <v>18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297</v>
      </c>
      <c r="AG109" s="917"/>
      <c r="AH109" s="917"/>
      <c r="AI109" s="917"/>
      <c r="AJ109" s="918"/>
      <c r="AK109" s="916" t="s">
        <v>296</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297</v>
      </c>
      <c r="BW109" s="917"/>
      <c r="BX109" s="917"/>
      <c r="BY109" s="917"/>
      <c r="BZ109" s="918"/>
      <c r="CA109" s="916" t="s">
        <v>296</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297</v>
      </c>
      <c r="DM109" s="917"/>
      <c r="DN109" s="917"/>
      <c r="DO109" s="917"/>
      <c r="DP109" s="918"/>
      <c r="DQ109" s="916" t="s">
        <v>296</v>
      </c>
      <c r="DR109" s="917"/>
      <c r="DS109" s="917"/>
      <c r="DT109" s="917"/>
      <c r="DU109" s="918"/>
      <c r="DV109" s="916" t="s">
        <v>427</v>
      </c>
      <c r="DW109" s="917"/>
      <c r="DX109" s="917"/>
      <c r="DY109" s="917"/>
      <c r="DZ109" s="919"/>
    </row>
    <row r="110" spans="1:131" s="226" customFormat="1" ht="26.25" customHeight="1">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3724612</v>
      </c>
      <c r="AB110" s="924"/>
      <c r="AC110" s="924"/>
      <c r="AD110" s="924"/>
      <c r="AE110" s="925"/>
      <c r="AF110" s="926">
        <v>3384939</v>
      </c>
      <c r="AG110" s="924"/>
      <c r="AH110" s="924"/>
      <c r="AI110" s="924"/>
      <c r="AJ110" s="925"/>
      <c r="AK110" s="926">
        <v>3403706</v>
      </c>
      <c r="AL110" s="924"/>
      <c r="AM110" s="924"/>
      <c r="AN110" s="924"/>
      <c r="AO110" s="925"/>
      <c r="AP110" s="927">
        <v>27.1</v>
      </c>
      <c r="AQ110" s="928"/>
      <c r="AR110" s="928"/>
      <c r="AS110" s="928"/>
      <c r="AT110" s="929"/>
      <c r="AU110" s="930" t="s">
        <v>66</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34795935</v>
      </c>
      <c r="BR110" s="959"/>
      <c r="BS110" s="959"/>
      <c r="BT110" s="959"/>
      <c r="BU110" s="959"/>
      <c r="BV110" s="959">
        <v>37229655</v>
      </c>
      <c r="BW110" s="959"/>
      <c r="BX110" s="959"/>
      <c r="BY110" s="959"/>
      <c r="BZ110" s="959"/>
      <c r="CA110" s="959">
        <v>37297511</v>
      </c>
      <c r="CB110" s="959"/>
      <c r="CC110" s="959"/>
      <c r="CD110" s="959"/>
      <c r="CE110" s="959"/>
      <c r="CF110" s="973">
        <v>297</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433</v>
      </c>
      <c r="DM110" s="959"/>
      <c r="DN110" s="959"/>
      <c r="DO110" s="959"/>
      <c r="DP110" s="959"/>
      <c r="DQ110" s="959" t="s">
        <v>434</v>
      </c>
      <c r="DR110" s="959"/>
      <c r="DS110" s="959"/>
      <c r="DT110" s="959"/>
      <c r="DU110" s="959"/>
      <c r="DV110" s="960" t="s">
        <v>122</v>
      </c>
      <c r="DW110" s="960"/>
      <c r="DX110" s="960"/>
      <c r="DY110" s="960"/>
      <c r="DZ110" s="961"/>
    </row>
    <row r="111" spans="1:131" s="226" customFormat="1" ht="26.25" customHeight="1">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436</v>
      </c>
      <c r="AL111" s="966"/>
      <c r="AM111" s="966"/>
      <c r="AN111" s="966"/>
      <c r="AO111" s="967"/>
      <c r="AP111" s="969" t="s">
        <v>122</v>
      </c>
      <c r="AQ111" s="970"/>
      <c r="AR111" s="970"/>
      <c r="AS111" s="970"/>
      <c r="AT111" s="971"/>
      <c r="AU111" s="932"/>
      <c r="AV111" s="933"/>
      <c r="AW111" s="933"/>
      <c r="AX111" s="933"/>
      <c r="AY111" s="933"/>
      <c r="AZ111" s="981" t="s">
        <v>437</v>
      </c>
      <c r="BA111" s="982"/>
      <c r="BB111" s="982"/>
      <c r="BC111" s="982"/>
      <c r="BD111" s="982"/>
      <c r="BE111" s="982"/>
      <c r="BF111" s="982"/>
      <c r="BG111" s="982"/>
      <c r="BH111" s="982"/>
      <c r="BI111" s="982"/>
      <c r="BJ111" s="982"/>
      <c r="BK111" s="982"/>
      <c r="BL111" s="982"/>
      <c r="BM111" s="982"/>
      <c r="BN111" s="982"/>
      <c r="BO111" s="982"/>
      <c r="BP111" s="983"/>
      <c r="BQ111" s="951">
        <v>168096</v>
      </c>
      <c r="BR111" s="952"/>
      <c r="BS111" s="952"/>
      <c r="BT111" s="952"/>
      <c r="BU111" s="952"/>
      <c r="BV111" s="952">
        <v>141873</v>
      </c>
      <c r="BW111" s="952"/>
      <c r="BX111" s="952"/>
      <c r="BY111" s="952"/>
      <c r="BZ111" s="952"/>
      <c r="CA111" s="952">
        <v>116559</v>
      </c>
      <c r="CB111" s="952"/>
      <c r="CC111" s="952"/>
      <c r="CD111" s="952"/>
      <c r="CE111" s="952"/>
      <c r="CF111" s="946">
        <v>0.9</v>
      </c>
      <c r="CG111" s="947"/>
      <c r="CH111" s="947"/>
      <c r="CI111" s="947"/>
      <c r="CJ111" s="947"/>
      <c r="CK111" s="977"/>
      <c r="CL111" s="978"/>
      <c r="CM111" s="948" t="s">
        <v>438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439</v>
      </c>
      <c r="B112" s="985"/>
      <c r="C112" s="982" t="s">
        <v>440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434</v>
      </c>
      <c r="AB112" s="991"/>
      <c r="AC112" s="991"/>
      <c r="AD112" s="991"/>
      <c r="AE112" s="992"/>
      <c r="AF112" s="993" t="s">
        <v>122</v>
      </c>
      <c r="AG112" s="991"/>
      <c r="AH112" s="991"/>
      <c r="AI112" s="991"/>
      <c r="AJ112" s="992"/>
      <c r="AK112" s="993" t="s">
        <v>433</v>
      </c>
      <c r="AL112" s="991"/>
      <c r="AM112" s="991"/>
      <c r="AN112" s="991"/>
      <c r="AO112" s="992"/>
      <c r="AP112" s="994" t="s">
        <v>122</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10600264</v>
      </c>
      <c r="BR112" s="952"/>
      <c r="BS112" s="952"/>
      <c r="BT112" s="952"/>
      <c r="BU112" s="952"/>
      <c r="BV112" s="952">
        <v>9958264</v>
      </c>
      <c r="BW112" s="952"/>
      <c r="BX112" s="952"/>
      <c r="BY112" s="952"/>
      <c r="BZ112" s="952"/>
      <c r="CA112" s="952">
        <v>9606091</v>
      </c>
      <c r="CB112" s="952"/>
      <c r="CC112" s="952"/>
      <c r="CD112" s="952"/>
      <c r="CE112" s="952"/>
      <c r="CF112" s="946">
        <v>76.5</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443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808881</v>
      </c>
      <c r="AB113" s="966"/>
      <c r="AC113" s="966"/>
      <c r="AD113" s="966"/>
      <c r="AE113" s="967"/>
      <c r="AF113" s="968">
        <v>757815</v>
      </c>
      <c r="AG113" s="966"/>
      <c r="AH113" s="966"/>
      <c r="AI113" s="966"/>
      <c r="AJ113" s="967"/>
      <c r="AK113" s="968">
        <v>838301</v>
      </c>
      <c r="AL113" s="966"/>
      <c r="AM113" s="966"/>
      <c r="AN113" s="966"/>
      <c r="AO113" s="967"/>
      <c r="AP113" s="969">
        <v>6.7</v>
      </c>
      <c r="AQ113" s="970"/>
      <c r="AR113" s="970"/>
      <c r="AS113" s="970"/>
      <c r="AT113" s="971"/>
      <c r="AU113" s="932"/>
      <c r="AV113" s="933"/>
      <c r="AW113" s="933"/>
      <c r="AX113" s="933"/>
      <c r="AY113" s="933"/>
      <c r="AZ113" s="981" t="s">
        <v>444</v>
      </c>
      <c r="BA113" s="982"/>
      <c r="BB113" s="982"/>
      <c r="BC113" s="982"/>
      <c r="BD113" s="982"/>
      <c r="BE113" s="982"/>
      <c r="BF113" s="982"/>
      <c r="BG113" s="982"/>
      <c r="BH113" s="982"/>
      <c r="BI113" s="982"/>
      <c r="BJ113" s="982"/>
      <c r="BK113" s="982"/>
      <c r="BL113" s="982"/>
      <c r="BM113" s="982"/>
      <c r="BN113" s="982"/>
      <c r="BO113" s="982"/>
      <c r="BP113" s="983"/>
      <c r="BQ113" s="951">
        <v>20985</v>
      </c>
      <c r="BR113" s="952"/>
      <c r="BS113" s="952"/>
      <c r="BT113" s="952"/>
      <c r="BU113" s="952"/>
      <c r="BV113" s="952">
        <v>16915</v>
      </c>
      <c r="BW113" s="952"/>
      <c r="BX113" s="952"/>
      <c r="BY113" s="952"/>
      <c r="BZ113" s="952"/>
      <c r="CA113" s="952">
        <v>13152</v>
      </c>
      <c r="CB113" s="952"/>
      <c r="CC113" s="952"/>
      <c r="CD113" s="952"/>
      <c r="CE113" s="952"/>
      <c r="CF113" s="946">
        <v>0.1</v>
      </c>
      <c r="CG113" s="947"/>
      <c r="CH113" s="947"/>
      <c r="CI113" s="947"/>
      <c r="CJ113" s="947"/>
      <c r="CK113" s="977"/>
      <c r="CL113" s="978"/>
      <c r="CM113" s="948" t="s">
        <v>445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2368</v>
      </c>
      <c r="DH113" s="991"/>
      <c r="DI113" s="991"/>
      <c r="DJ113" s="991"/>
      <c r="DK113" s="992"/>
      <c r="DL113" s="993">
        <v>625</v>
      </c>
      <c r="DM113" s="991"/>
      <c r="DN113" s="991"/>
      <c r="DO113" s="991"/>
      <c r="DP113" s="992"/>
      <c r="DQ113" s="993" t="s">
        <v>122</v>
      </c>
      <c r="DR113" s="991"/>
      <c r="DS113" s="991"/>
      <c r="DT113" s="991"/>
      <c r="DU113" s="992"/>
      <c r="DV113" s="994" t="s">
        <v>122</v>
      </c>
      <c r="DW113" s="995"/>
      <c r="DX113" s="995"/>
      <c r="DY113" s="995"/>
      <c r="DZ113" s="996"/>
    </row>
    <row r="114" spans="1:130" s="226" customFormat="1" ht="26.25" customHeight="1">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1558</v>
      </c>
      <c r="AB114" s="991"/>
      <c r="AC114" s="991"/>
      <c r="AD114" s="991"/>
      <c r="AE114" s="992"/>
      <c r="AF114" s="993">
        <v>1569</v>
      </c>
      <c r="AG114" s="991"/>
      <c r="AH114" s="991"/>
      <c r="AI114" s="991"/>
      <c r="AJ114" s="992"/>
      <c r="AK114" s="993">
        <v>1190</v>
      </c>
      <c r="AL114" s="991"/>
      <c r="AM114" s="991"/>
      <c r="AN114" s="991"/>
      <c r="AO114" s="992"/>
      <c r="AP114" s="994">
        <v>0</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4173471</v>
      </c>
      <c r="BR114" s="952"/>
      <c r="BS114" s="952"/>
      <c r="BT114" s="952"/>
      <c r="BU114" s="952"/>
      <c r="BV114" s="952">
        <v>3984239</v>
      </c>
      <c r="BW114" s="952"/>
      <c r="BX114" s="952"/>
      <c r="BY114" s="952"/>
      <c r="BZ114" s="952"/>
      <c r="CA114" s="952">
        <v>3727768</v>
      </c>
      <c r="CB114" s="952"/>
      <c r="CC114" s="952"/>
      <c r="CD114" s="952"/>
      <c r="CE114" s="952"/>
      <c r="CF114" s="946">
        <v>29.7</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30578</v>
      </c>
      <c r="AB115" s="966"/>
      <c r="AC115" s="966"/>
      <c r="AD115" s="966"/>
      <c r="AE115" s="967"/>
      <c r="AF115" s="968">
        <v>28623</v>
      </c>
      <c r="AG115" s="966"/>
      <c r="AH115" s="966"/>
      <c r="AI115" s="966"/>
      <c r="AJ115" s="967"/>
      <c r="AK115" s="968">
        <v>27292</v>
      </c>
      <c r="AL115" s="966"/>
      <c r="AM115" s="966"/>
      <c r="AN115" s="966"/>
      <c r="AO115" s="967"/>
      <c r="AP115" s="969">
        <v>0.2</v>
      </c>
      <c r="AQ115" s="970"/>
      <c r="AR115" s="970"/>
      <c r="AS115" s="970"/>
      <c r="AT115" s="971"/>
      <c r="AU115" s="932"/>
      <c r="AV115" s="933"/>
      <c r="AW115" s="933"/>
      <c r="AX115" s="933"/>
      <c r="AY115" s="933"/>
      <c r="AZ115" s="981" t="s">
        <v>450</v>
      </c>
      <c r="BA115" s="982"/>
      <c r="BB115" s="982"/>
      <c r="BC115" s="982"/>
      <c r="BD115" s="982"/>
      <c r="BE115" s="982"/>
      <c r="BF115" s="982"/>
      <c r="BG115" s="982"/>
      <c r="BH115" s="982"/>
      <c r="BI115" s="982"/>
      <c r="BJ115" s="982"/>
      <c r="BK115" s="982"/>
      <c r="BL115" s="982"/>
      <c r="BM115" s="982"/>
      <c r="BN115" s="982"/>
      <c r="BO115" s="982"/>
      <c r="BP115" s="983"/>
      <c r="BQ115" s="951">
        <v>100485</v>
      </c>
      <c r="BR115" s="952"/>
      <c r="BS115" s="952"/>
      <c r="BT115" s="952"/>
      <c r="BU115" s="952"/>
      <c r="BV115" s="952">
        <v>80033</v>
      </c>
      <c r="BW115" s="952"/>
      <c r="BX115" s="952"/>
      <c r="BY115" s="952"/>
      <c r="BZ115" s="952"/>
      <c r="CA115" s="952">
        <v>82601</v>
      </c>
      <c r="CB115" s="952"/>
      <c r="CC115" s="952"/>
      <c r="CD115" s="952"/>
      <c r="CE115" s="952"/>
      <c r="CF115" s="946">
        <v>0.7</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92</v>
      </c>
      <c r="AB116" s="991"/>
      <c r="AC116" s="991"/>
      <c r="AD116" s="991"/>
      <c r="AE116" s="992"/>
      <c r="AF116" s="993">
        <v>3</v>
      </c>
      <c r="AG116" s="991"/>
      <c r="AH116" s="991"/>
      <c r="AI116" s="991"/>
      <c r="AJ116" s="992"/>
      <c r="AK116" s="993">
        <v>20</v>
      </c>
      <c r="AL116" s="991"/>
      <c r="AM116" s="991"/>
      <c r="AN116" s="991"/>
      <c r="AO116" s="992"/>
      <c r="AP116" s="994">
        <v>0</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25401</v>
      </c>
      <c r="DH116" s="991"/>
      <c r="DI116" s="991"/>
      <c r="DJ116" s="991"/>
      <c r="DK116" s="992"/>
      <c r="DL116" s="993">
        <v>16934</v>
      </c>
      <c r="DM116" s="991"/>
      <c r="DN116" s="991"/>
      <c r="DO116" s="991"/>
      <c r="DP116" s="992"/>
      <c r="DQ116" s="993">
        <v>8467</v>
      </c>
      <c r="DR116" s="991"/>
      <c r="DS116" s="991"/>
      <c r="DT116" s="991"/>
      <c r="DU116" s="992"/>
      <c r="DV116" s="994">
        <v>0.1</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4565721</v>
      </c>
      <c r="AB117" s="1009"/>
      <c r="AC117" s="1009"/>
      <c r="AD117" s="1009"/>
      <c r="AE117" s="1010"/>
      <c r="AF117" s="1011">
        <v>4172949</v>
      </c>
      <c r="AG117" s="1009"/>
      <c r="AH117" s="1009"/>
      <c r="AI117" s="1009"/>
      <c r="AJ117" s="1010"/>
      <c r="AK117" s="1011">
        <v>4270509</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122</v>
      </c>
      <c r="CB117" s="952"/>
      <c r="CC117" s="952"/>
      <c r="CD117" s="952"/>
      <c r="CE117" s="952"/>
      <c r="CF117" s="946" t="s">
        <v>122</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433</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297</v>
      </c>
      <c r="AG118" s="917"/>
      <c r="AH118" s="917"/>
      <c r="AI118" s="917"/>
      <c r="AJ118" s="918"/>
      <c r="AK118" s="916" t="s">
        <v>296</v>
      </c>
      <c r="AL118" s="917"/>
      <c r="AM118" s="917"/>
      <c r="AN118" s="917"/>
      <c r="AO118" s="918"/>
      <c r="AP118" s="1003" t="s">
        <v>427</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436</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433</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436</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460</v>
      </c>
      <c r="BP119" s="1038"/>
      <c r="BQ119" s="1029">
        <v>49859236</v>
      </c>
      <c r="BR119" s="1030"/>
      <c r="BS119" s="1030"/>
      <c r="BT119" s="1030"/>
      <c r="BU119" s="1030"/>
      <c r="BV119" s="1030">
        <v>51410979</v>
      </c>
      <c r="BW119" s="1030"/>
      <c r="BX119" s="1030"/>
      <c r="BY119" s="1030"/>
      <c r="BZ119" s="1030"/>
      <c r="CA119" s="1030">
        <v>50843682</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140327</v>
      </c>
      <c r="DH119" s="1016"/>
      <c r="DI119" s="1016"/>
      <c r="DJ119" s="1016"/>
      <c r="DK119" s="1017"/>
      <c r="DL119" s="1015">
        <v>124314</v>
      </c>
      <c r="DM119" s="1016"/>
      <c r="DN119" s="1016"/>
      <c r="DO119" s="1016"/>
      <c r="DP119" s="1017"/>
      <c r="DQ119" s="1015">
        <v>108092</v>
      </c>
      <c r="DR119" s="1016"/>
      <c r="DS119" s="1016"/>
      <c r="DT119" s="1016"/>
      <c r="DU119" s="1017"/>
      <c r="DV119" s="1018">
        <v>0.9</v>
      </c>
      <c r="DW119" s="1019"/>
      <c r="DX119" s="1019"/>
      <c r="DY119" s="1019"/>
      <c r="DZ119" s="1020"/>
    </row>
    <row r="120" spans="1:130" s="226" customFormat="1" ht="26.25" customHeight="1">
      <c r="A120" s="1091"/>
      <c r="B120" s="978"/>
      <c r="C120" s="948" t="s">
        <v>438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11090793</v>
      </c>
      <c r="BR120" s="959"/>
      <c r="BS120" s="959"/>
      <c r="BT120" s="959"/>
      <c r="BU120" s="959"/>
      <c r="BV120" s="959">
        <v>11273875</v>
      </c>
      <c r="BW120" s="959"/>
      <c r="BX120" s="959"/>
      <c r="BY120" s="959"/>
      <c r="BZ120" s="959"/>
      <c r="CA120" s="959">
        <v>10584293</v>
      </c>
      <c r="CB120" s="959"/>
      <c r="CC120" s="959"/>
      <c r="CD120" s="959"/>
      <c r="CE120" s="959"/>
      <c r="CF120" s="973">
        <v>84.3</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4132031</v>
      </c>
      <c r="DH120" s="959"/>
      <c r="DI120" s="959"/>
      <c r="DJ120" s="959"/>
      <c r="DK120" s="959"/>
      <c r="DL120" s="959">
        <v>3803032</v>
      </c>
      <c r="DM120" s="959"/>
      <c r="DN120" s="959"/>
      <c r="DO120" s="959"/>
      <c r="DP120" s="959"/>
      <c r="DQ120" s="959">
        <v>3502844</v>
      </c>
      <c r="DR120" s="959"/>
      <c r="DS120" s="959"/>
      <c r="DT120" s="959"/>
      <c r="DU120" s="959"/>
      <c r="DV120" s="960">
        <v>27.9</v>
      </c>
      <c r="DW120" s="960"/>
      <c r="DX120" s="960"/>
      <c r="DY120" s="960"/>
      <c r="DZ120" s="961"/>
    </row>
    <row r="121" spans="1:130" s="226" customFormat="1" ht="26.25" customHeight="1">
      <c r="A121" s="1091"/>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3599</v>
      </c>
      <c r="AB121" s="991"/>
      <c r="AC121" s="991"/>
      <c r="AD121" s="991"/>
      <c r="AE121" s="992"/>
      <c r="AF121" s="993">
        <v>1805</v>
      </c>
      <c r="AG121" s="991"/>
      <c r="AH121" s="991"/>
      <c r="AI121" s="991"/>
      <c r="AJ121" s="992"/>
      <c r="AK121" s="993">
        <v>637</v>
      </c>
      <c r="AL121" s="991"/>
      <c r="AM121" s="991"/>
      <c r="AN121" s="991"/>
      <c r="AO121" s="992"/>
      <c r="AP121" s="994">
        <v>0</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431358</v>
      </c>
      <c r="BR121" s="952"/>
      <c r="BS121" s="952"/>
      <c r="BT121" s="952"/>
      <c r="BU121" s="952"/>
      <c r="BV121" s="952">
        <v>408491</v>
      </c>
      <c r="BW121" s="952"/>
      <c r="BX121" s="952"/>
      <c r="BY121" s="952"/>
      <c r="BZ121" s="952"/>
      <c r="CA121" s="952">
        <v>402588</v>
      </c>
      <c r="CB121" s="952"/>
      <c r="CC121" s="952"/>
      <c r="CD121" s="952"/>
      <c r="CE121" s="952"/>
      <c r="CF121" s="946">
        <v>3.2</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3436808</v>
      </c>
      <c r="DH121" s="952"/>
      <c r="DI121" s="952"/>
      <c r="DJ121" s="952"/>
      <c r="DK121" s="952"/>
      <c r="DL121" s="952">
        <v>3074315</v>
      </c>
      <c r="DM121" s="952"/>
      <c r="DN121" s="952"/>
      <c r="DO121" s="952"/>
      <c r="DP121" s="952"/>
      <c r="DQ121" s="952">
        <v>3031898</v>
      </c>
      <c r="DR121" s="952"/>
      <c r="DS121" s="952"/>
      <c r="DT121" s="952"/>
      <c r="DU121" s="952"/>
      <c r="DV121" s="953">
        <v>24.1</v>
      </c>
      <c r="DW121" s="953"/>
      <c r="DX121" s="953"/>
      <c r="DY121" s="953"/>
      <c r="DZ121" s="954"/>
    </row>
    <row r="122" spans="1:130" s="226" customFormat="1" ht="26.25" customHeight="1">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434</v>
      </c>
      <c r="AL122" s="991"/>
      <c r="AM122" s="991"/>
      <c r="AN122" s="991"/>
      <c r="AO122" s="992"/>
      <c r="AP122" s="994" t="s">
        <v>122</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31627648</v>
      </c>
      <c r="BR122" s="1030"/>
      <c r="BS122" s="1030"/>
      <c r="BT122" s="1030"/>
      <c r="BU122" s="1030"/>
      <c r="BV122" s="1030">
        <v>33343586</v>
      </c>
      <c r="BW122" s="1030"/>
      <c r="BX122" s="1030"/>
      <c r="BY122" s="1030"/>
      <c r="BZ122" s="1030"/>
      <c r="CA122" s="1030">
        <v>33874079</v>
      </c>
      <c r="CB122" s="1030"/>
      <c r="CC122" s="1030"/>
      <c r="CD122" s="1030"/>
      <c r="CE122" s="1030"/>
      <c r="CF122" s="1050">
        <v>269.7</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v>1894779</v>
      </c>
      <c r="DH122" s="952"/>
      <c r="DI122" s="952"/>
      <c r="DJ122" s="952"/>
      <c r="DK122" s="952"/>
      <c r="DL122" s="952">
        <v>1715122</v>
      </c>
      <c r="DM122" s="952"/>
      <c r="DN122" s="952"/>
      <c r="DO122" s="952"/>
      <c r="DP122" s="952"/>
      <c r="DQ122" s="952">
        <v>1659693</v>
      </c>
      <c r="DR122" s="952"/>
      <c r="DS122" s="952"/>
      <c r="DT122" s="952"/>
      <c r="DU122" s="952"/>
      <c r="DV122" s="953">
        <v>13.2</v>
      </c>
      <c r="DW122" s="953"/>
      <c r="DX122" s="953"/>
      <c r="DY122" s="953"/>
      <c r="DZ122" s="954"/>
    </row>
    <row r="123" spans="1:130" s="226" customFormat="1" ht="26.25" customHeight="1">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9111</v>
      </c>
      <c r="AB123" s="991"/>
      <c r="AC123" s="991"/>
      <c r="AD123" s="991"/>
      <c r="AE123" s="992"/>
      <c r="AF123" s="993">
        <v>8951</v>
      </c>
      <c r="AG123" s="991"/>
      <c r="AH123" s="991"/>
      <c r="AI123" s="991"/>
      <c r="AJ123" s="992"/>
      <c r="AK123" s="993">
        <v>8788</v>
      </c>
      <c r="AL123" s="991"/>
      <c r="AM123" s="991"/>
      <c r="AN123" s="991"/>
      <c r="AO123" s="992"/>
      <c r="AP123" s="994">
        <v>0.1</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471</v>
      </c>
      <c r="BP123" s="1038"/>
      <c r="BQ123" s="1097">
        <v>43149799</v>
      </c>
      <c r="BR123" s="1098"/>
      <c r="BS123" s="1098"/>
      <c r="BT123" s="1098"/>
      <c r="BU123" s="1098"/>
      <c r="BV123" s="1098">
        <v>45025952</v>
      </c>
      <c r="BW123" s="1098"/>
      <c r="BX123" s="1098"/>
      <c r="BY123" s="1098"/>
      <c r="BZ123" s="1098"/>
      <c r="CA123" s="1098">
        <v>44860960</v>
      </c>
      <c r="CB123" s="1098"/>
      <c r="CC123" s="1098"/>
      <c r="CD123" s="1098"/>
      <c r="CE123" s="1098"/>
      <c r="CF123" s="1031"/>
      <c r="CG123" s="1032"/>
      <c r="CH123" s="1032"/>
      <c r="CI123" s="1032"/>
      <c r="CJ123" s="1033"/>
      <c r="CK123" s="1042"/>
      <c r="CL123" s="1043"/>
      <c r="CM123" s="1043"/>
      <c r="CN123" s="1043"/>
      <c r="CO123" s="1044"/>
      <c r="CP123" s="1052" t="s">
        <v>472</v>
      </c>
      <c r="CQ123" s="1053"/>
      <c r="CR123" s="1053"/>
      <c r="CS123" s="1053"/>
      <c r="CT123" s="1053"/>
      <c r="CU123" s="1053"/>
      <c r="CV123" s="1053"/>
      <c r="CW123" s="1053"/>
      <c r="CX123" s="1053"/>
      <c r="CY123" s="1053"/>
      <c r="CZ123" s="1053"/>
      <c r="DA123" s="1053"/>
      <c r="DB123" s="1053"/>
      <c r="DC123" s="1053"/>
      <c r="DD123" s="1053"/>
      <c r="DE123" s="1053"/>
      <c r="DF123" s="1054"/>
      <c r="DG123" s="990">
        <v>171037</v>
      </c>
      <c r="DH123" s="991"/>
      <c r="DI123" s="991"/>
      <c r="DJ123" s="991"/>
      <c r="DK123" s="992"/>
      <c r="DL123" s="993">
        <v>254201</v>
      </c>
      <c r="DM123" s="991"/>
      <c r="DN123" s="991"/>
      <c r="DO123" s="991"/>
      <c r="DP123" s="992"/>
      <c r="DQ123" s="993">
        <v>690959</v>
      </c>
      <c r="DR123" s="991"/>
      <c r="DS123" s="991"/>
      <c r="DT123" s="991"/>
      <c r="DU123" s="992"/>
      <c r="DV123" s="994">
        <v>5.5</v>
      </c>
      <c r="DW123" s="995"/>
      <c r="DX123" s="995"/>
      <c r="DY123" s="995"/>
      <c r="DZ123" s="996"/>
    </row>
    <row r="124" spans="1:130" s="226" customFormat="1" ht="26.25" customHeight="1" thickBot="1">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122</v>
      </c>
      <c r="AG124" s="991"/>
      <c r="AH124" s="991"/>
      <c r="AI124" s="991"/>
      <c r="AJ124" s="992"/>
      <c r="AK124" s="993" t="s">
        <v>433</v>
      </c>
      <c r="AL124" s="991"/>
      <c r="AM124" s="991"/>
      <c r="AN124" s="991"/>
      <c r="AO124" s="992"/>
      <c r="AP124" s="994" t="s">
        <v>122</v>
      </c>
      <c r="AQ124" s="995"/>
      <c r="AR124" s="995"/>
      <c r="AS124" s="995"/>
      <c r="AT124" s="996"/>
      <c r="AU124" s="1093" t="s">
        <v>473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50.2</v>
      </c>
      <c r="BR124" s="1060"/>
      <c r="BS124" s="1060"/>
      <c r="BT124" s="1060"/>
      <c r="BU124" s="1060"/>
      <c r="BV124" s="1060">
        <v>49.4</v>
      </c>
      <c r="BW124" s="1060"/>
      <c r="BX124" s="1060"/>
      <c r="BY124" s="1060"/>
      <c r="BZ124" s="1060"/>
      <c r="CA124" s="1060">
        <v>47.6</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v>965609</v>
      </c>
      <c r="DH124" s="1016"/>
      <c r="DI124" s="1016"/>
      <c r="DJ124" s="1016"/>
      <c r="DK124" s="1017"/>
      <c r="DL124" s="1015">
        <v>1111594</v>
      </c>
      <c r="DM124" s="1016"/>
      <c r="DN124" s="1016"/>
      <c r="DO124" s="1016"/>
      <c r="DP124" s="1017"/>
      <c r="DQ124" s="1015">
        <v>720697</v>
      </c>
      <c r="DR124" s="1016"/>
      <c r="DS124" s="1016"/>
      <c r="DT124" s="1016"/>
      <c r="DU124" s="1017"/>
      <c r="DV124" s="1018">
        <v>5.7</v>
      </c>
      <c r="DW124" s="1019"/>
      <c r="DX124" s="1019"/>
      <c r="DY124" s="1019"/>
      <c r="DZ124" s="1020"/>
    </row>
    <row r="125" spans="1:130" s="226" customFormat="1" ht="26.25" customHeight="1">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433</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433</v>
      </c>
      <c r="DH125" s="959"/>
      <c r="DI125" s="959"/>
      <c r="DJ125" s="959"/>
      <c r="DK125" s="959"/>
      <c r="DL125" s="959" t="s">
        <v>122</v>
      </c>
      <c r="DM125" s="959"/>
      <c r="DN125" s="959"/>
      <c r="DO125" s="959"/>
      <c r="DP125" s="959"/>
      <c r="DQ125" s="959" t="s">
        <v>433</v>
      </c>
      <c r="DR125" s="959"/>
      <c r="DS125" s="959"/>
      <c r="DT125" s="959"/>
      <c r="DU125" s="959"/>
      <c r="DV125" s="960" t="s">
        <v>433</v>
      </c>
      <c r="DW125" s="960"/>
      <c r="DX125" s="960"/>
      <c r="DY125" s="960"/>
      <c r="DZ125" s="961"/>
    </row>
    <row r="126" spans="1:130" s="226" customFormat="1" ht="26.25" customHeight="1" thickBot="1">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17868</v>
      </c>
      <c r="AB126" s="991"/>
      <c r="AC126" s="991"/>
      <c r="AD126" s="991"/>
      <c r="AE126" s="992"/>
      <c r="AF126" s="993">
        <v>17867</v>
      </c>
      <c r="AG126" s="991"/>
      <c r="AH126" s="991"/>
      <c r="AI126" s="991"/>
      <c r="AJ126" s="992"/>
      <c r="AK126" s="993">
        <v>17867</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477</v>
      </c>
      <c r="CQ126" s="982"/>
      <c r="CR126" s="982"/>
      <c r="CS126" s="982"/>
      <c r="CT126" s="982"/>
      <c r="CU126" s="982"/>
      <c r="CV126" s="982"/>
      <c r="CW126" s="982"/>
      <c r="CX126" s="982"/>
      <c r="CY126" s="982"/>
      <c r="CZ126" s="982"/>
      <c r="DA126" s="982"/>
      <c r="DB126" s="982"/>
      <c r="DC126" s="982"/>
      <c r="DD126" s="982"/>
      <c r="DE126" s="982"/>
      <c r="DF126" s="983"/>
      <c r="DG126" s="951">
        <v>49590</v>
      </c>
      <c r="DH126" s="952"/>
      <c r="DI126" s="952"/>
      <c r="DJ126" s="952"/>
      <c r="DK126" s="952"/>
      <c r="DL126" s="952">
        <v>57709</v>
      </c>
      <c r="DM126" s="952"/>
      <c r="DN126" s="952"/>
      <c r="DO126" s="952"/>
      <c r="DP126" s="952"/>
      <c r="DQ126" s="952">
        <v>64601</v>
      </c>
      <c r="DR126" s="952"/>
      <c r="DS126" s="952"/>
      <c r="DT126" s="952"/>
      <c r="DU126" s="952"/>
      <c r="DV126" s="953">
        <v>0.5</v>
      </c>
      <c r="DW126" s="953"/>
      <c r="DX126" s="953"/>
      <c r="DY126" s="953"/>
      <c r="DZ126" s="954"/>
    </row>
    <row r="127" spans="1:130" s="226" customFormat="1" ht="26.25" customHeight="1">
      <c r="A127" s="1092"/>
      <c r="B127" s="980"/>
      <c r="C127" s="1034" t="s">
        <v>478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122</v>
      </c>
      <c r="AG127" s="991"/>
      <c r="AH127" s="991"/>
      <c r="AI127" s="991"/>
      <c r="AJ127" s="992"/>
      <c r="AK127" s="993" t="s">
        <v>122</v>
      </c>
      <c r="AL127" s="991"/>
      <c r="AM127" s="991"/>
      <c r="AN127" s="991"/>
      <c r="AO127" s="992"/>
      <c r="AP127" s="994" t="s">
        <v>433</v>
      </c>
      <c r="AQ127" s="995"/>
      <c r="AR127" s="995"/>
      <c r="AS127" s="995"/>
      <c r="AT127" s="996"/>
      <c r="AU127" s="262"/>
      <c r="AV127" s="262"/>
      <c r="AW127" s="262"/>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483</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433</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484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485</v>
      </c>
      <c r="X128" s="1077"/>
      <c r="Y128" s="1077"/>
      <c r="Z128" s="1078"/>
      <c r="AA128" s="1079">
        <v>75853</v>
      </c>
      <c r="AB128" s="1080"/>
      <c r="AC128" s="1080"/>
      <c r="AD128" s="1080"/>
      <c r="AE128" s="1081"/>
      <c r="AF128" s="1082">
        <v>63856</v>
      </c>
      <c r="AG128" s="1080"/>
      <c r="AH128" s="1080"/>
      <c r="AI128" s="1080"/>
      <c r="AJ128" s="1081"/>
      <c r="AK128" s="1082">
        <v>62063</v>
      </c>
      <c r="AL128" s="1080"/>
      <c r="AM128" s="1080"/>
      <c r="AN128" s="1080"/>
      <c r="AO128" s="1081"/>
      <c r="AP128" s="1083"/>
      <c r="AQ128" s="1084"/>
      <c r="AR128" s="1084"/>
      <c r="AS128" s="1084"/>
      <c r="AT128" s="1085"/>
      <c r="AU128" s="262"/>
      <c r="AV128" s="262"/>
      <c r="AW128" s="262"/>
      <c r="AX128" s="920" t="s">
        <v>486</v>
      </c>
      <c r="AY128" s="921"/>
      <c r="AZ128" s="921"/>
      <c r="BA128" s="921"/>
      <c r="BB128" s="921"/>
      <c r="BC128" s="921"/>
      <c r="BD128" s="921"/>
      <c r="BE128" s="922"/>
      <c r="BF128" s="1086" t="s">
        <v>122</v>
      </c>
      <c r="BG128" s="1087"/>
      <c r="BH128" s="1087"/>
      <c r="BI128" s="1087"/>
      <c r="BJ128" s="1087"/>
      <c r="BK128" s="1087"/>
      <c r="BL128" s="1088"/>
      <c r="BM128" s="1086">
        <v>12.73</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487</v>
      </c>
      <c r="CQ128" s="1069"/>
      <c r="CR128" s="1069"/>
      <c r="CS128" s="1069"/>
      <c r="CT128" s="1069"/>
      <c r="CU128" s="1069"/>
      <c r="CV128" s="1069"/>
      <c r="CW128" s="1069"/>
      <c r="CX128" s="1069"/>
      <c r="CY128" s="1069"/>
      <c r="CZ128" s="1069"/>
      <c r="DA128" s="1069"/>
      <c r="DB128" s="1069"/>
      <c r="DC128" s="1069"/>
      <c r="DD128" s="1069"/>
      <c r="DE128" s="1069"/>
      <c r="DF128" s="1070"/>
      <c r="DG128" s="1071">
        <v>50895</v>
      </c>
      <c r="DH128" s="1072"/>
      <c r="DI128" s="1072"/>
      <c r="DJ128" s="1072"/>
      <c r="DK128" s="1072"/>
      <c r="DL128" s="1072">
        <v>22324</v>
      </c>
      <c r="DM128" s="1072"/>
      <c r="DN128" s="1072"/>
      <c r="DO128" s="1072"/>
      <c r="DP128" s="1072"/>
      <c r="DQ128" s="1072">
        <v>18000</v>
      </c>
      <c r="DR128" s="1072"/>
      <c r="DS128" s="1072"/>
      <c r="DT128" s="1072"/>
      <c r="DU128" s="1072"/>
      <c r="DV128" s="1073">
        <v>0.1</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488</v>
      </c>
      <c r="X129" s="1106"/>
      <c r="Y129" s="1106"/>
      <c r="Z129" s="1107"/>
      <c r="AA129" s="990">
        <v>16645657</v>
      </c>
      <c r="AB129" s="991"/>
      <c r="AC129" s="991"/>
      <c r="AD129" s="991"/>
      <c r="AE129" s="992"/>
      <c r="AF129" s="993">
        <v>16011617</v>
      </c>
      <c r="AG129" s="991"/>
      <c r="AH129" s="991"/>
      <c r="AI129" s="991"/>
      <c r="AJ129" s="992"/>
      <c r="AK129" s="993">
        <v>15643390</v>
      </c>
      <c r="AL129" s="991"/>
      <c r="AM129" s="991"/>
      <c r="AN129" s="991"/>
      <c r="AO129" s="992"/>
      <c r="AP129" s="1108"/>
      <c r="AQ129" s="1109"/>
      <c r="AR129" s="1109"/>
      <c r="AS129" s="1109"/>
      <c r="AT129" s="1110"/>
      <c r="AU129" s="264"/>
      <c r="AV129" s="264"/>
      <c r="AW129" s="264"/>
      <c r="AX129" s="1099" t="s">
        <v>489</v>
      </c>
      <c r="AY129" s="982"/>
      <c r="AZ129" s="982"/>
      <c r="BA129" s="982"/>
      <c r="BB129" s="982"/>
      <c r="BC129" s="982"/>
      <c r="BD129" s="982"/>
      <c r="BE129" s="983"/>
      <c r="BF129" s="1100" t="s">
        <v>122</v>
      </c>
      <c r="BG129" s="1101"/>
      <c r="BH129" s="1101"/>
      <c r="BI129" s="1101"/>
      <c r="BJ129" s="1101"/>
      <c r="BK129" s="1101"/>
      <c r="BL129" s="1102"/>
      <c r="BM129" s="1100">
        <v>17.73</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491</v>
      </c>
      <c r="X130" s="1106"/>
      <c r="Y130" s="1106"/>
      <c r="Z130" s="1107"/>
      <c r="AA130" s="990">
        <v>3294023</v>
      </c>
      <c r="AB130" s="991"/>
      <c r="AC130" s="991"/>
      <c r="AD130" s="991"/>
      <c r="AE130" s="992"/>
      <c r="AF130" s="993">
        <v>3105543</v>
      </c>
      <c r="AG130" s="991"/>
      <c r="AH130" s="991"/>
      <c r="AI130" s="991"/>
      <c r="AJ130" s="992"/>
      <c r="AK130" s="993">
        <v>3085105</v>
      </c>
      <c r="AL130" s="991"/>
      <c r="AM130" s="991"/>
      <c r="AN130" s="991"/>
      <c r="AO130" s="992"/>
      <c r="AP130" s="1108"/>
      <c r="AQ130" s="1109"/>
      <c r="AR130" s="1109"/>
      <c r="AS130" s="1109"/>
      <c r="AT130" s="1110"/>
      <c r="AU130" s="264"/>
      <c r="AV130" s="264"/>
      <c r="AW130" s="264"/>
      <c r="AX130" s="1099" t="s">
        <v>492</v>
      </c>
      <c r="AY130" s="982"/>
      <c r="AZ130" s="982"/>
      <c r="BA130" s="982"/>
      <c r="BB130" s="982"/>
      <c r="BC130" s="982"/>
      <c r="BD130" s="982"/>
      <c r="BE130" s="983"/>
      <c r="BF130" s="1136">
        <v>8.5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493</v>
      </c>
      <c r="X131" s="1144"/>
      <c r="Y131" s="1144"/>
      <c r="Z131" s="1145"/>
      <c r="AA131" s="1037">
        <v>13351634</v>
      </c>
      <c r="AB131" s="1016"/>
      <c r="AC131" s="1016"/>
      <c r="AD131" s="1016"/>
      <c r="AE131" s="1017"/>
      <c r="AF131" s="1015">
        <v>12906074</v>
      </c>
      <c r="AG131" s="1016"/>
      <c r="AH131" s="1016"/>
      <c r="AI131" s="1016"/>
      <c r="AJ131" s="1017"/>
      <c r="AK131" s="1015">
        <v>12558285</v>
      </c>
      <c r="AL131" s="1016"/>
      <c r="AM131" s="1016"/>
      <c r="AN131" s="1016"/>
      <c r="AO131" s="1017"/>
      <c r="AP131" s="1146"/>
      <c r="AQ131" s="1147"/>
      <c r="AR131" s="1147"/>
      <c r="AS131" s="1147"/>
      <c r="AT131" s="1148"/>
      <c r="AU131" s="264"/>
      <c r="AV131" s="264"/>
      <c r="AW131" s="264"/>
      <c r="AX131" s="1118" t="s">
        <v>494</v>
      </c>
      <c r="AY131" s="1069"/>
      <c r="AZ131" s="1069"/>
      <c r="BA131" s="1069"/>
      <c r="BB131" s="1069"/>
      <c r="BC131" s="1069"/>
      <c r="BD131" s="1069"/>
      <c r="BE131" s="1070"/>
      <c r="BF131" s="1119">
        <v>47.6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496</v>
      </c>
      <c r="W132" s="1129"/>
      <c r="X132" s="1129"/>
      <c r="Y132" s="1129"/>
      <c r="Z132" s="1130"/>
      <c r="AA132" s="1131">
        <v>8.9565441949999993</v>
      </c>
      <c r="AB132" s="1132"/>
      <c r="AC132" s="1132"/>
      <c r="AD132" s="1132"/>
      <c r="AE132" s="1133"/>
      <c r="AF132" s="1134">
        <v>7.7757961099999999</v>
      </c>
      <c r="AG132" s="1132"/>
      <c r="AH132" s="1132"/>
      <c r="AI132" s="1132"/>
      <c r="AJ132" s="1133"/>
      <c r="AK132" s="1134">
        <v>8.9450191649999997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497</v>
      </c>
      <c r="W133" s="1112"/>
      <c r="X133" s="1112"/>
      <c r="Y133" s="1112"/>
      <c r="Z133" s="1113"/>
      <c r="AA133" s="1114">
        <v>9.1</v>
      </c>
      <c r="AB133" s="1115"/>
      <c r="AC133" s="1115"/>
      <c r="AD133" s="1115"/>
      <c r="AE133" s="1116"/>
      <c r="AF133" s="1114">
        <v>8.6999999999999993</v>
      </c>
      <c r="AG133" s="1115"/>
      <c r="AH133" s="1115"/>
      <c r="AI133" s="1115"/>
      <c r="AJ133" s="1116"/>
      <c r="AK133" s="1114">
        <v>8.5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gxslN5UgZefNPj2tEAx/iaavv9UPOAY4NSxomsBlIz9gEjo34uZRBm4iUx/58fe4Qoe91WldQpSEr2ePb4Hw==" saltValue="WQaE5IW6owP67CArWtyu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26" zoomScale="85" zoomScaleNormal="85" zoomScaleSheetLayoutView="85" workbookViewId="0">
      <selection activeCell="H63" sqref="H6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uf8qvixGRD77T1LpBVvx8z2vrR5VZSTekZadA7Jl5tOPnkfdZ0qg/pLNmdQFyqYCta5rhCoupvdL9zOv2+7yQ==" saltValue="AYjsHw6Y/vOq5fAgXviD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7" zoomScale="85" zoomScaleNormal="85" zoomScaleSheetLayoutView="55" workbookViewId="0">
      <selection activeCell="H63" sqref="H6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zltSC2r7VRHpSB4oJ6aznzz4ZCn52nI3xNnRbArm/9QPZ8EzsmcrO0s7hwxNRpxXR2A2l9iBWsBGJcYjAzoaw==" saltValue="TUMNyApGNX3X8L6AgpAk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H63" sqref="H6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506</v>
      </c>
      <c r="AL9" s="1155"/>
      <c r="AM9" s="1155"/>
      <c r="AN9" s="1156"/>
      <c r="AO9" s="292">
        <v>4363668</v>
      </c>
      <c r="AP9" s="292">
        <v>112041</v>
      </c>
      <c r="AQ9" s="293">
        <v>89546</v>
      </c>
      <c r="AR9" s="294">
        <v>25.1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507</v>
      </c>
      <c r="AL10" s="1155"/>
      <c r="AM10" s="1155"/>
      <c r="AN10" s="1156"/>
      <c r="AO10" s="295">
        <v>768015</v>
      </c>
      <c r="AP10" s="295">
        <v>19719</v>
      </c>
      <c r="AQ10" s="296">
        <v>7518</v>
      </c>
      <c r="AR10" s="297">
        <v>162.30000000000001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508</v>
      </c>
      <c r="AL11" s="1155"/>
      <c r="AM11" s="1155"/>
      <c r="AN11" s="1156"/>
      <c r="AO11" s="295">
        <v>156855</v>
      </c>
      <c r="AP11" s="295">
        <v>4027</v>
      </c>
      <c r="AQ11" s="296">
        <v>9181</v>
      </c>
      <c r="AR11" s="297">
        <v>-56.1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509</v>
      </c>
      <c r="AL12" s="1155"/>
      <c r="AM12" s="1155"/>
      <c r="AN12" s="1156"/>
      <c r="AO12" s="295">
        <v>294130</v>
      </c>
      <c r="AP12" s="295">
        <v>7552</v>
      </c>
      <c r="AQ12" s="296">
        <v>1021</v>
      </c>
      <c r="AR12" s="297">
        <v>639.70000000000005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511</v>
      </c>
      <c r="AP13" s="295" t="s">
        <v>511</v>
      </c>
      <c r="AQ13" s="296">
        <v>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512</v>
      </c>
      <c r="AL14" s="1155"/>
      <c r="AM14" s="1155"/>
      <c r="AN14" s="1156"/>
      <c r="AO14" s="295">
        <v>161697</v>
      </c>
      <c r="AP14" s="295">
        <v>4152</v>
      </c>
      <c r="AQ14" s="296">
        <v>4082</v>
      </c>
      <c r="AR14" s="297">
        <v>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513</v>
      </c>
      <c r="AL15" s="1155"/>
      <c r="AM15" s="1155"/>
      <c r="AN15" s="1156"/>
      <c r="AO15" s="295" t="s">
        <v>511</v>
      </c>
      <c r="AP15" s="295" t="s">
        <v>511</v>
      </c>
      <c r="AQ15" s="296">
        <v>2228</v>
      </c>
      <c r="AR15" s="297" t="s">
        <v>511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514</v>
      </c>
      <c r="AL16" s="1158"/>
      <c r="AM16" s="1158"/>
      <c r="AN16" s="1159"/>
      <c r="AO16" s="295">
        <v>-527100</v>
      </c>
      <c r="AP16" s="295">
        <v>-13534</v>
      </c>
      <c r="AQ16" s="296">
        <v>-8980</v>
      </c>
      <c r="AR16" s="297">
        <v>50.7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5217265</v>
      </c>
      <c r="AP17" s="295">
        <v>133958</v>
      </c>
      <c r="AQ17" s="296">
        <v>104606</v>
      </c>
      <c r="AR17" s="297">
        <v>28.1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519</v>
      </c>
      <c r="AL21" s="1150"/>
      <c r="AM21" s="1150"/>
      <c r="AN21" s="1151"/>
      <c r="AO21" s="307">
        <v>13.97</v>
      </c>
      <c r="AP21" s="308">
        <v>10.09</v>
      </c>
      <c r="AQ21" s="309">
        <v>3.88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520</v>
      </c>
      <c r="AL22" s="1150"/>
      <c r="AM22" s="1150"/>
      <c r="AN22" s="1151"/>
      <c r="AO22" s="312">
        <v>92.7</v>
      </c>
      <c r="AP22" s="313">
        <v>97.8</v>
      </c>
      <c r="AQ22" s="314">
        <v>-5.0999999999999996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525</v>
      </c>
      <c r="AL32" s="1166"/>
      <c r="AM32" s="1166"/>
      <c r="AN32" s="1167"/>
      <c r="AO32" s="322">
        <v>3403706</v>
      </c>
      <c r="AP32" s="322">
        <v>87393</v>
      </c>
      <c r="AQ32" s="323">
        <v>67805</v>
      </c>
      <c r="AR32" s="324">
        <v>28.9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526</v>
      </c>
      <c r="AL33" s="1166"/>
      <c r="AM33" s="1166"/>
      <c r="AN33" s="1167"/>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527</v>
      </c>
      <c r="AL34" s="1166"/>
      <c r="AM34" s="1166"/>
      <c r="AN34" s="1167"/>
      <c r="AO34" s="322" t="s">
        <v>511</v>
      </c>
      <c r="AP34" s="322" t="s">
        <v>511</v>
      </c>
      <c r="AQ34" s="323">
        <v>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528</v>
      </c>
      <c r="AL35" s="1166"/>
      <c r="AM35" s="1166"/>
      <c r="AN35" s="1167"/>
      <c r="AO35" s="322">
        <v>838301</v>
      </c>
      <c r="AP35" s="322">
        <v>21524</v>
      </c>
      <c r="AQ35" s="323">
        <v>18110</v>
      </c>
      <c r="AR35" s="324">
        <v>18.899999999999999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529</v>
      </c>
      <c r="AL36" s="1166"/>
      <c r="AM36" s="1166"/>
      <c r="AN36" s="1167"/>
      <c r="AO36" s="322">
        <v>1190</v>
      </c>
      <c r="AP36" s="322">
        <v>31</v>
      </c>
      <c r="AQ36" s="323">
        <v>2781</v>
      </c>
      <c r="AR36" s="324">
        <v>-98.9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530</v>
      </c>
      <c r="AL37" s="1166"/>
      <c r="AM37" s="1166"/>
      <c r="AN37" s="1167"/>
      <c r="AO37" s="322">
        <v>27292</v>
      </c>
      <c r="AP37" s="322">
        <v>701</v>
      </c>
      <c r="AQ37" s="323">
        <v>1073</v>
      </c>
      <c r="AR37" s="324">
        <v>-34.700000000000003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531</v>
      </c>
      <c r="AL38" s="1169"/>
      <c r="AM38" s="1169"/>
      <c r="AN38" s="1170"/>
      <c r="AO38" s="325">
        <v>20</v>
      </c>
      <c r="AP38" s="325">
        <v>1</v>
      </c>
      <c r="AQ38" s="326">
        <v>5</v>
      </c>
      <c r="AR38" s="314">
        <v>-80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532</v>
      </c>
      <c r="AL39" s="1169"/>
      <c r="AM39" s="1169"/>
      <c r="AN39" s="1170"/>
      <c r="AO39" s="322">
        <v>-62063</v>
      </c>
      <c r="AP39" s="322">
        <v>-1594</v>
      </c>
      <c r="AQ39" s="323">
        <v>-3858</v>
      </c>
      <c r="AR39" s="324">
        <v>-58.7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533</v>
      </c>
      <c r="AL40" s="1166"/>
      <c r="AM40" s="1166"/>
      <c r="AN40" s="1167"/>
      <c r="AO40" s="322">
        <v>-3085105</v>
      </c>
      <c r="AP40" s="322">
        <v>-79213</v>
      </c>
      <c r="AQ40" s="323">
        <v>-59194</v>
      </c>
      <c r="AR40" s="324">
        <v>33.799999999999997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1123341</v>
      </c>
      <c r="AP41" s="322">
        <v>28843</v>
      </c>
      <c r="AQ41" s="323">
        <v>26732</v>
      </c>
      <c r="AR41" s="324">
        <v>7.9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501</v>
      </c>
      <c r="AN49" s="1162" t="s">
        <v>537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5024088</v>
      </c>
      <c r="AN51" s="344">
        <v>120168</v>
      </c>
      <c r="AO51" s="345">
        <v>94.8</v>
      </c>
      <c r="AP51" s="346">
        <v>90961</v>
      </c>
      <c r="AQ51" s="347">
        <v>20.100000000000001</v>
      </c>
      <c r="AR51" s="348">
        <v>74.7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2467064</v>
      </c>
      <c r="AN52" s="352">
        <v>59008</v>
      </c>
      <c r="AO52" s="353">
        <v>83.5</v>
      </c>
      <c r="AP52" s="354">
        <v>37720</v>
      </c>
      <c r="AQ52" s="355">
        <v>7.1</v>
      </c>
      <c r="AR52" s="356">
        <v>76.400000000000006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5692276</v>
      </c>
      <c r="AN53" s="344">
        <v>138434</v>
      </c>
      <c r="AO53" s="345">
        <v>15.2</v>
      </c>
      <c r="AP53" s="346">
        <v>106614</v>
      </c>
      <c r="AQ53" s="347">
        <v>17.2</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2106419</v>
      </c>
      <c r="AN54" s="352">
        <v>51227</v>
      </c>
      <c r="AO54" s="353">
        <v>-13.2</v>
      </c>
      <c r="AP54" s="354">
        <v>45545</v>
      </c>
      <c r="AQ54" s="355">
        <v>20.7</v>
      </c>
      <c r="AR54" s="356">
        <v>-33.9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4832858</v>
      </c>
      <c r="AN55" s="344">
        <v>119548</v>
      </c>
      <c r="AO55" s="345">
        <v>-13.6</v>
      </c>
      <c r="AP55" s="346">
        <v>85459</v>
      </c>
      <c r="AQ55" s="347">
        <v>-19.8</v>
      </c>
      <c r="AR55" s="348">
        <v>6.2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1946621</v>
      </c>
      <c r="AN56" s="352">
        <v>48153</v>
      </c>
      <c r="AO56" s="353">
        <v>-6</v>
      </c>
      <c r="AP56" s="354">
        <v>44378</v>
      </c>
      <c r="AQ56" s="355">
        <v>-2.6</v>
      </c>
      <c r="AR56" s="356">
        <v>-3.4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7069093</v>
      </c>
      <c r="AN57" s="344">
        <v>177763</v>
      </c>
      <c r="AO57" s="345">
        <v>48.7</v>
      </c>
      <c r="AP57" s="346">
        <v>83280</v>
      </c>
      <c r="AQ57" s="347">
        <v>-2.5</v>
      </c>
      <c r="AR57" s="348">
        <v>51.2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2187095</v>
      </c>
      <c r="AN58" s="352">
        <v>54998</v>
      </c>
      <c r="AO58" s="353">
        <v>14.2</v>
      </c>
      <c r="AP58" s="354">
        <v>43123</v>
      </c>
      <c r="AQ58" s="355">
        <v>-2.8</v>
      </c>
      <c r="AR58" s="356">
        <v>17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4765419</v>
      </c>
      <c r="AN59" s="344">
        <v>122357</v>
      </c>
      <c r="AO59" s="345">
        <v>-31.2</v>
      </c>
      <c r="AP59" s="346">
        <v>88968</v>
      </c>
      <c r="AQ59" s="347">
        <v>6.8</v>
      </c>
      <c r="AR59" s="348">
        <v>-38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2203369</v>
      </c>
      <c r="AN60" s="352">
        <v>56574</v>
      </c>
      <c r="AO60" s="353">
        <v>2.9</v>
      </c>
      <c r="AP60" s="354">
        <v>45482</v>
      </c>
      <c r="AQ60" s="355">
        <v>5.5</v>
      </c>
      <c r="AR60" s="356">
        <v>-2.6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5476747</v>
      </c>
      <c r="AN61" s="359">
        <v>135654</v>
      </c>
      <c r="AO61" s="360">
        <v>22.8</v>
      </c>
      <c r="AP61" s="361">
        <v>91056</v>
      </c>
      <c r="AQ61" s="362">
        <v>4.4000000000000004</v>
      </c>
      <c r="AR61" s="348">
        <v>18.399999999999999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2182114</v>
      </c>
      <c r="AN62" s="352">
        <v>53992</v>
      </c>
      <c r="AO62" s="353">
        <v>16.3</v>
      </c>
      <c r="AP62" s="354">
        <v>43250</v>
      </c>
      <c r="AQ62" s="355">
        <v>5.6</v>
      </c>
      <c r="AR62" s="356">
        <v>10.7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sfi272kMV7WmBL4Kaq3n5Z/cH8RYEgE0AB+DSIHV/+HV2bDsxLiPcC1cj/xVJL2YgKxipwb3uOSkmWJumkvmg==" saltValue="pi9Ysl0vWucAqM2u07nk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8" zoomScale="70" zoomScaleNormal="70" zoomScaleSheetLayoutView="55" workbookViewId="0">
      <selection activeCell="H63" sqref="H6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Xpkr/d+zEWXM5/akrGc8eRmv2FtI2iyNkM5yl1JY2ccKu3laTUNjAZNznf3XfcRX/eBJ6+VL67UpPZrd8fs7g==" saltValue="qpIjmJwcYO1lop/3zt5s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8" zoomScale="70" zoomScaleNormal="70" zoomScaleSheetLayoutView="55" workbookViewId="0">
      <selection activeCell="H63" sqref="H6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UgMUEnbG2P0qmgxd8sovqLqJekjRsKYzHeGCEf3Uk1okPuGg9qXMUrkIkW1szu9W9aM2MdnD/zux89N+XEyCw==" saltValue="BcqsytKpjKlJcoT6dbj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H63" sqref="H6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74" t="s">
        <v>3</v>
      </c>
      <c r="D47" s="1174"/>
      <c r="E47" s="1175"/>
      <c r="F47" s="11">
        <v>19.66</v>
      </c>
      <c r="G47" s="12">
        <v>22.12</v>
      </c>
      <c r="H47" s="12">
        <v>25.87</v>
      </c>
      <c r="I47" s="12">
        <v>30.17</v>
      </c>
      <c r="J47" s="13">
        <v>29.65</v>
      </c>
    </row>
    <row r="48" spans="2:10" ht="57.75" customHeight="1">
      <c r="B48" s="14"/>
      <c r="C48" s="1176" t="s">
        <v>4</v>
      </c>
      <c r="D48" s="1176"/>
      <c r="E48" s="1177"/>
      <c r="F48" s="15">
        <v>4.54</v>
      </c>
      <c r="G48" s="16">
        <v>5.19</v>
      </c>
      <c r="H48" s="16">
        <v>6.5</v>
      </c>
      <c r="I48" s="16">
        <v>4.18</v>
      </c>
      <c r="J48" s="17">
        <v>5.92</v>
      </c>
    </row>
    <row r="49" spans="2:10" ht="57.75" customHeight="1" thickBot="1">
      <c r="B49" s="18"/>
      <c r="C49" s="1178" t="s">
        <v>5</v>
      </c>
      <c r="D49" s="1178"/>
      <c r="E49" s="1179"/>
      <c r="F49" s="19">
        <v>1.08</v>
      </c>
      <c r="G49" s="20">
        <v>2.9</v>
      </c>
      <c r="H49" s="20">
        <v>5.05</v>
      </c>
      <c r="I49" s="20">
        <v>0.69</v>
      </c>
      <c r="J49" s="21">
        <v>0.41</v>
      </c>
    </row>
    <row r="50" spans="2:10" ht="13.5" customHeight="1"/>
    <row r="51" spans="2:10" ht="13.5" hidden="1" customHeight="1"/>
    <row r="52" spans="2:10" ht="13.5" hidden="1" customHeight="1"/>
    <row r="53" spans="2:10" ht="13.5" hidden="1" customHeight="1"/>
  </sheetData>
  <sheetProtection algorithmName="SHA-512" hashValue="MditKf7RgU3qlij+e5tSVnOG3l63B8Qc3X8XoyzT9Dyo3fNNbyNtoaJTh0yZxryvkKQ8ODNr4KLFE64MFapmwA==" saltValue="8ZaCOoQmJPVC0XCbdH99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2019-03-24T22:45:09Z</cp:lastPrinted>
  <dcterms:created xsi:type="dcterms:W3CDTF">2019-02-14T04:36:05Z</dcterms:created>
  <dcterms:modified xsi:type="dcterms:W3CDTF">2019-10-28T12:19:59Z</dcterms:modified>
  <cp:category/>
</cp:coreProperties>
</file>