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8" i="9" l="1"/>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AM38" i="9"/>
  <c r="C38" i="9"/>
  <c r="BW37" i="9"/>
  <c r="AM37" i="9"/>
  <c r="C37" i="9"/>
  <c r="C34" i="9"/>
  <c r="C35" i="9" s="1"/>
  <c r="C36" i="9" s="1"/>
  <c r="U34" i="9" l="1"/>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W34" i="9"/>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<sst xmlns="http://schemas.openxmlformats.org/spreadsheetml/2006/main" count="1117" uniqueCount="588">
  <si>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</si>
  <si>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</si>
  <si>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</si>
  <si>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</si>
  <si>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</si>
  <si>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</si>
  <si>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</si>
  <si>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</si>
  <si>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</si>
  <si>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</si>
  <si>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</si>
  <si>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</si>
  <si>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</si>
  <si>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</si>
  <si>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</si>
  <si>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</si>
  <si>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</si>
  <si>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</si>
  <si>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</si>
  <si>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</si>
  <si>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</si>
  <si>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</si>
  <si>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</si>
  <si>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</si>
  <si>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</si>
  <si>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</si>
  <si>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</si>
  <si>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</si>
  <si>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</si>
  <si>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</si>
  <si>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</si>
  <si>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</si>
  <si>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</si>
  <si>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</si>
  <si>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</si>
  <si>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</si>
  <si>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</si>
  <si>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</si>
  <si>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</si>
  <si>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</si>
  <si>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</si>
  <si>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</si>
  <si>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</si>
  <si>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</si>
  <si>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</si>
  <si>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</si>
  <si>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</si>
  <si>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</si>
  <si>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</si>
  <si>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</si>
  <si>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</si>
  <si>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</si>
  <si>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</si>
  <si>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</si>
  <si>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</si>
  <si>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</si>
  <si>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</si>
  <si>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</si>
  <si>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</si>
  <si>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</si>
  <si>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</si>
  <si>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</si>
  <si>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</si>
  <si>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</si>
  <si>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</si>
  <si>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</si>
  <si>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</si>
  <si>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</si>
  <si>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</si>
  <si>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</si>
  <si>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</si>
  <si>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</si>
  <si>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</si>
  <si>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</si>
  <si>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</si>
  <si>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</si>
  <si>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</si>
  <si>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</si>
  <si>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</si>
  <si>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</si>
  <si>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</si>
  <si>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</si>
  <si>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</si>
  <si>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</si>
  <si>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</si>
  <si>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</si>
  <si>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</si>
  <si>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</si>
  <si>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</si>
  <si>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</si>
  <si>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</si>
  <si>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</si>
  <si>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</si>
  <si>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</si>
  <si>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</si>
  <si>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</si>
  <si>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</si>
  <si>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</si>
  <si>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</si>
  <si>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</si>
  <si>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</si>
  <si>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</si>
  <si>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</si>
  <si>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</si>
  <si>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</si>
  <si>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</si>
  <si>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</si>
  <si>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</si>
  <si>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</si>
  <si>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</si>
  <si>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</si>
  <si>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</si>
  <si>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</si>
  <si>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</si>
  <si>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</si>
  <si>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</si>
  <si>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</si>
  <si>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</si>
  <si>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</si>
  <si>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</si>
  <si>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</si>
  <si>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</si>
  <si>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</si>
  <si>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</si>
  <si>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</si>
  <si>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</si>
  <si>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</si>
  <si>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</si>
  <si>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</si>
  <si>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</si>
  <si>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</si>
  <si>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</si>
  <si>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</si>
  <si>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</si>
  <si>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</si>
  <si>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</si>
  <si>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</si>
  <si>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</si>
  <si>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</si>
  <si>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</si>
  <si>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</si>
  <si>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</si>
  <si>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</si>
  <si>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</si>
  <si>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</si>
  <si>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</si>
  <si>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</si>
  <si>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</si>
  <si>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</si>
  <si>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</si>
  <si>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</si>
  <si>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</si>
  <si>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</si>
  <si>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</si>
  <si>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</si>
  <si>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</si>
  <si>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</si>
  <si>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</si>
  <si>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</si>
  <si>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</si>
  <si>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</si>
  <si>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</si>
  <si>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</si>
  <si>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</si>
  <si>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</si>
  <si>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</si>
  <si>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</si>
  <si>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</si>
  <si>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</si>
  <si>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</si>
  <si>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</si>
  <si>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</si>
  <si>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</si>
  <si>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</si>
  <si>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</si>
  <si>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</si>
  <si>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</si>
  <si>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</si>
  <si>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</si>
  <si>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</si>
  <si>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</si>
  <si>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</si>
  <si>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</si>
  <si>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</si>
  <si>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</si>
  <si>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</si>
  <si>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</si>
  <si>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</si>
  <si>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</si>
  <si>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</si>
  <si>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</si>
  <si>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</si>
  <si>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</si>
  <si>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</si>
  <si>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</si>
  <si>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</si>
  <si>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愛媛県今治市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</si>
  <si>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</si>
  <si>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</si>
  <si>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</si>
  <si>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</si>
  <si>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</si>
  <si>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</si>
  <si>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</si>
  <si>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</si>
  <si>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</si>
  <si>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</si>
  <si>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</si>
  <si>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</si>
  <si>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</si>
  <si>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</si>
  <si>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</si>
  <si>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</si>
  <si>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</si>
  <si>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</si>
  <si>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</si>
  <si>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</si>
  <si>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</si>
  <si>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</si>
  <si>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</si>
  <si>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</si>
  <si>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</si>
  <si>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</si>
  <si>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</si>
  <si>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</si>
  <si>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</si>
  <si>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</si>
  <si>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</si>
  <si>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</si>
  <si>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</si>
  <si>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</si>
  <si>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</si>
  <si>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</si>
  <si>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</si>
  <si>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</si>
  <si>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</si>
  <si>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</si>
  <si>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</si>
  <si>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</si>
  <si>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</si>
  <si>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</si>
  <si>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</si>
  <si>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</si>
  <si>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</si>
  <si>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</si>
  <si>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</si>
  <si>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</si>
  <si>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</si>
  <si>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</si>
  <si>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</si>
  <si>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</si>
  <si>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</si>
  <si>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</si>
  <si>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</si>
  <si>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</si>
  <si>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</si>
  <si>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</si>
  <si>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</si>
  <si>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</si>
  <si>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</si>
  <si>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</si>
  <si>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</si>
  <si>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</si>
  <si>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</si>
  <si>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</si>
  <si>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</si>
  <si>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</si>
  <si>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</si>
  <si>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</si>
  <si>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</si>
  <si>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</si>
  <si>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</si>
  <si>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</si>
  <si>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</si>
  <si>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</si>
  <si>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</si>
  <si>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</si>
  <si>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</si>
  <si>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</si>
  <si>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</si>
  <si>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</si>
  <si>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</si>
  <si>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</si>
  <si>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</si>
  <si>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</si>
  <si>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</si>
  <si>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</si>
  <si>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</si>
  <si>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</si>
  <si>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</si>
  <si>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</si>
  <si>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</si>
  <si>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</si>
  <si>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</si>
  <si>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</si>
  <si>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</si>
  <si>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</si>
  <si>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</si>
  <si>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</si>
  <si>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</si>
  <si>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</si>
  <si>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</si>
  <si>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</si>
  <si>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</si>
  <si>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</si>
  <si>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</si>
  <si>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</si>
  <si>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</si>
  <si>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</si>
  <si>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</si>
  <si>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</si>
  <si>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</si>
  <si>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</si>
  <si>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</si>
  <si>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</si>
  <si>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</si>
  <si>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</si>
  <si>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</si>
  <si>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</si>
  <si>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</si>
  <si>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</si>
  <si>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</si>
  <si>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</si>
  <si>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</si>
  <si>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</si>
  <si>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</si>
  <si>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</si>
  <si>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</si>
  <si>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</si>
  <si>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</si>
  <si>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</si>
  <si>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</si>
  <si>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</si>
  <si>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</si>
  <si>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</si>
  <si>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</si>
  <si>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</si>
  <si>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</si>
  <si>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</si>
  <si>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</si>
  <si>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</si>
  <si>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</si>
  <si>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</si>
  <si>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</si>
  <si>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</si>
  <si>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愛媛県今治市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</si>
  <si>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</si>
  <si>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</si>
  <si>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</si>
  <si>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</si>
  <si>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</si>
  <si>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</si>
  <si>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</si>
  <si>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</si>
  <si>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</si>
  <si>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</si>
  <si>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</si>
  <si>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</si>
  <si>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</si>
  <si>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</si>
  <si>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</si>
  <si>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</si>
  <si>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</si>
  <si>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</si>
  <si>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</si>
  <si>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</si>
  <si>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</si>
  <si>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</si>
  <si>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</si>
  <si>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</si>
  <si>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</si>
  <si>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</si>
  <si>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</si>
  <si>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</si>
  <si>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</si>
  <si>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</si>
  <si>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</si>
  <si>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</si>
  <si>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</si>
  <si>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</si>
  <si>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</si>
  <si>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</si>
  <si>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駐車場特別会計</t>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</si>
  <si>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</si>
  <si>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</si>
  <si>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</si>
  <si>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</si>
  <si>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</si>
  <si>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</si>
  <si>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</si>
  <si>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</si>
  <si>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船舶交通特別会計</t>
    <phoneticPr fontId="5"/>
  </si>
  <si>
    <t>法非適用企業</t>
    <phoneticPr fontId="5"/>
  </si>
  <si>
    <t>簡易水道事業特別会計</t>
    <phoneticPr fontId="5"/>
  </si>
  <si>
    <t>港湾事業特別会計</t>
    <phoneticPr fontId="5"/>
  </si>
  <si>
    <t>鉱泉供給事業特別会計</t>
    <phoneticPr fontId="5"/>
  </si>
  <si>
    <t>小規模下水道特別会計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</si>
  <si>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</si>
  <si>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</si>
  <si>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</si>
  <si>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</si>
  <si>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</si>
  <si>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</si>
  <si>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</si>
  <si>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</si>
  <si>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</si>
  <si>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</si>
  <si>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</si>
  <si>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</si>
  <si>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</si>
  <si>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</si>
  <si>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</si>
  <si>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</si>
  <si>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</si>
  <si>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</si>
  <si>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</si>
  <si>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</si>
  <si>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</si>
  <si>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</si>
  <si>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</si>
  <si>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</si>
  <si>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</si>
  <si>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</si>
  <si>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</si>
  <si>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</si>
  <si>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</si>
  <si>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</si>
  <si>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</si>
  <si>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</si>
  <si>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</si>
  <si>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</si>
  <si>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</si>
  <si>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</si>
  <si>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</si>
  <si>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</si>
  <si>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</si>
  <si>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</si>
  <si>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</si>
  <si>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</si>
  <si>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</si>
  <si>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</si>
  <si>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</si>
  <si>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</si>
  <si>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</si>
  <si>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</si>
  <si>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</si>
  <si>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</si>
  <si>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</si>
  <si>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</si>
  <si>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</si>
  <si>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</si>
  <si>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</si>
  <si>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</si>
  <si>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</si>
  <si>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</si>
  <si>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</si>
  <si>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</si>
  <si>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</si>
  <si>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</si>
  <si>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</si>
  <si>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</si>
  <si>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</si>
  <si>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</si>
  <si>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</si>
  <si>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</si>
  <si>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</si>
  <si>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</si>
  <si>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</si>
  <si>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</si>
  <si>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</si>
  <si>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</si>
  <si>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</si>
  <si>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</si>
  <si>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</si>
  <si>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</si>
  <si>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</si>
  <si>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</si>
  <si>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</si>
  <si>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</si>
  <si>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</si>
  <si>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</si>
  <si>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</si>
  <si>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</si>
  <si>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</si>
  <si>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</si>
  <si>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</si>
  <si>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</si>
  <si>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</si>
  <si>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</si>
  <si>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</si>
  <si>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</si>
  <si>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</si>
  <si>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</si>
  <si>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</si>
  <si>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</si>
  <si>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</si>
  <si>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</si>
  <si>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</si>
  <si>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</si>
  <si>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</si>
  <si>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</si>
  <si>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</si>
  <si>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</si>
  <si>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</si>
  <si>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</si>
  <si>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</si>
  <si>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</si>
  <si>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</si>
  <si>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</si>
  <si>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</si>
  <si>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</si>
  <si>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</si>
  <si>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</si>
  <si>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</si>
  <si>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</si>
  <si>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</si>
  <si>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</si>
  <si>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</si>
  <si>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</si>
  <si>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</si>
  <si>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</si>
  <si>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</si>
  <si>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</si>
  <si>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</si>
  <si>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</si>
  <si>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</si>
  <si>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</si>
  <si>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</si>
  <si>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</si>
  <si>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</si>
  <si>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</si>
  <si>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</si>
  <si>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</si>
  <si>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</si>
  <si>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</si>
  <si>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</si>
  <si>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</si>
  <si>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</si>
  <si>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1.02</t>
  </si>
  <si>
    <t>一般会計</t>
  </si>
  <si>
    <t>水道事業会計</t>
  </si>
  <si>
    <t>国民健康保険特別会計</t>
  </si>
  <si>
    <t>公共下水道事業会計</t>
  </si>
  <si>
    <t>介護保険特別会計</t>
  </si>
  <si>
    <t>工業用水道事業会計</t>
  </si>
  <si>
    <t>後期高齢者医療特別会計</t>
  </si>
  <si>
    <t>介護予防支援事業特別会計</t>
  </si>
  <si>
    <t>その他会計（赤字）</t>
  </si>
  <si>
    <t>その他会計（黒字）</t>
  </si>
  <si>
    <t>-</t>
    <phoneticPr fontId="2"/>
  </si>
  <si>
    <t>-</t>
    <phoneticPr fontId="2"/>
  </si>
  <si>
    <t>-</t>
    <phoneticPr fontId="2"/>
  </si>
  <si>
    <t>-</t>
    <phoneticPr fontId="2"/>
  </si>
  <si>
    <t>今治市土地開発公社</t>
  </si>
  <si>
    <t>(一財)今治勤労福祉事業団</t>
    <rPh sb="1" eb="2">
      <t>イチ</t>
    </rPh>
    <phoneticPr fontId="22"/>
  </si>
  <si>
    <t>(一財)今治市多目的温泉保養館管理公社</t>
    <rPh sb="1" eb="2">
      <t>イチ</t>
    </rPh>
    <phoneticPr fontId="22"/>
  </si>
  <si>
    <t>(一財)今治文化振興会</t>
    <rPh sb="1" eb="2">
      <t>イチ</t>
    </rPh>
    <phoneticPr fontId="22"/>
  </si>
  <si>
    <t>(公財)河野育英会</t>
    <rPh sb="1" eb="2">
      <t>コウ</t>
    </rPh>
    <phoneticPr fontId="22"/>
  </si>
  <si>
    <t>(公財)檜垣育英会</t>
    <rPh sb="1" eb="2">
      <t>コウ</t>
    </rPh>
    <phoneticPr fontId="22"/>
  </si>
  <si>
    <t>(株)IJC</t>
  </si>
  <si>
    <t>(一財)今治地域地場産業振興センター</t>
    <phoneticPr fontId="22"/>
  </si>
  <si>
    <t>(公財)加根又育英会</t>
    <phoneticPr fontId="2"/>
  </si>
  <si>
    <t>瀬戸内海交通(株)</t>
    <phoneticPr fontId="2"/>
  </si>
  <si>
    <t>-</t>
    <phoneticPr fontId="2"/>
  </si>
  <si>
    <t>-</t>
    <phoneticPr fontId="2"/>
  </si>
  <si>
    <t>愛媛地方税滞納整理機構</t>
    <phoneticPr fontId="2"/>
  </si>
  <si>
    <t>愛媛県後期高齢者医療広域連合(一般会計)</t>
    <phoneticPr fontId="2"/>
  </si>
  <si>
    <t>愛媛県後期高齢者医療広域連合(後期高齢者医療特別会計)</t>
    <phoneticPr fontId="2"/>
  </si>
  <si>
    <t>-</t>
    <phoneticPr fontId="2"/>
  </si>
  <si>
    <t>-</t>
    <phoneticPr fontId="2"/>
  </si>
  <si>
    <t>大三島ブルーライン(株)</t>
    <phoneticPr fontId="2"/>
  </si>
  <si>
    <t>今治コミュニティ放送(株)</t>
    <rPh sb="0" eb="2">
      <t>イマバリ</t>
    </rPh>
    <rPh sb="8" eb="10">
      <t>ホウソウ</t>
    </rPh>
    <phoneticPr fontId="2"/>
  </si>
  <si>
    <t>芸予汽船(株)</t>
    <rPh sb="0" eb="1">
      <t>ゲイ</t>
    </rPh>
    <rPh sb="1" eb="2">
      <t>ヨ</t>
    </rPh>
    <rPh sb="2" eb="4">
      <t>キセン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</si>
  <si>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</si>
  <si>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</si>
  <si>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</si>
  <si>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</si>
  <si>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</si>
  <si>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</si>
  <si>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</si>
  <si>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</si>
  <si>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</si>
  <si>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</si>
  <si>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</si>
  <si>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</si>
  <si>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</si>
  <si>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有形固定資産減価償却率</t>
    <phoneticPr fontId="5"/>
  </si>
  <si>
    <t xml:space="preserve">合併に伴う施設整備等のため、近年の地方債発行額が増大した結果、単年度の元利償還金や地方債残高が高い水準で推移し、実質公債費比率は類似団体平均を上回っている状況にある。しかしながら、将来負担比率については、地方債残高に占める基準財政需要額算入対象分の割合が大きくなったことや充当可能財源として基金残高の確保を行ってきたことから類似団体平均を下回ることとなった。今後については、新ごみ処理施設整備等の大型事業を実施することや、国の合併に伴う地方財政措置期間が終了し、普通交付税が逓減することなどから、実質公債費比率と将来負担比率ともに一時的に上昇する見込みであるが、その他の投資的経費の抑制や事業の抜本的見直しなどに取り組むことで、計画的な財政運営に努めてまいりたい。
</t>
    <rPh sb="90" eb="92">
      <t>ショウライ</t>
    </rPh>
    <rPh sb="92" eb="94">
      <t>フタン</t>
    </rPh>
    <rPh sb="94" eb="96">
      <t>ヒリツ</t>
    </rPh>
    <rPh sb="102" eb="105">
      <t>チホウサイ</t>
    </rPh>
    <rPh sb="105" eb="107">
      <t>ザンダカ</t>
    </rPh>
    <rPh sb="108" eb="109">
      <t>シ</t>
    </rPh>
    <rPh sb="111" eb="118">
      <t>キジュンザイセイジュヨウガク</t>
    </rPh>
    <rPh sb="118" eb="120">
      <t>サンニュウ</t>
    </rPh>
    <rPh sb="120" eb="122">
      <t>タイショウ</t>
    </rPh>
    <rPh sb="122" eb="123">
      <t>ブン</t>
    </rPh>
    <rPh sb="124" eb="126">
      <t>ワリアイ</t>
    </rPh>
    <rPh sb="127" eb="128">
      <t>オオ</t>
    </rPh>
    <rPh sb="136" eb="138">
      <t>ジュウトウ</t>
    </rPh>
    <rPh sb="138" eb="140">
      <t>カノウ</t>
    </rPh>
    <rPh sb="140" eb="142">
      <t>ザイゲン</t>
    </rPh>
    <rPh sb="145" eb="147">
      <t>キキン</t>
    </rPh>
    <rPh sb="147" eb="149">
      <t>ザンダカ</t>
    </rPh>
    <rPh sb="150" eb="152">
      <t>カクホ</t>
    </rPh>
    <rPh sb="153" eb="154">
      <t>オコナ</t>
    </rPh>
    <rPh sb="162" eb="164">
      <t>ルイジ</t>
    </rPh>
    <rPh sb="164" eb="166">
      <t>ダンタイ</t>
    </rPh>
    <rPh sb="166" eb="168">
      <t>ヘイキン</t>
    </rPh>
    <rPh sb="169" eb="17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</si>
</sst>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extLst xmlns:c16r2="http://schemas.microsoft.com/office/drawing/2015/06/chart">
            <c:ext xmlns:c16="http://schemas.microsoft.com/office/drawing/2014/chart" uri="{C3380CC4-5D6E-409C-BE32-E72D297353CC}">
              <c16:uniqueId val="{00000000-B340-4591-9554-7804B2A9DA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70780</c:v>
                </c:pt>
                <c:pt idx="1">
                  <c:v>82289</c:v>
                </c:pt>
                <c:pt idx="2">
                  <c:v>90810</c:v>
                </c:pt>
                <c:pt idx="3">
                  <c:v>67423</c:v>
                </c:pt>
                <c:pt idx="4">
                  <c:v>74158</c:v>
                </c:pt>
              </c:numCache>
            </c:numRef>
          </c:val>
          <c:smooth val="0"/>
          <c:extLst xmlns:c16r2="http://schemas.microsoft.com/office/drawing/2015/06/chart">
            <c:ext xmlns:c16="http://schemas.microsoft.com/office/drawing/2014/chart" uri="{C3380CC4-5D6E-409C-BE32-E72D297353CC}">
              <c16:uniqueId val="{00000001-B340-4591-9554-7804B2A9DA97}"/>
            </c:ext>
          </c:extLst>
        </c:ser>
        <c:dLbls>
          <c:showLegendKey val="0"/>
          <c:showVal val="0"/>
          <c:showCatName val="0"/>
          <c:showSerName val="0"/>
          <c:showPercent val="0"/>
          <c:showBubbleSize val="0"/>
        </c:dLbls>
        <c:marker val="1"/>
        <c:smooth val="0"/>
        <c:axId val="147514496"/>
        <c:axId val="147516416"/>
      </c:lineChart>
      <c:catAx>
        <c:axId val="14751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16416"/>
        <c:crosses val="autoZero"/>
        <c:auto val="1"/>
        <c:lblAlgn val="ctr"/>
        <c:lblOffset val="100"/>
        <c:tickLblSkip val="1"/>
        <c:tickMarkSkip val="1"/>
        <c:noMultiLvlLbl val="0"/>
      </c:catAx>
      <c:valAx>
        <c:axId val="147516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9.36</c:v>
                </c:pt>
                <c:pt idx="1">
                  <c:v>8.36</c:v>
                </c:pt>
                <c:pt idx="2">
                  <c:v>8.0399999999999991</c:v>
                </c:pt>
                <c:pt idx="3">
                  <c:v>8.69</c:v>
                </c:pt>
                <c:pt idx="4">
                  <c:v>8.89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28.74</c:v>
                </c:pt>
                <c:pt idx="1">
                  <c:v>28.43</c:v>
                </c:pt>
                <c:pt idx="2">
                  <c:v>26.83</c:v>
                </c:pt>
                <c:pt idx="3">
                  <c:v>28.82</c:v>
                </c:pt>
                <c:pt idx="4">
                  <c:v>29.37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480256"/>
        <c:axId val="1564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5.76</c:v>
                </c:pt>
                <c:pt idx="1">
                  <c:v>-0.88</c:v>
                </c:pt>
                <c:pt idx="2">
                  <c:v>-1.02</c:v>
                </c:pt>
                <c:pt idx="3">
                  <c:v>2.39</c:v>
                </c:pt>
                <c:pt idx="4">
                  <c:v>0.22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480256"/>
        <c:axId val="156482176"/>
      </c:lineChart>
      <c:catAx>
        <c:axId val="1564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82176"/>
        <c:crosses val="autoZero"/>
        <c:auto val="1"/>
        <c:lblAlgn val="ctr"/>
        <c:lblOffset val="100"/>
        <c:tickLblSkip val="1"/>
        <c:tickMarkSkip val="1"/>
        <c:noMultiLvlLbl val="0"/>
      </c:catAx>
      <c:valAx>
        <c:axId val="1564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c:v>
                </c:pt>
                <c:pt idx="4">
                  <c:v>#N/A</c:v>
                </c:pt>
                <c:pt idx="5">
                  <c:v>7.0000000000000007E-2</c:v>
                </c:pt>
                <c:pt idx="6">
                  <c:v>#N/A</c:v>
                </c:pt>
                <c:pt idx="7">
                  <c:v>0.16</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7.0000000000000007E-2</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0.21</c:v>
                </c:pt>
                <c:pt idx="4">
                  <c:v>#N/A</c:v>
                </c:pt>
                <c:pt idx="5">
                  <c:v>0.22</c:v>
                </c:pt>
                <c:pt idx="6">
                  <c:v>#N/A</c:v>
                </c:pt>
                <c:pt idx="7">
                  <c:v>0.24</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7.0000000000000007E-2</c:v>
                </c:pt>
                <c:pt idx="4">
                  <c:v>#N/A</c:v>
                </c:pt>
                <c:pt idx="5">
                  <c:v>0.17</c:v>
                </c:pt>
                <c:pt idx="6">
                  <c:v>#N/A</c:v>
                </c:pt>
                <c:pt idx="7">
                  <c:v>0.49</c:v>
                </c:pt>
                <c:pt idx="8">
                  <c:v>#N/A</c:v>
                </c:pt>
                <c:pt idx="9">
                  <c:v>0.99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1.79</c:v>
                </c:pt>
                <c:pt idx="2">
                  <c:v>#N/A</c:v>
                </c:pt>
                <c:pt idx="3">
                  <c:v>1.74</c:v>
                </c:pt>
                <c:pt idx="4">
                  <c:v>#N/A</c:v>
                </c:pt>
                <c:pt idx="5">
                  <c:v>1.45</c:v>
                </c:pt>
                <c:pt idx="6">
                  <c:v>#N/A</c:v>
                </c:pt>
                <c:pt idx="7">
                  <c:v>1.08</c:v>
                </c:pt>
                <c:pt idx="8">
                  <c:v>#N/A</c:v>
                </c:pt>
                <c:pt idx="9">
                  <c:v>1.49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3.24</c:v>
                </c:pt>
                <c:pt idx="2">
                  <c:v>#N/A</c:v>
                </c:pt>
                <c:pt idx="3">
                  <c:v>3.3</c:v>
                </c:pt>
                <c:pt idx="4">
                  <c:v>#N/A</c:v>
                </c:pt>
                <c:pt idx="5">
                  <c:v>3.34</c:v>
                </c:pt>
                <c:pt idx="6">
                  <c:v>#N/A</c:v>
                </c:pt>
                <c:pt idx="7">
                  <c:v>3.77</c:v>
                </c:pt>
                <c:pt idx="8">
                  <c:v>#N/A</c:v>
                </c:pt>
                <c:pt idx="9">
                  <c:v>4.58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9.25</c:v>
                </c:pt>
                <c:pt idx="2">
                  <c:v>#N/A</c:v>
                </c:pt>
                <c:pt idx="3">
                  <c:v>8.31</c:v>
                </c:pt>
                <c:pt idx="4">
                  <c:v>#N/A</c:v>
                </c:pt>
                <c:pt idx="5">
                  <c:v>7.98</c:v>
                </c:pt>
                <c:pt idx="6">
                  <c:v>#N/A</c:v>
                </c:pt>
                <c:pt idx="7">
                  <c:v>8.67</c:v>
                </c:pt>
                <c:pt idx="8">
                  <c:v>#N/A</c:v>
                </c:pt>
                <c:pt idx="9">
                  <c:v>8.8699999999999992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391488"/>
        <c:axId val="157401472"/>
      </c:barChart>
      <c:catAx>
        <c:axId val="1573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401472"/>
        <c:crosses val="autoZero"/>
        <c:auto val="1"/>
        <c:lblAlgn val="ctr"/>
        <c:lblOffset val="100"/>
        <c:tickLblSkip val="1"/>
        <c:tickMarkSkip val="1"/>
        <c:noMultiLvlLbl val="0"/>
      </c:catAx>
      <c:valAx>
        <c:axId val="15740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9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8420</c:v>
                </c:pt>
                <c:pt idx="5">
                  <c:v>8641</c:v>
                </c:pt>
                <c:pt idx="8">
                  <c:v>9057</c:v>
                </c:pt>
                <c:pt idx="11">
                  <c:v>9357</c:v>
                </c:pt>
                <c:pt idx="14">
                  <c:v>9716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77</c:v>
                </c:pt>
                <c:pt idx="6">
                  <c:v>71</c:v>
                </c:pt>
                <c:pt idx="9">
                  <c:v>69</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2900</c:v>
                </c:pt>
                <c:pt idx="3">
                  <c:v>2861</c:v>
                </c:pt>
                <c:pt idx="6">
                  <c:v>2835</c:v>
                </c:pt>
                <c:pt idx="9">
                  <c:v>2970</c:v>
                </c:pt>
                <c:pt idx="12">
                  <c:v>2654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10861</c:v>
                </c:pt>
                <c:pt idx="3">
                  <c:v>10707</c:v>
                </c:pt>
                <c:pt idx="6">
                  <c:v>10916</c:v>
                </c:pt>
                <c:pt idx="9">
                  <c:v>11504</c:v>
                </c:pt>
                <c:pt idx="12">
                  <c:v>11672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071232"/>
        <c:axId val="15707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5422</c:v>
                </c:pt>
                <c:pt idx="2">
                  <c:v>#N/A</c:v>
                </c:pt>
                <c:pt idx="3">
                  <c:v>#N/A</c:v>
                </c:pt>
                <c:pt idx="4">
                  <c:v>5004</c:v>
                </c:pt>
                <c:pt idx="5">
                  <c:v>#N/A</c:v>
                </c:pt>
                <c:pt idx="6">
                  <c:v>#N/A</c:v>
                </c:pt>
                <c:pt idx="7">
                  <c:v>4765</c:v>
                </c:pt>
                <c:pt idx="8">
                  <c:v>#N/A</c:v>
                </c:pt>
                <c:pt idx="9">
                  <c:v>#N/A</c:v>
                </c:pt>
                <c:pt idx="10">
                  <c:v>5186</c:v>
                </c:pt>
                <c:pt idx="11">
                  <c:v>#N/A</c:v>
                </c:pt>
                <c:pt idx="12">
                  <c:v>#N/A</c:v>
                </c:pt>
                <c:pt idx="13">
                  <c:v>4676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071232"/>
        <c:axId val="157073408"/>
      </c:lineChart>
      <c:catAx>
        <c:axId val="1570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73408"/>
        <c:crosses val="autoZero"/>
        <c:auto val="1"/>
        <c:lblAlgn val="ctr"/>
        <c:lblOffset val="100"/>
        <c:tickLblSkip val="1"/>
        <c:tickMarkSkip val="1"/>
        <c:noMultiLvlLbl val="0"/>
      </c:catAx>
      <c:valAx>
        <c:axId val="15707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83736</c:v>
                </c:pt>
                <c:pt idx="5">
                  <c:v>87073</c:v>
                </c:pt>
                <c:pt idx="8">
                  <c:v>89781</c:v>
                </c:pt>
                <c:pt idx="11">
                  <c:v>91087</c:v>
                </c:pt>
                <c:pt idx="14">
                  <c:v>87522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5744</c:v>
                </c:pt>
                <c:pt idx="5">
                  <c:v>5477</c:v>
                </c:pt>
                <c:pt idx="8">
                  <c:v>4812</c:v>
                </c:pt>
                <c:pt idx="11">
                  <c:v>4865</c:v>
                </c:pt>
                <c:pt idx="14">
                  <c:v>2630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22069</c:v>
                </c:pt>
                <c:pt idx="5">
                  <c:v>25062</c:v>
                </c:pt>
                <c:pt idx="8">
                  <c:v>25013</c:v>
                </c:pt>
                <c:pt idx="11">
                  <c:v>27495</c:v>
                </c:pt>
                <c:pt idx="14">
                  <c:v>26998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13209</c:v>
                </c:pt>
                <c:pt idx="3">
                  <c:v>12252</c:v>
                </c:pt>
                <c:pt idx="6">
                  <c:v>11205</c:v>
                </c:pt>
                <c:pt idx="9">
                  <c:v>11167</c:v>
                </c:pt>
                <c:pt idx="12">
                  <c:v>10675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33815</c:v>
                </c:pt>
                <c:pt idx="3">
                  <c:v>31975</c:v>
                </c:pt>
                <c:pt idx="6">
                  <c:v>30490</c:v>
                </c:pt>
                <c:pt idx="9">
                  <c:v>29106</c:v>
                </c:pt>
                <c:pt idx="12">
                  <c:v>26166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3717</c:v>
                </c:pt>
                <c:pt idx="3">
                  <c:v>3653</c:v>
                </c:pt>
                <c:pt idx="6">
                  <c:v>3594</c:v>
                </c:pt>
                <c:pt idx="9">
                  <c:v>3535</c:v>
                </c:pt>
                <c:pt idx="12">
                  <c:v>1149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85250</c:v>
                </c:pt>
                <c:pt idx="3">
                  <c:v>87934</c:v>
                </c:pt>
                <c:pt idx="6">
                  <c:v>90110</c:v>
                </c:pt>
                <c:pt idx="9">
                  <c:v>88978</c:v>
                </c:pt>
                <c:pt idx="12">
                  <c:v>85709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742592"/>
        <c:axId val="13574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24442</c:v>
                </c:pt>
                <c:pt idx="2">
                  <c:v>#N/A</c:v>
                </c:pt>
                <c:pt idx="3">
                  <c:v>#N/A</c:v>
                </c:pt>
                <c:pt idx="4">
                  <c:v>18204</c:v>
                </c:pt>
                <c:pt idx="5">
                  <c:v>#N/A</c:v>
                </c:pt>
                <c:pt idx="6">
                  <c:v>#N/A</c:v>
                </c:pt>
                <c:pt idx="7">
                  <c:v>15792</c:v>
                </c:pt>
                <c:pt idx="8">
                  <c:v>#N/A</c:v>
                </c:pt>
                <c:pt idx="9">
                  <c:v>#N/A</c:v>
                </c:pt>
                <c:pt idx="10">
                  <c:v>9338</c:v>
                </c:pt>
                <c:pt idx="11">
                  <c:v>#N/A</c:v>
                </c:pt>
                <c:pt idx="12">
                  <c:v>#N/A</c:v>
                </c:pt>
                <c:pt idx="13">
                  <c:v>6548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742592"/>
        <c:axId val="135744512"/>
      </c:lineChart>
      <c:catAx>
        <c:axId val="1357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44512"/>
        <c:crosses val="autoZero"/>
        <c:auto val="1"/>
        <c:lblAlgn val="ctr"/>
        <c:lblOffset val="100"/>
        <c:tickLblSkip val="1"/>
        <c:tickMarkSkip val="1"/>
        <c:noMultiLvlLbl val="0"/>
      </c:catAx>
      <c:valAx>
        <c:axId val="13574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{BCD82C1C-0BC5-404F-9E86-944FDC3279CF}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BDF-445F-BD8C-D49A750498E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{D842E9E1-FEB6-43A0-85A6-A1A7D83FFAD3}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BDF-445F-BD8C-D49A750498E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{7DCEA2D9-6849-4A92-B39C-D04261A3C96F}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BDF-445F-BD8C-D49A750498E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{EAB46D31-AA30-4CD0-AF63-13E151A0576D}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BDF-445F-BD8C-D49A750498E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{C81A4F56-1894-4EBD-95AA-CD49668CACF3}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BDF-445F-BD8C-D49A750498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BDF-445F-BD8C-D49A750498E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{FA0F2C5B-F897-4179-A2BB-61E21CEBE4EE}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BDF-445F-BD8C-D49A750498E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{5CEACC8E-C095-4BCE-954D-5379CE7EEC61}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BDF-445F-BD8C-D49A750498E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{DD4372A6-1149-44EA-B9B3-06A7D20DD22F}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BDF-445F-BD8C-D49A750498E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{93578C44-E970-415F-BB69-AE4C0A4AA693}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BDF-445F-BD8C-D49A750498E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{CA2AA915-EC37-44DF-BA81-D5B4AC59F73E}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BDF-445F-BD8C-D49A750498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BDF-445F-BD8C-D49A750498EF}"/>
            </c:ext>
          </c:extLst>
        </c:ser>
        <c:dLbls>
          <c:showLegendKey val="0"/>
          <c:showVal val="0"/>
          <c:showCatName val="0"/>
          <c:showSerName val="0"/>
          <c:showPercent val="0"/>
          <c:showBubbleSize val="0"/>
        </c:dLbls>
        <c:axId val="157730304"/>
        <c:axId val="157732224"/>
      </c:scatterChart>
      <c:valAx>
        <c:axId val="157730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732224"/>
        <c:crosses val="autoZero"/>
        <c:crossBetween val="midCat"/>
      </c:valAx>
      <c:valAx>
        <c:axId val="157732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3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{F3B4A983-36B7-4AC2-94A1-AC783A7235BE}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A30-4A50-B3FA-B2A5C39F96F2}"/>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{ECC62AF1-1E90-4E2D-BB2B-87A1164D559C}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A30-4A50-B3FA-B2A5C39F96F2}"/>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{8EE803A4-074D-4917-8AA7-D300E74D50DD}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A30-4A50-B3FA-B2A5C39F96F2}"/>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{1CDA7069-770A-4FFC-A1FF-F21E9CEABB78}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A30-4A50-B3FA-B2A5C39F96F2}"/>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{FC1A72EF-0FF8-4ED3-8DE1-BA2E0786C6ED}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A30-4A50-B3FA-B2A5C39F9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13.9</c:v>
                </c:pt>
                <c:pt idx="2">
                  <c:v>13</c:v>
                </c:pt>
                <c:pt idx="3">
                  <c:v>12.8</c:v>
                </c:pt>
                <c:pt idx="4">
                  <c:v>12.6</c:v>
                </c:pt>
              </c:numCache>
            </c:numRef>
          </c:xVal>
          <c:yVal>
            <c:numRef>
              <c:f>公会計指標分析・財政指標組合せ分析表!$K$73:$O$73</c:f>
              <c:numCache>
                <c:formatCode>#,##0.0;"▲ "#,##0.0</c:formatCode>
                <c:ptCount val="5"/>
                <c:pt idx="0">
                  <c:v>63.7</c:v>
                </c:pt>
                <c:pt idx="1">
                  <c:v>47.1</c:v>
                </c:pt>
                <c:pt idx="2">
                  <c:v>40.200000000000003</c:v>
                </c:pt>
                <c:pt idx="3">
                  <c:v>24.2</c:v>
                </c:pt>
                <c:pt idx="4">
                  <c:v>17.399999999999999</c:v>
                </c:pt>
              </c:numCache>
            </c:numRef>
          </c:yVal>
          <c:smooth val="0"/>
          <c:extLst xmlns:c16r2="http://schemas.microsoft.com/office/drawing/2015/06/chart">
            <c:ext xmlns:c16="http://schemas.microsoft.com/office/drawing/2014/chart" uri="{C3380CC4-5D6E-409C-BE32-E72D297353CC}">
              <c16:uniqueId val="{00000005-BA30-4A50-B3FA-B2A5C39F96F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{9BDCA0AF-34CB-4748-8CE8-31EF51D1ACB7}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A30-4A50-B3FA-B2A5C39F96F2}"/>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{282E81B8-5C0C-41CE-BAF5-FB0321821A1A}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A30-4A50-B3FA-B2A5C39F96F2}"/>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{33AF4014-2536-4C0F-9CF9-866A894D9604}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A30-4A50-B3FA-B2A5C39F96F2}"/>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{3B63425D-1BA7-41A3-90A5-BFDCBE519A28}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A30-4A50-B3FA-B2A5C39F96F2}"/>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{CB053ED9-A47F-4C76-96BF-698AB737E75F}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A30-4A50-B3FA-B2A5C39F9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xmlns:c16r2="http://schemas.microsoft.com/office/drawing/2015/06/chart">
            <c:ext xmlns:c16="http://schemas.microsoft.com/office/drawing/2014/chart" uri="{C3380CC4-5D6E-409C-BE32-E72D297353CC}">
              <c16:uniqueId val="{0000000B-BA30-4A50-B3FA-B2A5C39F96F2}"/>
            </c:ext>
          </c:extLst>
        </c:ser>
        <c:dLbls>
          <c:showLegendKey val="0"/>
          <c:showVal val="0"/>
          <c:showCatName val="0"/>
          <c:showSerName val="0"/>
          <c:showPercent val="0"/>
          <c:showBubbleSize val="0"/>
        </c:dLbls>
        <c:axId val="157808128"/>
        <c:axId val="157810048"/>
      </c:scatterChart>
      <c:valAx>
        <c:axId val="157808128"/>
        <c:scaling>
          <c:orientation val="minMax"/>
          <c:max val="15"/>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810048"/>
        <c:crosses val="autoZero"/>
        <c:crossBetween val="midCat"/>
      </c:valAx>
      <c:valAx>
        <c:axId val="157810048"/>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808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j-ea"/>
              <a:ea typeface="+mj-ea"/>
              <a:cs typeface="+mn-cs"/>
            </a:rPr>
            <a:t>　</a:t>
          </a:r>
          <a:r>
            <a:rPr kumimoji="1" lang="ja-JP" altLang="ja-JP" sz="1300">
              <a:solidFill>
                <a:schemeClr val="dk1"/>
              </a:solidFill>
              <a:latin typeface="+mj-ea"/>
              <a:ea typeface="+mj-ea"/>
              <a:cs typeface="+mn-cs"/>
            </a:rPr>
            <a:t>近年、合併に伴い必要となった施設の統合整備等を集中的に実施した結果、地方債の発行額が高い水準で推移し、また、その償還期間を比較的短期に設定していることから、</a:t>
          </a:r>
          <a:r>
            <a:rPr kumimoji="1" lang="ja-JP" altLang="en-US" sz="1300">
              <a:solidFill>
                <a:schemeClr val="dk1"/>
              </a:solidFill>
              <a:latin typeface="+mj-ea"/>
              <a:ea typeface="+mj-ea"/>
              <a:cs typeface="+mn-cs"/>
            </a:rPr>
            <a:t>単年度の元利償還金の額は増加傾向にある。しかしながら、新たに発行する地方債の多くを基準財政需要額への算入率が高い合併特例事業債や臨時財政対策債等が占めることから算入公債費等の額は増加し、結果、実質公債費比率の分子の数値は、前年度から</a:t>
          </a:r>
          <a:r>
            <a:rPr kumimoji="1" lang="en-US" altLang="ja-JP" sz="1300">
              <a:solidFill>
                <a:schemeClr val="dk1"/>
              </a:solidFill>
              <a:latin typeface="+mj-ea"/>
              <a:ea typeface="+mj-ea"/>
              <a:cs typeface="+mn-cs"/>
            </a:rPr>
            <a:t>510</a:t>
          </a:r>
          <a:r>
            <a:rPr kumimoji="1" lang="ja-JP" altLang="en-US" sz="1300">
              <a:solidFill>
                <a:schemeClr val="dk1"/>
              </a:solidFill>
              <a:latin typeface="+mj-ea"/>
              <a:ea typeface="+mj-ea"/>
              <a:cs typeface="+mn-cs"/>
            </a:rPr>
            <a:t>百万円減少した。</a:t>
          </a:r>
          <a:endParaRPr kumimoji="1" lang="ja-JP" altLang="en-US" sz="13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近年、地方債の発行額が高い水準で推移していたものの、その償還期間を比較的短期間に設定していることから、一般会計等に係る地方債の現在高は、平成</a:t>
          </a:r>
          <a:r>
            <a:rPr kumimoji="1" lang="en-US" altLang="ja-JP" sz="1300">
              <a:latin typeface="+mj-ea"/>
              <a:ea typeface="+mj-ea"/>
            </a:rPr>
            <a:t>27</a:t>
          </a:r>
          <a:r>
            <a:rPr kumimoji="1" lang="ja-JP" altLang="en-US" sz="1300">
              <a:latin typeface="+mj-ea"/>
              <a:ea typeface="+mj-ea"/>
            </a:rPr>
            <a:t>年度以降、減少に転じている。また、</a:t>
          </a:r>
          <a:r>
            <a:rPr kumimoji="1" lang="ja-JP" altLang="ja-JP" sz="1300">
              <a:solidFill>
                <a:schemeClr val="dk1"/>
              </a:solidFill>
              <a:latin typeface="+mj-ea"/>
              <a:ea typeface="+mj-ea"/>
              <a:cs typeface="+mn-cs"/>
            </a:rPr>
            <a:t>公営企業債等繰入見込額</a:t>
          </a:r>
          <a:r>
            <a:rPr kumimoji="1" lang="ja-JP" altLang="en-US" sz="1300">
              <a:solidFill>
                <a:schemeClr val="dk1"/>
              </a:solidFill>
              <a:latin typeface="+mj-ea"/>
              <a:ea typeface="+mj-ea"/>
              <a:cs typeface="+mn-cs"/>
            </a:rPr>
            <a:t>については、</a:t>
          </a:r>
          <a:r>
            <a:rPr kumimoji="1" lang="ja-JP" altLang="ja-JP" sz="1300">
              <a:solidFill>
                <a:schemeClr val="dk1"/>
              </a:solidFill>
              <a:latin typeface="+mj-ea"/>
              <a:ea typeface="+mj-ea"/>
              <a:cs typeface="+mn-cs"/>
            </a:rPr>
            <a:t>公営企業等の地方債残高</a:t>
          </a:r>
          <a:r>
            <a:rPr kumimoji="1" lang="ja-JP" altLang="en-US" sz="1300">
              <a:solidFill>
                <a:schemeClr val="dk1"/>
              </a:solidFill>
              <a:latin typeface="+mj-ea"/>
              <a:ea typeface="+mj-ea"/>
              <a:cs typeface="+mn-cs"/>
            </a:rPr>
            <a:t>の</a:t>
          </a:r>
          <a:r>
            <a:rPr kumimoji="1" lang="ja-JP" altLang="ja-JP" sz="1300">
              <a:solidFill>
                <a:schemeClr val="dk1"/>
              </a:solidFill>
              <a:latin typeface="+mj-ea"/>
              <a:ea typeface="+mj-ea"/>
              <a:cs typeface="+mn-cs"/>
            </a:rPr>
            <a:t>減少</a:t>
          </a:r>
          <a:r>
            <a:rPr kumimoji="1" lang="ja-JP" altLang="en-US" sz="1300">
              <a:solidFill>
                <a:schemeClr val="dk1"/>
              </a:solidFill>
              <a:latin typeface="+mj-ea"/>
              <a:ea typeface="+mj-ea"/>
              <a:cs typeface="+mn-cs"/>
            </a:rPr>
            <a:t>によって</a:t>
          </a:r>
          <a:r>
            <a:rPr kumimoji="1" lang="ja-JP" altLang="ja-JP" sz="1300">
              <a:solidFill>
                <a:schemeClr val="dk1"/>
              </a:solidFill>
              <a:latin typeface="+mj-ea"/>
              <a:ea typeface="+mj-ea"/>
              <a:cs typeface="+mn-cs"/>
            </a:rPr>
            <a:t>、</a:t>
          </a:r>
          <a:r>
            <a:rPr kumimoji="1" lang="ja-JP" altLang="en-US" sz="1300">
              <a:latin typeface="+mj-ea"/>
              <a:ea typeface="+mj-ea"/>
            </a:rPr>
            <a:t>退職手当負担見込額については、定員適正化計画に基づく人員削減によって、それぞれ減少したことから、将来負担比率の分子の数値は</a:t>
          </a:r>
          <a:r>
            <a:rPr kumimoji="1" lang="ja-JP" altLang="en-US" sz="1300">
              <a:solidFill>
                <a:schemeClr val="dk1"/>
              </a:solidFill>
              <a:latin typeface="+mj-ea"/>
              <a:ea typeface="+mj-ea"/>
              <a:cs typeface="+mn-cs"/>
            </a:rPr>
            <a:t>　前年度と比べて</a:t>
          </a:r>
          <a:r>
            <a:rPr kumimoji="1" lang="en-US" altLang="ja-JP" sz="1300">
              <a:solidFill>
                <a:schemeClr val="dk1"/>
              </a:solidFill>
              <a:latin typeface="+mj-ea"/>
              <a:ea typeface="+mj-ea"/>
              <a:cs typeface="+mn-cs"/>
            </a:rPr>
            <a:t>2,790</a:t>
          </a:r>
          <a:r>
            <a:rPr kumimoji="1" lang="ja-JP" altLang="en-US" sz="1300">
              <a:solidFill>
                <a:schemeClr val="dk1"/>
              </a:solidFill>
              <a:latin typeface="+mj-ea"/>
              <a:ea typeface="+mj-ea"/>
              <a:cs typeface="+mn-cs"/>
            </a:rPr>
            <a:t>百万円減少した。</a:t>
          </a:r>
          <a:endParaRPr kumimoji="1" lang="en-US" altLang="ja-JP" sz="130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j-ea"/>
              <a:ea typeface="+mj-ea"/>
              <a:cs typeface="+mn-cs"/>
            </a:rPr>
            <a:t>　なお、</a:t>
          </a:r>
          <a:r>
            <a:rPr kumimoji="1" lang="ja-JP" altLang="ja-JP" sz="1300">
              <a:solidFill>
                <a:schemeClr val="dk1"/>
              </a:solidFill>
              <a:latin typeface="+mj-ea"/>
              <a:ea typeface="+mj-ea"/>
              <a:cs typeface="+mn-cs"/>
            </a:rPr>
            <a:t>平成</a:t>
          </a:r>
          <a:r>
            <a:rPr kumimoji="1" lang="en-US" altLang="ja-JP" sz="1300">
              <a:solidFill>
                <a:schemeClr val="dk1"/>
              </a:solidFill>
              <a:latin typeface="+mj-ea"/>
              <a:ea typeface="+mj-ea"/>
              <a:cs typeface="+mn-cs"/>
            </a:rPr>
            <a:t>28</a:t>
          </a:r>
          <a:r>
            <a:rPr kumimoji="1" lang="ja-JP" altLang="ja-JP" sz="1300">
              <a:solidFill>
                <a:schemeClr val="dk1"/>
              </a:solidFill>
              <a:latin typeface="+mj-ea"/>
              <a:ea typeface="+mj-ea"/>
              <a:cs typeface="+mn-cs"/>
            </a:rPr>
            <a:t>年度中に土地開発公社から土地を買い戻したこと</a:t>
          </a:r>
          <a:r>
            <a:rPr kumimoji="1" lang="ja-JP" altLang="en-US" sz="1300">
              <a:solidFill>
                <a:schemeClr val="dk1"/>
              </a:solidFill>
              <a:latin typeface="+mj-ea"/>
              <a:ea typeface="+mj-ea"/>
              <a:cs typeface="+mn-cs"/>
            </a:rPr>
            <a:t>から</a:t>
          </a:r>
          <a:r>
            <a:rPr kumimoji="1" lang="ja-JP" altLang="ja-JP" sz="1300">
              <a:solidFill>
                <a:schemeClr val="dk1"/>
              </a:solidFill>
              <a:latin typeface="+mj-ea"/>
              <a:ea typeface="+mj-ea"/>
              <a:cs typeface="+mn-cs"/>
            </a:rPr>
            <a:t>、債務負担行為に基づく支出予定額も減少しているが、</a:t>
          </a:r>
          <a:r>
            <a:rPr kumimoji="1" lang="ja-JP" altLang="en-US" sz="1300">
              <a:latin typeface="+mj-ea"/>
              <a:ea typeface="+mj-ea"/>
            </a:rPr>
            <a:t>同時に土地開発公社から貸付金の返済を受けたため、控除費目である充当可能特定歳入が同額減少し、将来負担比率の分子の数値の減少には影響していない。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数値と変わらず、類似団体と比較してもその平均を大きく下回っている。引き続き、職員適正化計画に基づく定員管理を通じた人件費の抑制や、公の施設の統廃合による管理経費の削減に取り組み、歳出規模の縮減に努めるとともに、地方税の徴収強化等の取り組みを通じて自主財源の確保に努め、財政基盤の強化を図りたい。</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j-ea"/>
              <a:ea typeface="+mj-ea"/>
              <a:cs typeface="+mn-cs"/>
            </a:rPr>
            <a:t>　分子である経常経費充当一般財源、分母である経常一般財源ともに前年度より減少となったが、特に経常一般財源においての普通交付税や地方消費税交付金、臨時財政対策債発行額等の減少による影響が大きかったため、前年度数値と比較して</a:t>
          </a:r>
          <a:r>
            <a:rPr kumimoji="1" lang="en-US" altLang="ja-JP" sz="1100">
              <a:solidFill>
                <a:schemeClr val="dk1"/>
              </a:solidFill>
              <a:latin typeface="+mj-ea"/>
              <a:ea typeface="+mj-ea"/>
              <a:cs typeface="+mn-cs"/>
            </a:rPr>
            <a:t>2.7</a:t>
          </a:r>
          <a:r>
            <a:rPr kumimoji="1" lang="ja-JP" altLang="ja-JP" sz="1100">
              <a:solidFill>
                <a:schemeClr val="dk1"/>
              </a:solidFill>
              <a:latin typeface="+mj-ea"/>
              <a:ea typeface="+mj-ea"/>
              <a:cs typeface="+mn-cs"/>
            </a:rPr>
            <a:t>ポイント増加することとなった。類似団体の平均と比較しても高く、財政構造の弾力性が低い結果となっており、引き続き、職員適正化計画に基づく定員管理を通じた人件費の抑制や、公の施設の統廃合による管理経費の削減に取り組み、歳出規模の縮減に努めるとともに、地方税の徴収強化等の取り組みを通じて自主財源の確保に努め、財政基盤の強化を図りたい。</a:t>
          </a:r>
          <a:endParaRPr kumimoji="1" lang="en-US" altLang="ja-JP" sz="1100">
            <a:solidFill>
              <a:schemeClr val="dk1"/>
            </a:solidFill>
            <a:latin typeface="+mj-ea"/>
            <a:ea typeface="+mj-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34290</xdr:rowOff>
    </xdr:to>
    <xdr:cxnSp macro="">
      <xdr:nvCxnSpPr>
        <xdr:cNvPr id="133" name="直線コネクタ 132"/>
        <xdr:cNvCxnSpPr/>
      </xdr:nvCxnSpPr>
      <xdr:spPr>
        <a:xfrm>
          <a:off x="4114800" y="1113282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117263</xdr:rowOff>
    </xdr:to>
    <xdr:cxnSp macro="">
      <xdr:nvCxnSpPr>
        <xdr:cNvPr id="136" name="直線コネクタ 135"/>
        <xdr:cNvCxnSpPr/>
      </xdr:nvCxnSpPr>
      <xdr:spPr>
        <a:xfrm flipV="1">
          <a:off x="3225800" y="1113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65</xdr:row>
      <xdr:rowOff>117263</xdr:rowOff>
    </xdr:to>
    <xdr:cxnSp macro="">
      <xdr:nvCxnSpPr>
        <xdr:cNvPr id="139" name="直線コネクタ 138"/>
        <xdr:cNvCxnSpPr/>
      </xdr:nvCxnSpPr>
      <xdr:spPr>
        <a:xfrm>
          <a:off x="2336800" y="10899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65</xdr:row>
      <xdr:rowOff>133350</xdr:rowOff>
    </xdr:to>
    <xdr:cxnSp macro="">
      <xdr:nvCxnSpPr>
        <xdr:cNvPr id="142" name="直線コネクタ 141"/>
        <xdr:cNvCxnSpPr/>
      </xdr:nvCxnSpPr>
      <xdr:spPr>
        <a:xfrm flipV="1">
          <a:off x="1447800" y="1089956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2" name="円/楕円 151"/>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3"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4" name="円/楕円 153"/>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5" name="テキスト ボックス 154"/>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66463</xdr:rowOff>
    </xdr:from>
    <xdr:to>
      <xdr:col>4</xdr:col>
      <xdr:colOff>533400</xdr:colOff>
      <xdr:row>65</xdr:row>
      <xdr:rowOff>168063</xdr:rowOff>
    </xdr:to>
    <xdr:sp macro="" textlink="">
      <xdr:nvSpPr>
        <xdr:cNvPr id="156" name="円/楕円 155"/>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6790</xdr:rowOff>
    </xdr:from>
    <xdr:ext cx="762000" cy="259045"/>
    <xdr:sp macro="" textlink="">
      <xdr:nvSpPr>
        <xdr:cNvPr id="157" name="テキスト ボックス 156"/>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8" name="円/楕円 157"/>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59" name="テキスト ボックス 158"/>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昨年度と比較して</a:t>
          </a:r>
          <a:r>
            <a:rPr kumimoji="1" lang="en-US" altLang="ja-JP" sz="1100">
              <a:solidFill>
                <a:schemeClr val="dk1"/>
              </a:solidFill>
              <a:latin typeface="+mj-ea"/>
              <a:ea typeface="+mj-ea"/>
              <a:cs typeface="+mn-cs"/>
            </a:rPr>
            <a:t>2,821</a:t>
          </a:r>
          <a:r>
            <a:rPr kumimoji="1" lang="ja-JP" altLang="ja-JP" sz="1100">
              <a:solidFill>
                <a:schemeClr val="dk1"/>
              </a:solidFill>
              <a:latin typeface="+mj-ea"/>
              <a:ea typeface="+mj-ea"/>
              <a:cs typeface="+mn-cs"/>
            </a:rPr>
            <a:t>円増加しており、引き続き、類似団体の平均よりも高い数値となっている。合併により多くの公共施設を抱えることとなったことや、島しょ部地域を抱えるという本市の特殊な地理的要因による影響も考えられるが、引き続き職員適正化計画に基づく定員管理を通じた人件費の抑制や、公の施設の統廃合による管理経費の削減により、物件費等の削減に努めたい。</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122828</xdr:rowOff>
    </xdr:from>
    <xdr:to>
      <xdr:col>7</xdr:col>
      <xdr:colOff>152400</xdr:colOff>
      <xdr:row>88</xdr:row>
      <xdr:rowOff>19448</xdr:rowOff>
    </xdr:to>
    <xdr:cxnSp macro="">
      <xdr:nvCxnSpPr>
        <xdr:cNvPr id="194" name="直線コネクタ 193"/>
        <xdr:cNvCxnSpPr/>
      </xdr:nvCxnSpPr>
      <xdr:spPr>
        <a:xfrm>
          <a:off x="4114800" y="15038978"/>
          <a:ext cx="838200" cy="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122828</xdr:rowOff>
    </xdr:from>
    <xdr:to>
      <xdr:col>6</xdr:col>
      <xdr:colOff>0</xdr:colOff>
      <xdr:row>87</xdr:row>
      <xdr:rowOff>129367</xdr:rowOff>
    </xdr:to>
    <xdr:cxnSp macro="">
      <xdr:nvCxnSpPr>
        <xdr:cNvPr id="197" name="直線コネクタ 196"/>
        <xdr:cNvCxnSpPr/>
      </xdr:nvCxnSpPr>
      <xdr:spPr>
        <a:xfrm flipV="1">
          <a:off x="3225800" y="1503897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99" name="テキスト ボックス 198"/>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56373</xdr:rowOff>
    </xdr:from>
    <xdr:to>
      <xdr:col>4</xdr:col>
      <xdr:colOff>482600</xdr:colOff>
      <xdr:row>87</xdr:row>
      <xdr:rowOff>129367</xdr:rowOff>
    </xdr:to>
    <xdr:cxnSp macro="">
      <xdr:nvCxnSpPr>
        <xdr:cNvPr id="200" name="直線コネクタ 199"/>
        <xdr:cNvCxnSpPr/>
      </xdr:nvCxnSpPr>
      <xdr:spPr>
        <a:xfrm>
          <a:off x="2336800" y="14972523"/>
          <a:ext cx="889000" cy="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126581</xdr:rowOff>
    </xdr:from>
    <xdr:ext cx="762000" cy="259045"/>
    <xdr:sp macro="" textlink="">
      <xdr:nvSpPr>
        <xdr:cNvPr id="202" name="テキスト ボックス 201"/>
        <xdr:cNvSpPr txBox="1"/>
      </xdr:nvSpPr>
      <xdr:spPr>
        <a:xfrm>
          <a:off x="2844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15667</xdr:rowOff>
    </xdr:from>
    <xdr:to>
      <xdr:col>3</xdr:col>
      <xdr:colOff>279400</xdr:colOff>
      <xdr:row>87</xdr:row>
      <xdr:rowOff>56373</xdr:rowOff>
    </xdr:to>
    <xdr:cxnSp macro="">
      <xdr:nvCxnSpPr>
        <xdr:cNvPr id="203" name="直線コネクタ 202"/>
        <xdr:cNvCxnSpPr/>
      </xdr:nvCxnSpPr>
      <xdr:spPr>
        <a:xfrm>
          <a:off x="1447800" y="14931817"/>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34622</xdr:rowOff>
    </xdr:from>
    <xdr:ext cx="762000" cy="259045"/>
    <xdr:sp macro="" textlink="">
      <xdr:nvSpPr>
        <xdr:cNvPr id="205" name="テキスト ボックス 204"/>
        <xdr:cNvSpPr txBox="1"/>
      </xdr:nvSpPr>
      <xdr:spPr>
        <a:xfrm>
          <a:off x="1955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169684</xdr:rowOff>
    </xdr:from>
    <xdr:ext cx="762000" cy="259045"/>
    <xdr:sp macro="" textlink="">
      <xdr:nvSpPr>
        <xdr:cNvPr id="207" name="テキスト ボックス 206"/>
        <xdr:cNvSpPr txBox="1"/>
      </xdr:nvSpPr>
      <xdr:spPr>
        <a:xfrm>
          <a:off x="1066800" y="14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140098</xdr:rowOff>
    </xdr:from>
    <xdr:to>
      <xdr:col>7</xdr:col>
      <xdr:colOff>203200</xdr:colOff>
      <xdr:row>88</xdr:row>
      <xdr:rowOff>70248</xdr:rowOff>
    </xdr:to>
    <xdr:sp macro="" textlink="">
      <xdr:nvSpPr>
        <xdr:cNvPr id="213" name="円/楕円 212"/>
        <xdr:cNvSpPr/>
      </xdr:nvSpPr>
      <xdr:spPr>
        <a:xfrm>
          <a:off x="4902200" y="150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35975</xdr:rowOff>
    </xdr:from>
    <xdr:ext cx="762000" cy="259045"/>
    <xdr:sp macro="" textlink="">
      <xdr:nvSpPr>
        <xdr:cNvPr id="214" name="人件費・物件費等の状況該当値テキスト"/>
        <xdr:cNvSpPr txBox="1"/>
      </xdr:nvSpPr>
      <xdr:spPr>
        <a:xfrm>
          <a:off x="5041900" y="149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130,806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72028</xdr:rowOff>
    </xdr:from>
    <xdr:to>
      <xdr:col>6</xdr:col>
      <xdr:colOff>50800</xdr:colOff>
      <xdr:row>88</xdr:row>
      <xdr:rowOff>2178</xdr:rowOff>
    </xdr:to>
    <xdr:sp macro="" textlink="">
      <xdr:nvSpPr>
        <xdr:cNvPr id="215" name="円/楕円 214"/>
        <xdr:cNvSpPr/>
      </xdr:nvSpPr>
      <xdr:spPr>
        <a:xfrm>
          <a:off x="4064000" y="149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158405</xdr:rowOff>
    </xdr:from>
    <xdr:ext cx="736600" cy="259045"/>
    <xdr:sp macro="" textlink="">
      <xdr:nvSpPr>
        <xdr:cNvPr id="216" name="テキスト ボックス 215"/>
        <xdr:cNvSpPr txBox="1"/>
      </xdr:nvSpPr>
      <xdr:spPr>
        <a:xfrm>
          <a:off x="3733800" y="1507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78567</xdr:rowOff>
    </xdr:from>
    <xdr:to>
      <xdr:col>4</xdr:col>
      <xdr:colOff>533400</xdr:colOff>
      <xdr:row>88</xdr:row>
      <xdr:rowOff>8717</xdr:rowOff>
    </xdr:to>
    <xdr:sp macro="" textlink="">
      <xdr:nvSpPr>
        <xdr:cNvPr id="217" name="円/楕円 216"/>
        <xdr:cNvSpPr/>
      </xdr:nvSpPr>
      <xdr:spPr>
        <a:xfrm>
          <a:off x="3175000" y="149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164944</xdr:rowOff>
    </xdr:from>
    <xdr:ext cx="762000" cy="259045"/>
    <xdr:sp macro="" textlink="">
      <xdr:nvSpPr>
        <xdr:cNvPr id="218" name="テキスト ボックス 217"/>
        <xdr:cNvSpPr txBox="1"/>
      </xdr:nvSpPr>
      <xdr:spPr>
        <a:xfrm>
          <a:off x="2844800" y="1508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5573</xdr:rowOff>
    </xdr:from>
    <xdr:to>
      <xdr:col>3</xdr:col>
      <xdr:colOff>330200</xdr:colOff>
      <xdr:row>87</xdr:row>
      <xdr:rowOff>107173</xdr:rowOff>
    </xdr:to>
    <xdr:sp macro="" textlink="">
      <xdr:nvSpPr>
        <xdr:cNvPr id="219" name="円/楕円 218"/>
        <xdr:cNvSpPr/>
      </xdr:nvSpPr>
      <xdr:spPr>
        <a:xfrm>
          <a:off x="2286000" y="149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91950</xdr:rowOff>
    </xdr:from>
    <xdr:ext cx="762000" cy="259045"/>
    <xdr:sp macro="" textlink="">
      <xdr:nvSpPr>
        <xdr:cNvPr id="220" name="テキスト ボックス 219"/>
        <xdr:cNvSpPr txBox="1"/>
      </xdr:nvSpPr>
      <xdr:spPr>
        <a:xfrm>
          <a:off x="1955800" y="150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125,231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136317</xdr:rowOff>
    </xdr:from>
    <xdr:to>
      <xdr:col>2</xdr:col>
      <xdr:colOff>127000</xdr:colOff>
      <xdr:row>87</xdr:row>
      <xdr:rowOff>66467</xdr:rowOff>
    </xdr:to>
    <xdr:sp macro="" textlink="">
      <xdr:nvSpPr>
        <xdr:cNvPr id="221" name="円/楕円 220"/>
        <xdr:cNvSpPr/>
      </xdr:nvSpPr>
      <xdr:spPr>
        <a:xfrm>
          <a:off x="1397000" y="148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51244</xdr:rowOff>
    </xdr:from>
    <xdr:ext cx="762000" cy="259045"/>
    <xdr:sp macro="" textlink="">
      <xdr:nvSpPr>
        <xdr:cNvPr id="222" name="テキスト ボックス 221"/>
        <xdr:cNvSpPr txBox="1"/>
      </xdr:nvSpPr>
      <xdr:spPr>
        <a:xfrm>
          <a:off x="1066800" y="1496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j-ea"/>
              <a:ea typeface="+mj-ea"/>
              <a:cs typeface="+mn-cs"/>
            </a:rPr>
            <a:t>   </a:t>
          </a:r>
          <a:r>
            <a:rPr lang="ja-JP" altLang="ja-JP" sz="1100" b="0" i="0" baseline="0">
              <a:solidFill>
                <a:schemeClr val="dk1"/>
              </a:solidFill>
              <a:latin typeface="+mj-ea"/>
              <a:ea typeface="+mj-ea"/>
              <a:cs typeface="+mn-cs"/>
            </a:rPr>
            <a:t>前年度数値と比べて</a:t>
          </a:r>
          <a:r>
            <a:rPr lang="en-US" altLang="ja-JP" sz="1100" b="0" i="0" baseline="0">
              <a:solidFill>
                <a:schemeClr val="dk1"/>
              </a:solidFill>
              <a:latin typeface="+mj-ea"/>
              <a:ea typeface="+mj-ea"/>
              <a:cs typeface="+mn-cs"/>
            </a:rPr>
            <a:t>0.2</a:t>
          </a:r>
          <a:r>
            <a:rPr lang="ja-JP" altLang="ja-JP" sz="1100" b="0" i="0" baseline="0">
              <a:solidFill>
                <a:schemeClr val="dk1"/>
              </a:solidFill>
              <a:latin typeface="+mj-ea"/>
              <a:ea typeface="+mj-ea"/>
              <a:cs typeface="+mn-cs"/>
            </a:rPr>
            <a:t>ポイント改善したが、依然として類似団体の中では最低水準にある。国に準じて給与の総合的見直しや高齢者層職員の昇給抑制などを実施しており、今後も給与の適正化に努めたい。</a:t>
          </a:r>
          <a:endParaRPr lang="en-US" altLang="ja-JP" sz="1100" b="0" i="0" baseline="0">
            <a:solidFill>
              <a:schemeClr val="dk1"/>
            </a:solidFill>
            <a:latin typeface="+mj-ea"/>
            <a:ea typeface="+mj-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62593</xdr:rowOff>
    </xdr:to>
    <xdr:cxnSp macro="">
      <xdr:nvCxnSpPr>
        <xdr:cNvPr id="258" name="直線コネクタ 257"/>
        <xdr:cNvCxnSpPr/>
      </xdr:nvCxnSpPr>
      <xdr:spPr>
        <a:xfrm>
          <a:off x="16179800" y="139270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119138</xdr:rowOff>
    </xdr:from>
    <xdr:to>
      <xdr:col>23</xdr:col>
      <xdr:colOff>406400</xdr:colOff>
      <xdr:row>81</xdr:row>
      <xdr:rowOff>39612</xdr:rowOff>
    </xdr:to>
    <xdr:cxnSp macro="">
      <xdr:nvCxnSpPr>
        <xdr:cNvPr id="261" name="直線コネクタ 260"/>
        <xdr:cNvCxnSpPr/>
      </xdr:nvCxnSpPr>
      <xdr:spPr>
        <a:xfrm>
          <a:off x="15290800" y="138351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3" name="テキスト ボックス 26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119138</xdr:rowOff>
    </xdr:from>
    <xdr:to>
      <xdr:col>22</xdr:col>
      <xdr:colOff>203200</xdr:colOff>
      <xdr:row>81</xdr:row>
      <xdr:rowOff>16632</xdr:rowOff>
    </xdr:to>
    <xdr:cxnSp macro="">
      <xdr:nvCxnSpPr>
        <xdr:cNvPr id="264" name="直線コネクタ 263"/>
        <xdr:cNvCxnSpPr/>
      </xdr:nvCxnSpPr>
      <xdr:spPr>
        <a:xfrm flipV="1">
          <a:off x="14401800" y="138351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16632</xdr:rowOff>
    </xdr:from>
    <xdr:to>
      <xdr:col>21</xdr:col>
      <xdr:colOff>0</xdr:colOff>
      <xdr:row>86</xdr:row>
      <xdr:rowOff>21166</xdr:rowOff>
    </xdr:to>
    <xdr:cxnSp macro="">
      <xdr:nvCxnSpPr>
        <xdr:cNvPr id="267" name="直線コネクタ 266"/>
        <xdr:cNvCxnSpPr/>
      </xdr:nvCxnSpPr>
      <xdr:spPr>
        <a:xfrm flipV="1">
          <a:off x="13512800" y="13904082"/>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68" name="フローチャート : 判断 267"/>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69" name="テキスト ボックス 268"/>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7" name="円/楕円 276"/>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104520</xdr:rowOff>
    </xdr:from>
    <xdr:ext cx="762000" cy="259045"/>
    <xdr:sp macro="" textlink="">
      <xdr:nvSpPr>
        <xdr:cNvPr id="278"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79" name="円/楕円 278"/>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80" name="テキスト ボックス 279"/>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68338</xdr:rowOff>
    </xdr:from>
    <xdr:to>
      <xdr:col>22</xdr:col>
      <xdr:colOff>254000</xdr:colOff>
      <xdr:row>80</xdr:row>
      <xdr:rowOff>169938</xdr:rowOff>
    </xdr:to>
    <xdr:sp macro="" textlink="">
      <xdr:nvSpPr>
        <xdr:cNvPr id="281" name="円/楕円 280"/>
        <xdr:cNvSpPr/>
      </xdr:nvSpPr>
      <xdr:spPr>
        <a:xfrm>
          <a:off x="15240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8665</xdr:rowOff>
    </xdr:from>
    <xdr:ext cx="762000" cy="259045"/>
    <xdr:sp macro="" textlink="">
      <xdr:nvSpPr>
        <xdr:cNvPr id="282" name="テキスト ボックス 281"/>
        <xdr:cNvSpPr txBox="1"/>
      </xdr:nvSpPr>
      <xdr:spPr>
        <a:xfrm>
          <a:off x="14909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137282</xdr:rowOff>
    </xdr:from>
    <xdr:to>
      <xdr:col>21</xdr:col>
      <xdr:colOff>50800</xdr:colOff>
      <xdr:row>81</xdr:row>
      <xdr:rowOff>67432</xdr:rowOff>
    </xdr:to>
    <xdr:sp macro="" textlink="">
      <xdr:nvSpPr>
        <xdr:cNvPr id="283" name="円/楕円 282"/>
        <xdr:cNvSpPr/>
      </xdr:nvSpPr>
      <xdr:spPr>
        <a:xfrm>
          <a:off x="14351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77609</xdr:rowOff>
    </xdr:from>
    <xdr:ext cx="762000" cy="259045"/>
    <xdr:sp macro="" textlink="">
      <xdr:nvSpPr>
        <xdr:cNvPr id="284" name="テキスト ボックス 283"/>
        <xdr:cNvSpPr txBox="1"/>
      </xdr:nvSpPr>
      <xdr:spPr>
        <a:xfrm>
          <a:off x="14020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5" name="円/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j-ea"/>
              <a:ea typeface="+mj-ea"/>
              <a:cs typeface="+mn-cs"/>
            </a:rPr>
            <a:t>　平成</a:t>
          </a:r>
          <a:r>
            <a:rPr lang="en-US" altLang="ja-JP" sz="1100" b="0" i="0" baseline="0">
              <a:solidFill>
                <a:schemeClr val="dk1"/>
              </a:solidFill>
              <a:latin typeface="+mj-ea"/>
              <a:ea typeface="+mj-ea"/>
              <a:cs typeface="+mn-cs"/>
            </a:rPr>
            <a:t>17</a:t>
          </a:r>
          <a:r>
            <a:rPr lang="ja-JP" altLang="ja-JP" sz="1100" b="0" i="0" baseline="0">
              <a:solidFill>
                <a:schemeClr val="dk1"/>
              </a:solidFill>
              <a:latin typeface="+mj-ea"/>
              <a:ea typeface="+mj-ea"/>
              <a:cs typeface="+mn-cs"/>
            </a:rPr>
            <a:t>年</a:t>
          </a:r>
          <a:r>
            <a:rPr lang="en-US" altLang="ja-JP" sz="1100" b="0" i="0" baseline="0">
              <a:solidFill>
                <a:schemeClr val="dk1"/>
              </a:solidFill>
              <a:latin typeface="+mj-ea"/>
              <a:ea typeface="+mj-ea"/>
              <a:cs typeface="+mn-cs"/>
            </a:rPr>
            <a:t>1</a:t>
          </a:r>
          <a:r>
            <a:rPr lang="ja-JP" altLang="ja-JP" sz="1100" b="0" i="0" baseline="0">
              <a:solidFill>
                <a:schemeClr val="dk1"/>
              </a:solidFill>
              <a:latin typeface="+mj-ea"/>
              <a:ea typeface="+mj-ea"/>
              <a:cs typeface="+mn-cs"/>
            </a:rPr>
            <a:t>月の広域合併により、職員数が増加したが、平成</a:t>
          </a:r>
          <a:r>
            <a:rPr lang="en-US" altLang="ja-JP" sz="1100" b="0" i="0" baseline="0">
              <a:solidFill>
                <a:schemeClr val="dk1"/>
              </a:solidFill>
              <a:latin typeface="+mj-ea"/>
              <a:ea typeface="+mj-ea"/>
              <a:cs typeface="+mn-cs"/>
            </a:rPr>
            <a:t>19</a:t>
          </a:r>
          <a:r>
            <a:rPr lang="ja-JP" altLang="ja-JP" sz="1100" b="0" i="0" baseline="0">
              <a:solidFill>
                <a:schemeClr val="dk1"/>
              </a:solidFill>
              <a:latin typeface="+mj-ea"/>
              <a:ea typeface="+mj-ea"/>
              <a:cs typeface="+mn-cs"/>
            </a:rPr>
            <a:t>年</a:t>
          </a:r>
          <a:r>
            <a:rPr lang="en-US" altLang="ja-JP" sz="1100" b="0" i="0" baseline="0">
              <a:solidFill>
                <a:schemeClr val="dk1"/>
              </a:solidFill>
              <a:latin typeface="+mj-ea"/>
              <a:ea typeface="+mj-ea"/>
              <a:cs typeface="+mn-cs"/>
            </a:rPr>
            <a:t>2</a:t>
          </a:r>
          <a:r>
            <a:rPr lang="ja-JP" altLang="ja-JP" sz="1100" b="0" i="0" baseline="0">
              <a:solidFill>
                <a:schemeClr val="dk1"/>
              </a:solidFill>
              <a:latin typeface="+mj-ea"/>
              <a:ea typeface="+mj-ea"/>
              <a:cs typeface="+mn-cs"/>
            </a:rPr>
            <a:t>月に第</a:t>
          </a:r>
          <a:r>
            <a:rPr lang="en-US" altLang="ja-JP" sz="1100" b="0" i="0" baseline="0">
              <a:solidFill>
                <a:schemeClr val="dk1"/>
              </a:solidFill>
              <a:latin typeface="+mj-ea"/>
              <a:ea typeface="+mj-ea"/>
              <a:cs typeface="+mn-cs"/>
            </a:rPr>
            <a:t>1</a:t>
          </a:r>
          <a:r>
            <a:rPr lang="ja-JP" altLang="ja-JP" sz="1100" b="0" i="0" baseline="0">
              <a:solidFill>
                <a:schemeClr val="dk1"/>
              </a:solidFill>
              <a:latin typeface="+mj-ea"/>
              <a:ea typeface="+mj-ea"/>
              <a:cs typeface="+mn-cs"/>
            </a:rPr>
            <a:t>次定員適正化計画を、平成</a:t>
          </a:r>
          <a:r>
            <a:rPr lang="en-US" altLang="ja-JP" sz="1100" b="0" i="0" baseline="0">
              <a:solidFill>
                <a:schemeClr val="dk1"/>
              </a:solidFill>
              <a:latin typeface="+mj-ea"/>
              <a:ea typeface="+mj-ea"/>
              <a:cs typeface="+mn-cs"/>
            </a:rPr>
            <a:t>22</a:t>
          </a:r>
          <a:r>
            <a:rPr lang="ja-JP" altLang="ja-JP" sz="1100" b="0" i="0" baseline="0">
              <a:solidFill>
                <a:schemeClr val="dk1"/>
              </a:solidFill>
              <a:latin typeface="+mj-ea"/>
              <a:ea typeface="+mj-ea"/>
              <a:cs typeface="+mn-cs"/>
            </a:rPr>
            <a:t>年</a:t>
          </a:r>
          <a:r>
            <a:rPr lang="en-US" altLang="ja-JP" sz="1100" b="0" i="0" baseline="0">
              <a:solidFill>
                <a:schemeClr val="dk1"/>
              </a:solidFill>
              <a:latin typeface="+mj-ea"/>
              <a:ea typeface="+mj-ea"/>
              <a:cs typeface="+mn-cs"/>
            </a:rPr>
            <a:t>3</a:t>
          </a:r>
          <a:r>
            <a:rPr lang="ja-JP" altLang="ja-JP" sz="1100" b="0" i="0" baseline="0">
              <a:solidFill>
                <a:schemeClr val="dk1"/>
              </a:solidFill>
              <a:latin typeface="+mj-ea"/>
              <a:ea typeface="+mj-ea"/>
              <a:cs typeface="+mn-cs"/>
            </a:rPr>
            <a:t>月に第</a:t>
          </a:r>
          <a:r>
            <a:rPr lang="en-US" altLang="ja-JP" sz="1100" b="0" i="0" baseline="0">
              <a:solidFill>
                <a:schemeClr val="dk1"/>
              </a:solidFill>
              <a:latin typeface="+mj-ea"/>
              <a:ea typeface="+mj-ea"/>
              <a:cs typeface="+mn-cs"/>
            </a:rPr>
            <a:t>2</a:t>
          </a:r>
          <a:r>
            <a:rPr lang="ja-JP" altLang="ja-JP" sz="1100" b="0" i="0" baseline="0">
              <a:solidFill>
                <a:schemeClr val="dk1"/>
              </a:solidFill>
              <a:latin typeface="+mj-ea"/>
              <a:ea typeface="+mj-ea"/>
              <a:cs typeface="+mn-cs"/>
            </a:rPr>
            <a:t>次定員適正化計画を策定し、職員数の削減に取り組んできた結果、合併直後から平成</a:t>
          </a:r>
          <a:r>
            <a:rPr lang="en-US" altLang="ja-JP" sz="1100" b="0" i="0" baseline="0">
              <a:solidFill>
                <a:schemeClr val="dk1"/>
              </a:solidFill>
              <a:latin typeface="+mj-ea"/>
              <a:ea typeface="+mj-ea"/>
              <a:cs typeface="+mn-cs"/>
            </a:rPr>
            <a:t>28</a:t>
          </a:r>
          <a:r>
            <a:rPr lang="ja-JP" altLang="ja-JP" sz="1100" b="0" i="0" baseline="0">
              <a:solidFill>
                <a:schemeClr val="dk1"/>
              </a:solidFill>
              <a:latin typeface="+mj-ea"/>
              <a:ea typeface="+mj-ea"/>
              <a:cs typeface="+mn-cs"/>
            </a:rPr>
            <a:t>年</a:t>
          </a:r>
          <a:r>
            <a:rPr lang="en-US" altLang="ja-JP" sz="1100" b="0" i="0" baseline="0">
              <a:solidFill>
                <a:schemeClr val="dk1"/>
              </a:solidFill>
              <a:latin typeface="+mj-ea"/>
              <a:ea typeface="+mj-ea"/>
              <a:cs typeface="+mn-cs"/>
            </a:rPr>
            <a:t>4</a:t>
          </a:r>
          <a:r>
            <a:rPr lang="ja-JP" altLang="ja-JP" sz="1100" b="0" i="0" baseline="0">
              <a:solidFill>
                <a:schemeClr val="dk1"/>
              </a:solidFill>
              <a:latin typeface="+mj-ea"/>
              <a:ea typeface="+mj-ea"/>
              <a:cs typeface="+mn-cs"/>
            </a:rPr>
            <a:t>月時点までに</a:t>
          </a:r>
          <a:r>
            <a:rPr lang="en-US" altLang="ja-JP" sz="1100" b="0" i="0" baseline="0">
              <a:solidFill>
                <a:schemeClr val="dk1"/>
              </a:solidFill>
              <a:latin typeface="+mj-ea"/>
              <a:ea typeface="+mj-ea"/>
              <a:cs typeface="+mn-cs"/>
            </a:rPr>
            <a:t>444</a:t>
          </a:r>
          <a:r>
            <a:rPr lang="ja-JP" altLang="ja-JP" sz="1100" b="0" i="0" baseline="0">
              <a:solidFill>
                <a:schemeClr val="dk1"/>
              </a:solidFill>
              <a:latin typeface="+mj-ea"/>
              <a:ea typeface="+mj-ea"/>
              <a:cs typeface="+mn-cs"/>
            </a:rPr>
            <a:t>人の職員の削減を達成した。それでもなお、</a:t>
          </a:r>
          <a:r>
            <a:rPr lang="ja-JP" altLang="ja-JP" sz="1100">
              <a:solidFill>
                <a:schemeClr val="dk1"/>
              </a:solidFill>
              <a:latin typeface="+mj-ea"/>
              <a:ea typeface="+mj-ea"/>
              <a:cs typeface="+mn-cs"/>
            </a:rPr>
            <a:t>人口千人当たりの職員数は本市が有する地理的特性を考慮すると単純に比較することはできないものの、類似団体平均を上回わる結果となっている。現在は、平成</a:t>
          </a:r>
          <a:r>
            <a:rPr lang="en-US" altLang="ja-JP" sz="1100">
              <a:solidFill>
                <a:schemeClr val="dk1"/>
              </a:solidFill>
              <a:latin typeface="+mj-ea"/>
              <a:ea typeface="+mj-ea"/>
              <a:cs typeface="+mn-cs"/>
            </a:rPr>
            <a:t>27</a:t>
          </a:r>
          <a:r>
            <a:rPr lang="ja-JP" altLang="ja-JP" sz="1100">
              <a:solidFill>
                <a:schemeClr val="dk1"/>
              </a:solidFill>
              <a:latin typeface="+mj-ea"/>
              <a:ea typeface="+mj-ea"/>
              <a:cs typeface="+mn-cs"/>
            </a:rPr>
            <a:t>年</a:t>
          </a:r>
          <a:r>
            <a:rPr lang="en-US" altLang="ja-JP" sz="1100">
              <a:solidFill>
                <a:schemeClr val="dk1"/>
              </a:solidFill>
              <a:latin typeface="+mj-ea"/>
              <a:ea typeface="+mj-ea"/>
              <a:cs typeface="+mn-cs"/>
            </a:rPr>
            <a:t>1</a:t>
          </a:r>
          <a:r>
            <a:rPr lang="ja-JP" altLang="ja-JP" sz="1100">
              <a:solidFill>
                <a:schemeClr val="dk1"/>
              </a:solidFill>
              <a:latin typeface="+mj-ea"/>
              <a:ea typeface="+mj-ea"/>
              <a:cs typeface="+mn-cs"/>
            </a:rPr>
            <a:t>月に策定した第</a:t>
          </a:r>
          <a:r>
            <a:rPr lang="en-US" altLang="ja-JP" sz="1100">
              <a:solidFill>
                <a:schemeClr val="dk1"/>
              </a:solidFill>
              <a:latin typeface="+mj-ea"/>
              <a:ea typeface="+mj-ea"/>
              <a:cs typeface="+mn-cs"/>
            </a:rPr>
            <a:t>3</a:t>
          </a:r>
          <a:r>
            <a:rPr lang="ja-JP" altLang="ja-JP" sz="1100">
              <a:solidFill>
                <a:schemeClr val="dk1"/>
              </a:solidFill>
              <a:latin typeface="+mj-ea"/>
              <a:ea typeface="+mj-ea"/>
              <a:cs typeface="+mn-cs"/>
            </a:rPr>
            <a:t>次定員適正化計画に基づき、平成</a:t>
          </a:r>
          <a:r>
            <a:rPr lang="en-US" altLang="ja-JP" sz="1100">
              <a:solidFill>
                <a:schemeClr val="dk1"/>
              </a:solidFill>
              <a:latin typeface="+mj-ea"/>
              <a:ea typeface="+mj-ea"/>
              <a:cs typeface="+mn-cs"/>
            </a:rPr>
            <a:t>32</a:t>
          </a:r>
          <a:r>
            <a:rPr lang="ja-JP" altLang="ja-JP" sz="1100">
              <a:solidFill>
                <a:schemeClr val="dk1"/>
              </a:solidFill>
              <a:latin typeface="+mj-ea"/>
              <a:ea typeface="+mj-ea"/>
              <a:cs typeface="+mn-cs"/>
            </a:rPr>
            <a:t>年</a:t>
          </a:r>
          <a:r>
            <a:rPr lang="en-US" altLang="ja-JP" sz="1100">
              <a:solidFill>
                <a:schemeClr val="dk1"/>
              </a:solidFill>
              <a:latin typeface="+mj-ea"/>
              <a:ea typeface="+mj-ea"/>
              <a:cs typeface="+mn-cs"/>
            </a:rPr>
            <a:t>4</a:t>
          </a:r>
          <a:r>
            <a:rPr lang="ja-JP" altLang="ja-JP" sz="1100">
              <a:solidFill>
                <a:schemeClr val="dk1"/>
              </a:solidFill>
              <a:latin typeface="+mj-ea"/>
              <a:ea typeface="+mj-ea"/>
              <a:cs typeface="+mn-cs"/>
            </a:rPr>
            <a:t>月までに新たに</a:t>
          </a:r>
          <a:r>
            <a:rPr lang="en-US" altLang="ja-JP" sz="1100">
              <a:solidFill>
                <a:schemeClr val="dk1"/>
              </a:solidFill>
              <a:latin typeface="+mj-ea"/>
              <a:ea typeface="+mj-ea"/>
              <a:cs typeface="+mn-cs"/>
            </a:rPr>
            <a:t>100</a:t>
          </a:r>
          <a:r>
            <a:rPr lang="ja-JP" altLang="ja-JP" sz="1100">
              <a:solidFill>
                <a:schemeClr val="dk1"/>
              </a:solidFill>
              <a:latin typeface="+mj-ea"/>
              <a:ea typeface="+mj-ea"/>
              <a:cs typeface="+mn-cs"/>
            </a:rPr>
            <a:t>名の削減（平成</a:t>
          </a:r>
          <a:r>
            <a:rPr lang="en-US" altLang="ja-JP" sz="1100">
              <a:solidFill>
                <a:schemeClr val="dk1"/>
              </a:solidFill>
              <a:latin typeface="+mj-ea"/>
              <a:ea typeface="+mj-ea"/>
              <a:cs typeface="+mn-cs"/>
            </a:rPr>
            <a:t>26</a:t>
          </a:r>
          <a:r>
            <a:rPr lang="ja-JP" altLang="ja-JP" sz="1100">
              <a:solidFill>
                <a:schemeClr val="dk1"/>
              </a:solidFill>
              <a:latin typeface="+mj-ea"/>
              <a:ea typeface="+mj-ea"/>
              <a:cs typeface="+mn-cs"/>
            </a:rPr>
            <a:t>年度比）を目指している。</a:t>
          </a:r>
          <a:endParaRPr lang="en-US" altLang="ja-JP" sz="1100" b="0" i="0" baseline="0">
            <a:solidFill>
              <a:schemeClr val="dk1"/>
            </a:solidFill>
            <a:latin typeface="+mj-ea"/>
            <a:ea typeface="+mj-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130810</xdr:rowOff>
    </xdr:from>
    <xdr:to>
      <xdr:col>24</xdr:col>
      <xdr:colOff>558800</xdr:colOff>
      <xdr:row>66</xdr:row>
      <xdr:rowOff>142875</xdr:rowOff>
    </xdr:to>
    <xdr:cxnSp macro="">
      <xdr:nvCxnSpPr>
        <xdr:cNvPr id="321" name="直線コネクタ 320"/>
        <xdr:cNvCxnSpPr/>
      </xdr:nvCxnSpPr>
      <xdr:spPr>
        <a:xfrm flipV="1">
          <a:off x="16179800" y="114465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142875</xdr:rowOff>
    </xdr:from>
    <xdr:to>
      <xdr:col>23</xdr:col>
      <xdr:colOff>406400</xdr:colOff>
      <xdr:row>67</xdr:row>
      <xdr:rowOff>55880</xdr:rowOff>
    </xdr:to>
    <xdr:cxnSp macro="">
      <xdr:nvCxnSpPr>
        <xdr:cNvPr id="324" name="直線コネクタ 323"/>
        <xdr:cNvCxnSpPr/>
      </xdr:nvCxnSpPr>
      <xdr:spPr>
        <a:xfrm flipV="1">
          <a:off x="15290800" y="114585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6" name="テキスト ボックス 325"/>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55880</xdr:rowOff>
    </xdr:from>
    <xdr:to>
      <xdr:col>22</xdr:col>
      <xdr:colOff>203200</xdr:colOff>
      <xdr:row>67</xdr:row>
      <xdr:rowOff>80010</xdr:rowOff>
    </xdr:to>
    <xdr:cxnSp macro="">
      <xdr:nvCxnSpPr>
        <xdr:cNvPr id="327" name="直線コネクタ 326"/>
        <xdr:cNvCxnSpPr/>
      </xdr:nvCxnSpPr>
      <xdr:spPr>
        <a:xfrm flipV="1">
          <a:off x="14401800" y="1154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8" name="フローチャート : 判断 327"/>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9" name="テキスト ボックス 328"/>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80010</xdr:rowOff>
    </xdr:from>
    <xdr:to>
      <xdr:col>21</xdr:col>
      <xdr:colOff>0</xdr:colOff>
      <xdr:row>67</xdr:row>
      <xdr:rowOff>128270</xdr:rowOff>
    </xdr:to>
    <xdr:cxnSp macro="">
      <xdr:nvCxnSpPr>
        <xdr:cNvPr id="330" name="直線コネクタ 329"/>
        <xdr:cNvCxnSpPr/>
      </xdr:nvCxnSpPr>
      <xdr:spPr>
        <a:xfrm flipV="1">
          <a:off x="13512800" y="1156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1" name="フローチャート : 判断 330"/>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2" name="テキスト ボックス 331"/>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3" name="フローチャート : 判断 332"/>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4" name="テキスト ボックス 333"/>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80010</xdr:rowOff>
    </xdr:from>
    <xdr:to>
      <xdr:col>24</xdr:col>
      <xdr:colOff>609600</xdr:colOff>
      <xdr:row>67</xdr:row>
      <xdr:rowOff>10160</xdr:rowOff>
    </xdr:to>
    <xdr:sp macro="" textlink="">
      <xdr:nvSpPr>
        <xdr:cNvPr id="340" name="円/楕円 339"/>
        <xdr:cNvSpPr/>
      </xdr:nvSpPr>
      <xdr:spPr>
        <a:xfrm>
          <a:off x="16967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147337</xdr:rowOff>
    </xdr:from>
    <xdr:ext cx="762000" cy="259045"/>
    <xdr:sp macro="" textlink="">
      <xdr:nvSpPr>
        <xdr:cNvPr id="341" name="定員管理の状況該当値テキスト"/>
        <xdr:cNvSpPr txBox="1"/>
      </xdr:nvSpPr>
      <xdr:spPr>
        <a:xfrm>
          <a:off x="17106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92075</xdr:rowOff>
    </xdr:from>
    <xdr:to>
      <xdr:col>23</xdr:col>
      <xdr:colOff>457200</xdr:colOff>
      <xdr:row>67</xdr:row>
      <xdr:rowOff>22225</xdr:rowOff>
    </xdr:to>
    <xdr:sp macro="" textlink="">
      <xdr:nvSpPr>
        <xdr:cNvPr id="342" name="円/楕円 341"/>
        <xdr:cNvSpPr/>
      </xdr:nvSpPr>
      <xdr:spPr>
        <a:xfrm>
          <a:off x="16129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7002</xdr:rowOff>
    </xdr:from>
    <xdr:ext cx="736600" cy="259045"/>
    <xdr:sp macro="" textlink="">
      <xdr:nvSpPr>
        <xdr:cNvPr id="343" name="テキスト ボックス 342"/>
        <xdr:cNvSpPr txBox="1"/>
      </xdr:nvSpPr>
      <xdr:spPr>
        <a:xfrm>
          <a:off x="15798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5080</xdr:rowOff>
    </xdr:from>
    <xdr:to>
      <xdr:col>22</xdr:col>
      <xdr:colOff>254000</xdr:colOff>
      <xdr:row>67</xdr:row>
      <xdr:rowOff>106680</xdr:rowOff>
    </xdr:to>
    <xdr:sp macro="" textlink="">
      <xdr:nvSpPr>
        <xdr:cNvPr id="344" name="円/楕円 343"/>
        <xdr:cNvSpPr/>
      </xdr:nvSpPr>
      <xdr:spPr>
        <a:xfrm>
          <a:off x="15240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91457</xdr:rowOff>
    </xdr:from>
    <xdr:ext cx="762000" cy="259045"/>
    <xdr:sp macro="" textlink="">
      <xdr:nvSpPr>
        <xdr:cNvPr id="345" name="テキスト ボックス 344"/>
        <xdr:cNvSpPr txBox="1"/>
      </xdr:nvSpPr>
      <xdr:spPr>
        <a:xfrm>
          <a:off x="14909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29210</xdr:rowOff>
    </xdr:from>
    <xdr:to>
      <xdr:col>21</xdr:col>
      <xdr:colOff>50800</xdr:colOff>
      <xdr:row>67</xdr:row>
      <xdr:rowOff>130810</xdr:rowOff>
    </xdr:to>
    <xdr:sp macro="" textlink="">
      <xdr:nvSpPr>
        <xdr:cNvPr id="346" name="円/楕円 345"/>
        <xdr:cNvSpPr/>
      </xdr:nvSpPr>
      <xdr:spPr>
        <a:xfrm>
          <a:off x="14351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115587</xdr:rowOff>
    </xdr:from>
    <xdr:ext cx="762000" cy="259045"/>
    <xdr:sp macro="" textlink="">
      <xdr:nvSpPr>
        <xdr:cNvPr id="347" name="テキスト ボックス 346"/>
        <xdr:cNvSpPr txBox="1"/>
      </xdr:nvSpPr>
      <xdr:spPr>
        <a:xfrm>
          <a:off x="14020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77470</xdr:rowOff>
    </xdr:from>
    <xdr:to>
      <xdr:col>19</xdr:col>
      <xdr:colOff>533400</xdr:colOff>
      <xdr:row>68</xdr:row>
      <xdr:rowOff>7620</xdr:rowOff>
    </xdr:to>
    <xdr:sp macro="" textlink="">
      <xdr:nvSpPr>
        <xdr:cNvPr id="348" name="円/楕円 347"/>
        <xdr:cNvSpPr/>
      </xdr:nvSpPr>
      <xdr:spPr>
        <a:xfrm>
          <a:off x="13462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163847</xdr:rowOff>
    </xdr:from>
    <xdr:ext cx="762000" cy="259045"/>
    <xdr:sp macro="" textlink="">
      <xdr:nvSpPr>
        <xdr:cNvPr id="349" name="テキスト ボックス 348"/>
        <xdr:cNvSpPr txBox="1"/>
      </xdr:nvSpPr>
      <xdr:spPr>
        <a:xfrm>
          <a:off x="13131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j-ea"/>
              <a:ea typeface="+mj-ea"/>
            </a:rPr>
            <a:t>　元利償還金の額の増加や、合併算定替による加算額の縮減による普通交付税額、臨時財政対策債発行可能額の減少などが上昇要因となったものの、算入公債費等の額の増加、また、公営企業に要する経費の財源とする地方債の償還に充てたと認められた繰入金の額などが減少したことことで平成</a:t>
          </a:r>
          <a:r>
            <a:rPr kumimoji="1" lang="en-US" altLang="ja-JP" sz="1000">
              <a:latin typeface="+mj-ea"/>
              <a:ea typeface="+mj-ea"/>
            </a:rPr>
            <a:t>28</a:t>
          </a:r>
          <a:r>
            <a:rPr kumimoji="1" lang="ja-JP" altLang="en-US" sz="1000">
              <a:latin typeface="+mj-ea"/>
              <a:ea typeface="+mj-ea"/>
            </a:rPr>
            <a:t>年度単年度における実質公債費比率は減少し、</a:t>
          </a:r>
          <a:r>
            <a:rPr kumimoji="1" lang="en-US" altLang="ja-JP" sz="1000">
              <a:latin typeface="+mj-ea"/>
              <a:ea typeface="+mj-ea"/>
            </a:rPr>
            <a:t>3</a:t>
          </a:r>
          <a:r>
            <a:rPr kumimoji="1" lang="ja-JP" altLang="en-US" sz="1000">
              <a:latin typeface="+mj-ea"/>
              <a:ea typeface="+mj-ea"/>
            </a:rPr>
            <a:t>ヵ年平均の同比率も前年度比</a:t>
          </a:r>
          <a:r>
            <a:rPr kumimoji="1" lang="en-US" altLang="ja-JP" sz="1000">
              <a:latin typeface="+mj-ea"/>
              <a:ea typeface="+mj-ea"/>
            </a:rPr>
            <a:t>0.2</a:t>
          </a:r>
          <a:r>
            <a:rPr kumimoji="1" lang="ja-JP" altLang="en-US" sz="1000">
              <a:latin typeface="+mj-ea"/>
              <a:ea typeface="+mj-ea"/>
            </a:rPr>
            <a:t>ポイント低下した。しかしながら、依然として類似団体平均の数値を大きく上回っているが、これは近年、合併に伴い必要となった施設の統合整備等を集中的に実施した結果、地方債の発行額が高い水準で推移し、また、その償還期間を比較的短期に設定していることから、</a:t>
          </a:r>
          <a:r>
            <a:rPr kumimoji="1" lang="ja-JP" altLang="ja-JP" sz="1000">
              <a:solidFill>
                <a:schemeClr val="dk1"/>
              </a:solidFill>
              <a:latin typeface="+mj-ea"/>
              <a:ea typeface="+mj-ea"/>
              <a:cs typeface="+mn-cs"/>
            </a:rPr>
            <a:t>標準財政規模に対する元利償還金の額の割合が、類似団体</a:t>
          </a:r>
          <a:r>
            <a:rPr kumimoji="1" lang="ja-JP" altLang="en-US" sz="1000">
              <a:solidFill>
                <a:schemeClr val="dk1"/>
              </a:solidFill>
              <a:latin typeface="+mj-ea"/>
              <a:ea typeface="+mj-ea"/>
              <a:cs typeface="+mn-cs"/>
            </a:rPr>
            <a:t>よりも大きくなっているためである。発行した地方債の大部分は、基準財政需要額への算入率の高い合併特例事業債や臨時財政対策債などであり、実質公債費比率の上昇抑制に努めているが、今後も同</a:t>
          </a:r>
          <a:r>
            <a:rPr lang="ja-JP" altLang="ja-JP" sz="1000" b="0" i="0" baseline="0">
              <a:solidFill>
                <a:schemeClr val="dk1"/>
              </a:solidFill>
              <a:latin typeface="+mj-ea"/>
              <a:ea typeface="+mj-ea"/>
              <a:cs typeface="+mn-cs"/>
            </a:rPr>
            <a:t>比率が</a:t>
          </a:r>
          <a:r>
            <a:rPr lang="en-US" altLang="ja-JP" sz="1000" b="0" i="0" baseline="0">
              <a:solidFill>
                <a:schemeClr val="dk1"/>
              </a:solidFill>
              <a:latin typeface="+mj-ea"/>
              <a:ea typeface="+mj-ea"/>
              <a:cs typeface="+mn-cs"/>
            </a:rPr>
            <a:t>18</a:t>
          </a:r>
          <a:r>
            <a:rPr lang="ja-JP" altLang="ja-JP" sz="1000" b="0" i="0" baseline="0">
              <a:solidFill>
                <a:schemeClr val="dk1"/>
              </a:solidFill>
              <a:latin typeface="+mj-ea"/>
              <a:ea typeface="+mj-ea"/>
              <a:cs typeface="+mn-cs"/>
            </a:rPr>
            <a:t>％を超えることがないよう計画的な財政運営に努めてまいりたい。</a:t>
          </a:r>
          <a:r>
            <a:rPr kumimoji="1" lang="ja-JP" altLang="en-US" sz="1000">
              <a:solidFill>
                <a:schemeClr val="dk1"/>
              </a:solidFill>
              <a:latin typeface="+mj-ea"/>
              <a:ea typeface="+mj-ea"/>
              <a:cs typeface="+mn-cs"/>
            </a:rPr>
            <a:t>　</a:t>
          </a:r>
          <a:endParaRPr kumimoji="1" lang="en-US" altLang="ja-JP" sz="10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9313</xdr:rowOff>
    </xdr:to>
    <xdr:cxnSp macro="">
      <xdr:nvCxnSpPr>
        <xdr:cNvPr id="383" name="直線コネクタ 382"/>
        <xdr:cNvCxnSpPr/>
      </xdr:nvCxnSpPr>
      <xdr:spPr>
        <a:xfrm flipV="1">
          <a:off x="16179800" y="719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4"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25400</xdr:rowOff>
    </xdr:to>
    <xdr:cxnSp macro="">
      <xdr:nvCxnSpPr>
        <xdr:cNvPr id="386" name="直線コネクタ 385"/>
        <xdr:cNvCxnSpPr/>
      </xdr:nvCxnSpPr>
      <xdr:spPr>
        <a:xfrm flipV="1">
          <a:off x="15290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88" name="テキスト ボックス 38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97790</xdr:rowOff>
    </xdr:to>
    <xdr:cxnSp macro="">
      <xdr:nvCxnSpPr>
        <xdr:cNvPr id="389" name="直線コネクタ 388"/>
        <xdr:cNvCxnSpPr/>
      </xdr:nvCxnSpPr>
      <xdr:spPr>
        <a:xfrm flipV="1">
          <a:off x="14401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0" name="フローチャート : 判断 389"/>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1" name="テキスト ボックス 390"/>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121920</xdr:rowOff>
    </xdr:to>
    <xdr:cxnSp macro="">
      <xdr:nvCxnSpPr>
        <xdr:cNvPr id="392" name="直線コネクタ 391"/>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3" name="フローチャート : 判断 392"/>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4" name="テキスト ボックス 393"/>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5" name="フローチャート : 判断 394"/>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6" name="テキスト ボックス 395"/>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402" name="円/楕円 401"/>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403"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4" name="円/楕円 403"/>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5" name="テキスト ボックス 404"/>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8" name="円/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0" name="円/楕円 40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1" name="テキスト ボックス 41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標準財政規模の減少や算入公債費等の額の増加などの上昇要因はあったものの、</a:t>
          </a:r>
          <a:r>
            <a:rPr kumimoji="1" lang="ja-JP" altLang="ja-JP" sz="1100">
              <a:solidFill>
                <a:schemeClr val="dk1"/>
              </a:solidFill>
              <a:latin typeface="+mn-lt"/>
              <a:ea typeface="+mn-ea"/>
              <a:cs typeface="+mn-cs"/>
            </a:rPr>
            <a:t>一般会計等において</a:t>
          </a:r>
          <a:r>
            <a:rPr kumimoji="1" lang="ja-JP" altLang="en-US" sz="1100">
              <a:solidFill>
                <a:schemeClr val="dk1"/>
              </a:solidFill>
              <a:latin typeface="+mn-lt"/>
              <a:ea typeface="+mn-ea"/>
              <a:cs typeface="+mn-cs"/>
            </a:rPr>
            <a:t>、</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年度以降、単年度の</a:t>
          </a:r>
          <a:r>
            <a:rPr kumimoji="1" lang="ja-JP" altLang="ja-JP" sz="1100">
              <a:solidFill>
                <a:schemeClr val="dk1"/>
              </a:solidFill>
              <a:latin typeface="+mn-lt"/>
              <a:ea typeface="+mn-ea"/>
              <a:cs typeface="+mn-cs"/>
            </a:rPr>
            <a:t>元利償還金の額</a:t>
          </a:r>
          <a:r>
            <a:rPr kumimoji="1" lang="ja-JP" altLang="en-US" sz="1100">
              <a:solidFill>
                <a:schemeClr val="dk1"/>
              </a:solidFill>
              <a:latin typeface="+mn-lt"/>
              <a:ea typeface="+mn-ea"/>
              <a:cs typeface="+mn-cs"/>
            </a:rPr>
            <a:t>が</a:t>
          </a:r>
          <a:r>
            <a:rPr kumimoji="1" lang="ja-JP" altLang="en-US" sz="1100">
              <a:latin typeface="ＭＳ Ｐゴシック"/>
            </a:rPr>
            <a:t>地方債の発行額を上回る状況にあって、地方債の現在高が減少するとともに、公営企業債繰入見込額も減少したことから将来負担額が大きく減少し、将来負担比率は、前年度比</a:t>
          </a:r>
          <a:r>
            <a:rPr kumimoji="1" lang="en-US" altLang="ja-JP" sz="1100">
              <a:latin typeface="ＭＳ Ｐゴシック"/>
            </a:rPr>
            <a:t>6.8</a:t>
          </a:r>
          <a:r>
            <a:rPr kumimoji="1" lang="ja-JP" altLang="en-US" sz="1100">
              <a:latin typeface="ＭＳ Ｐゴシック"/>
            </a:rPr>
            <a:t>ポイント低下している。また、これにより、類似団体平均の数値を</a:t>
          </a:r>
          <a:r>
            <a:rPr kumimoji="1" lang="en-US" altLang="ja-JP" sz="1100">
              <a:latin typeface="ＭＳ Ｐゴシック"/>
            </a:rPr>
            <a:t>6.7</a:t>
          </a:r>
          <a:r>
            <a:rPr kumimoji="1" lang="ja-JP" altLang="en-US" sz="1100">
              <a:latin typeface="ＭＳ Ｐゴシック"/>
            </a:rPr>
            <a:t>ポイント下回ることとなった。</a:t>
          </a:r>
          <a:endParaRPr kumimoji="1" lang="en-US" altLang="ja-JP" sz="1100">
            <a:latin typeface="ＭＳ Ｐゴシック"/>
          </a:endParaRPr>
        </a:p>
        <a:p>
          <a:r>
            <a:rPr kumimoji="1" lang="ja-JP" altLang="en-US" sz="1100">
              <a:latin typeface="ＭＳ Ｐゴシック"/>
            </a:rPr>
            <a:t>　今後、合併算定替による加算額の更なる縮減によって普通交付税や臨時財政対策債が減少し、標準財政規模が減少するとともに、収支不足等に対応するため、充当可能基金の取り崩し等を行うことで、将来負担比率の上昇が見込まれるが、定員適正化計画に基づく人員の削減や</a:t>
          </a:r>
          <a:r>
            <a:rPr lang="ja-JP" altLang="ja-JP" sz="1100" b="0" i="0" baseline="0">
              <a:solidFill>
                <a:schemeClr val="dk1"/>
              </a:solidFill>
              <a:latin typeface="+mn-lt"/>
              <a:ea typeface="+mn-ea"/>
              <a:cs typeface="+mn-cs"/>
            </a:rPr>
            <a:t>投資的経費の</a:t>
          </a:r>
          <a:r>
            <a:rPr lang="ja-JP" altLang="en-US" sz="1100" b="0" i="0" baseline="0">
              <a:solidFill>
                <a:schemeClr val="dk1"/>
              </a:solidFill>
              <a:latin typeface="+mn-lt"/>
              <a:ea typeface="+mn-ea"/>
              <a:cs typeface="+mn-cs"/>
            </a:rPr>
            <a:t>見直しなどにより、数値の上昇抑制に努めたい。</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110321</xdr:rowOff>
    </xdr:from>
    <xdr:to>
      <xdr:col>24</xdr:col>
      <xdr:colOff>558800</xdr:colOff>
      <xdr:row>14</xdr:row>
      <xdr:rowOff>165015</xdr:rowOff>
    </xdr:to>
    <xdr:cxnSp macro="">
      <xdr:nvCxnSpPr>
        <xdr:cNvPr id="445" name="直線コネクタ 444"/>
        <xdr:cNvCxnSpPr/>
      </xdr:nvCxnSpPr>
      <xdr:spPr>
        <a:xfrm flipV="1">
          <a:off x="16179800" y="2510621"/>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6"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165015</xdr:rowOff>
    </xdr:from>
    <xdr:to>
      <xdr:col>23</xdr:col>
      <xdr:colOff>406400</xdr:colOff>
      <xdr:row>15</xdr:row>
      <xdr:rowOff>122259</xdr:rowOff>
    </xdr:to>
    <xdr:cxnSp macro="">
      <xdr:nvCxnSpPr>
        <xdr:cNvPr id="448" name="直線コネクタ 447"/>
        <xdr:cNvCxnSpPr/>
      </xdr:nvCxnSpPr>
      <xdr:spPr>
        <a:xfrm flipV="1">
          <a:off x="15290800" y="256531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9" name="フローチャート : 判断 448"/>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0" name="テキスト ボックス 449"/>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122259</xdr:rowOff>
    </xdr:from>
    <xdr:to>
      <xdr:col>22</xdr:col>
      <xdr:colOff>203200</xdr:colOff>
      <xdr:row>16</xdr:row>
      <xdr:rowOff>6308</xdr:rowOff>
    </xdr:to>
    <xdr:cxnSp macro="">
      <xdr:nvCxnSpPr>
        <xdr:cNvPr id="451" name="直線コネクタ 450"/>
        <xdr:cNvCxnSpPr/>
      </xdr:nvCxnSpPr>
      <xdr:spPr>
        <a:xfrm flipV="1">
          <a:off x="14401800" y="269400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52" name="フローチャート :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6308</xdr:rowOff>
    </xdr:from>
    <xdr:to>
      <xdr:col>21</xdr:col>
      <xdr:colOff>0</xdr:colOff>
      <xdr:row>16</xdr:row>
      <xdr:rowOff>139827</xdr:rowOff>
    </xdr:to>
    <xdr:cxnSp macro="">
      <xdr:nvCxnSpPr>
        <xdr:cNvPr id="454" name="直線コネクタ 453"/>
        <xdr:cNvCxnSpPr/>
      </xdr:nvCxnSpPr>
      <xdr:spPr>
        <a:xfrm flipV="1">
          <a:off x="13512800" y="2749508"/>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5" name="フローチャート : 判断 454"/>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6" name="テキスト ボックス 455"/>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7" name="フローチャート : 判断 456"/>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58" name="テキスト ボックス 457"/>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59521</xdr:rowOff>
    </xdr:from>
    <xdr:to>
      <xdr:col>24</xdr:col>
      <xdr:colOff>609600</xdr:colOff>
      <xdr:row>14</xdr:row>
      <xdr:rowOff>161121</xdr:rowOff>
    </xdr:to>
    <xdr:sp macro="" textlink="">
      <xdr:nvSpPr>
        <xdr:cNvPr id="464" name="円/楕円 463"/>
        <xdr:cNvSpPr/>
      </xdr:nvSpPr>
      <xdr:spPr>
        <a:xfrm>
          <a:off x="169672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76048</xdr:rowOff>
    </xdr:from>
    <xdr:ext cx="762000" cy="259045"/>
    <xdr:sp macro="" textlink="">
      <xdr:nvSpPr>
        <xdr:cNvPr id="465" name="将来負担の状況該当値テキスト"/>
        <xdr:cNvSpPr txBox="1"/>
      </xdr:nvSpPr>
      <xdr:spPr>
        <a:xfrm>
          <a:off x="17106900" y="23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114215</xdr:rowOff>
    </xdr:from>
    <xdr:to>
      <xdr:col>23</xdr:col>
      <xdr:colOff>457200</xdr:colOff>
      <xdr:row>15</xdr:row>
      <xdr:rowOff>44365</xdr:rowOff>
    </xdr:to>
    <xdr:sp macro="" textlink="">
      <xdr:nvSpPr>
        <xdr:cNvPr id="466" name="円/楕円 465"/>
        <xdr:cNvSpPr/>
      </xdr:nvSpPr>
      <xdr:spPr>
        <a:xfrm>
          <a:off x="16129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29142</xdr:rowOff>
    </xdr:from>
    <xdr:ext cx="736600" cy="259045"/>
    <xdr:sp macro="" textlink="">
      <xdr:nvSpPr>
        <xdr:cNvPr id="467" name="テキスト ボックス 466"/>
        <xdr:cNvSpPr txBox="1"/>
      </xdr:nvSpPr>
      <xdr:spPr>
        <a:xfrm>
          <a:off x="15798800" y="260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68" name="円/楕円 467"/>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69" name="テキスト ボックス 468"/>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126958</xdr:rowOff>
    </xdr:from>
    <xdr:to>
      <xdr:col>21</xdr:col>
      <xdr:colOff>50800</xdr:colOff>
      <xdr:row>16</xdr:row>
      <xdr:rowOff>57108</xdr:rowOff>
    </xdr:to>
    <xdr:sp macro="" textlink="">
      <xdr:nvSpPr>
        <xdr:cNvPr id="470" name="円/楕円 469"/>
        <xdr:cNvSpPr/>
      </xdr:nvSpPr>
      <xdr:spPr>
        <a:xfrm>
          <a:off x="14351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41885</xdr:rowOff>
    </xdr:from>
    <xdr:ext cx="762000" cy="259045"/>
    <xdr:sp macro="" textlink="">
      <xdr:nvSpPr>
        <xdr:cNvPr id="471" name="テキスト ボックス 470"/>
        <xdr:cNvSpPr txBox="1"/>
      </xdr:nvSpPr>
      <xdr:spPr>
        <a:xfrm>
          <a:off x="14020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89027</xdr:rowOff>
    </xdr:from>
    <xdr:to>
      <xdr:col>19</xdr:col>
      <xdr:colOff>533400</xdr:colOff>
      <xdr:row>17</xdr:row>
      <xdr:rowOff>19177</xdr:rowOff>
    </xdr:to>
    <xdr:sp macro="" textlink="">
      <xdr:nvSpPr>
        <xdr:cNvPr id="472" name="円/楕円 471"/>
        <xdr:cNvSpPr/>
      </xdr:nvSpPr>
      <xdr:spPr>
        <a:xfrm>
          <a:off x="13462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3954</xdr:rowOff>
    </xdr:from>
    <xdr:ext cx="762000" cy="259045"/>
    <xdr:sp macro="" textlink="">
      <xdr:nvSpPr>
        <xdr:cNvPr id="473" name="テキスト ボックス 472"/>
        <xdr:cNvSpPr txBox="1"/>
      </xdr:nvSpPr>
      <xdr:spPr>
        <a:xfrm>
          <a:off x="13131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latin typeface="+mj-ea"/>
              <a:ea typeface="+mj-ea"/>
              <a:cs typeface="+mn-cs"/>
            </a:rPr>
            <a:t>　前年度数値と比較して</a:t>
          </a:r>
          <a:r>
            <a:rPr kumimoji="1" lang="en-US" altLang="ja-JP" sz="1100">
              <a:solidFill>
                <a:schemeClr val="dk1"/>
              </a:solidFill>
              <a:latin typeface="+mj-ea"/>
              <a:ea typeface="+mj-ea"/>
              <a:cs typeface="+mn-cs"/>
            </a:rPr>
            <a:t>0.6</a:t>
          </a:r>
          <a:r>
            <a:rPr kumimoji="1" lang="ja-JP" altLang="ja-JP" sz="1100">
              <a:solidFill>
                <a:schemeClr val="dk1"/>
              </a:solidFill>
              <a:latin typeface="+mj-ea"/>
              <a:ea typeface="+mj-ea"/>
              <a:cs typeface="+mn-cs"/>
            </a:rPr>
            <a:t>ポイント増加したが、引き続き、類似団体の平均を下回っている状況にある。現在、平成</a:t>
          </a:r>
          <a:r>
            <a:rPr kumimoji="1" lang="en-US" altLang="ja-JP" sz="1100">
              <a:solidFill>
                <a:schemeClr val="dk1"/>
              </a:solidFill>
              <a:latin typeface="+mj-ea"/>
              <a:ea typeface="+mj-ea"/>
              <a:cs typeface="+mn-cs"/>
            </a:rPr>
            <a:t>27</a:t>
          </a:r>
          <a:r>
            <a:rPr kumimoji="1" lang="ja-JP" altLang="ja-JP" sz="1100">
              <a:solidFill>
                <a:schemeClr val="dk1"/>
              </a:solidFill>
              <a:latin typeface="+mj-ea"/>
              <a:ea typeface="+mj-ea"/>
              <a:cs typeface="+mn-cs"/>
            </a:rPr>
            <a:t>年</a:t>
          </a:r>
          <a:r>
            <a:rPr kumimoji="1" lang="en-US" altLang="ja-JP" sz="1100">
              <a:solidFill>
                <a:schemeClr val="dk1"/>
              </a:solidFill>
              <a:latin typeface="+mj-ea"/>
              <a:ea typeface="+mj-ea"/>
              <a:cs typeface="+mn-cs"/>
            </a:rPr>
            <a:t>1</a:t>
          </a:r>
          <a:r>
            <a:rPr kumimoji="1" lang="ja-JP" altLang="ja-JP" sz="1100">
              <a:solidFill>
                <a:schemeClr val="dk1"/>
              </a:solidFill>
              <a:latin typeface="+mj-ea"/>
              <a:ea typeface="+mj-ea"/>
              <a:cs typeface="+mn-cs"/>
            </a:rPr>
            <a:t>月に策定した第</a:t>
          </a:r>
          <a:r>
            <a:rPr kumimoji="1" lang="en-US" altLang="ja-JP" sz="1100">
              <a:solidFill>
                <a:schemeClr val="dk1"/>
              </a:solidFill>
              <a:latin typeface="+mj-ea"/>
              <a:ea typeface="+mj-ea"/>
              <a:cs typeface="+mn-cs"/>
            </a:rPr>
            <a:t>3</a:t>
          </a:r>
          <a:r>
            <a:rPr kumimoji="1" lang="ja-JP" altLang="ja-JP" sz="1100">
              <a:solidFill>
                <a:schemeClr val="dk1"/>
              </a:solidFill>
              <a:latin typeface="+mj-ea"/>
              <a:ea typeface="+mj-ea"/>
              <a:cs typeface="+mn-cs"/>
            </a:rPr>
            <a:t>次定員適正化計画に基づき、平成</a:t>
          </a:r>
          <a:r>
            <a:rPr kumimoji="1" lang="en-US" altLang="ja-JP" sz="1100">
              <a:solidFill>
                <a:schemeClr val="dk1"/>
              </a:solidFill>
              <a:latin typeface="+mj-ea"/>
              <a:ea typeface="+mj-ea"/>
              <a:cs typeface="+mn-cs"/>
            </a:rPr>
            <a:t>32</a:t>
          </a:r>
          <a:r>
            <a:rPr kumimoji="1" lang="ja-JP" altLang="ja-JP" sz="1100">
              <a:solidFill>
                <a:schemeClr val="dk1"/>
              </a:solidFill>
              <a:latin typeface="+mj-ea"/>
              <a:ea typeface="+mj-ea"/>
              <a:cs typeface="+mn-cs"/>
            </a:rPr>
            <a:t>年</a:t>
          </a:r>
          <a:r>
            <a:rPr kumimoji="1" lang="en-US" altLang="ja-JP" sz="1100">
              <a:solidFill>
                <a:schemeClr val="dk1"/>
              </a:solidFill>
              <a:latin typeface="+mj-ea"/>
              <a:ea typeface="+mj-ea"/>
              <a:cs typeface="+mn-cs"/>
            </a:rPr>
            <a:t>4</a:t>
          </a:r>
          <a:r>
            <a:rPr kumimoji="1" lang="ja-JP" altLang="ja-JP" sz="1100">
              <a:solidFill>
                <a:schemeClr val="dk1"/>
              </a:solidFill>
              <a:latin typeface="+mj-ea"/>
              <a:ea typeface="+mj-ea"/>
              <a:cs typeface="+mn-cs"/>
            </a:rPr>
            <a:t>月までに新たに</a:t>
          </a:r>
          <a:r>
            <a:rPr lang="en-US" altLang="ja-JP" sz="1100">
              <a:solidFill>
                <a:schemeClr val="dk1"/>
              </a:solidFill>
              <a:latin typeface="+mj-ea"/>
              <a:ea typeface="+mj-ea"/>
              <a:cs typeface="+mn-cs"/>
            </a:rPr>
            <a:t>100</a:t>
          </a:r>
          <a:r>
            <a:rPr lang="ja-JP" altLang="ja-JP" sz="1100">
              <a:solidFill>
                <a:schemeClr val="dk1"/>
              </a:solidFill>
              <a:latin typeface="+mj-ea"/>
              <a:ea typeface="+mj-ea"/>
              <a:cs typeface="+mn-cs"/>
            </a:rPr>
            <a:t>名の削減（平成</a:t>
          </a:r>
          <a:r>
            <a:rPr lang="en-US" altLang="ja-JP" sz="1100">
              <a:solidFill>
                <a:schemeClr val="dk1"/>
              </a:solidFill>
              <a:latin typeface="+mj-ea"/>
              <a:ea typeface="+mj-ea"/>
              <a:cs typeface="+mn-cs"/>
            </a:rPr>
            <a:t>26</a:t>
          </a:r>
          <a:r>
            <a:rPr lang="ja-JP" altLang="ja-JP" sz="1100">
              <a:solidFill>
                <a:schemeClr val="dk1"/>
              </a:solidFill>
              <a:latin typeface="+mj-ea"/>
              <a:ea typeface="+mj-ea"/>
              <a:cs typeface="+mn-cs"/>
            </a:rPr>
            <a:t>年度比）を目指して</a:t>
          </a:r>
          <a:r>
            <a:rPr kumimoji="1" lang="ja-JP" altLang="ja-JP" sz="1100">
              <a:solidFill>
                <a:schemeClr val="dk1"/>
              </a:solidFill>
              <a:latin typeface="+mj-ea"/>
              <a:ea typeface="+mj-ea"/>
              <a:cs typeface="+mn-cs"/>
            </a:rPr>
            <a:t>取り組んでいる。今後も職員採用の抑制や事務事業、組織等の見直し等を行い、人件費の削減に努めたい。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127000</xdr:rowOff>
    </xdr:to>
    <xdr:cxnSp macro="">
      <xdr:nvCxnSpPr>
        <xdr:cNvPr id="66" name="直線コネクタ 65"/>
        <xdr:cNvCxnSpPr/>
      </xdr:nvCxnSpPr>
      <xdr:spPr>
        <a:xfrm>
          <a:off x="3987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37</xdr:row>
      <xdr:rowOff>95250</xdr:rowOff>
    </xdr:to>
    <xdr:cxnSp macro="">
      <xdr:nvCxnSpPr>
        <xdr:cNvPr id="69" name="直線コネクタ 68"/>
        <xdr:cNvCxnSpPr/>
      </xdr:nvCxnSpPr>
      <xdr:spPr>
        <a:xfrm flipV="1">
          <a:off x="3098800" y="6223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95250</xdr:rowOff>
    </xdr:to>
    <xdr:cxnSp macro="">
      <xdr:nvCxnSpPr>
        <xdr:cNvPr id="72" name="直線コネクタ 71"/>
        <xdr:cNvCxnSpPr/>
      </xdr:nvCxnSpPr>
      <xdr:spPr>
        <a:xfrm>
          <a:off x="2209800" y="626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133350</xdr:rowOff>
    </xdr:to>
    <xdr:cxnSp macro="">
      <xdr:nvCxnSpPr>
        <xdr:cNvPr id="75" name="直線コネクタ 74"/>
        <xdr:cNvCxnSpPr/>
      </xdr:nvCxnSpPr>
      <xdr:spPr>
        <a:xfrm flipV="1">
          <a:off x="1320800" y="6261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93" name="円/楕円 92"/>
        <xdr:cNvSpPr/>
      </xdr:nvSpPr>
      <xdr:spPr>
        <a:xfrm>
          <a:off x="1270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前年度数値と比較して</a:t>
          </a:r>
          <a:r>
            <a:rPr kumimoji="1" lang="en-US" altLang="ja-JP" sz="1100">
              <a:solidFill>
                <a:schemeClr val="dk1"/>
              </a:solidFill>
              <a:latin typeface="+mj-ea"/>
              <a:ea typeface="+mj-ea"/>
              <a:cs typeface="+mn-cs"/>
            </a:rPr>
            <a:t>0.6</a:t>
          </a:r>
          <a:r>
            <a:rPr kumimoji="1" lang="ja-JP" altLang="ja-JP" sz="1100">
              <a:solidFill>
                <a:schemeClr val="dk1"/>
              </a:solidFill>
              <a:latin typeface="+mj-ea"/>
              <a:ea typeface="+mj-ea"/>
              <a:cs typeface="+mn-cs"/>
            </a:rPr>
            <a:t>ポイント増加したが、類似団体の平均とはほぼ同じ水準である。前年度と比較すると、分子である物件費に充当した一般財源額は増加し、分母である経常一般財源額は、市税収入が増加したものの地方交付税や地方消費税交付金、臨時財政対策債発行額の減少が大きかった結果、全体として減少となったため、当該経常収支比率は増加したものである。物件費の主要な部分を占める施設の管理経費については、</a:t>
          </a:r>
          <a:r>
            <a:rPr lang="ja-JP" altLang="ja-JP" sz="1100">
              <a:solidFill>
                <a:schemeClr val="dk1"/>
              </a:solidFill>
              <a:latin typeface="+mj-ea"/>
              <a:ea typeface="+mj-ea"/>
              <a:cs typeface="+mn-cs"/>
            </a:rPr>
            <a:t>平成</a:t>
          </a:r>
          <a:r>
            <a:rPr lang="en-US" altLang="ja-JP" sz="1100">
              <a:solidFill>
                <a:schemeClr val="dk1"/>
              </a:solidFill>
              <a:latin typeface="+mj-ea"/>
              <a:ea typeface="+mj-ea"/>
              <a:cs typeface="+mn-cs"/>
            </a:rPr>
            <a:t>26</a:t>
          </a:r>
          <a:r>
            <a:rPr lang="ja-JP" altLang="ja-JP" sz="1100">
              <a:solidFill>
                <a:schemeClr val="dk1"/>
              </a:solidFill>
              <a:latin typeface="+mj-ea"/>
              <a:ea typeface="+mj-ea"/>
              <a:cs typeface="+mn-cs"/>
            </a:rPr>
            <a:t>年</a:t>
          </a:r>
          <a:r>
            <a:rPr lang="en-US" altLang="ja-JP" sz="1100">
              <a:solidFill>
                <a:schemeClr val="dk1"/>
              </a:solidFill>
              <a:latin typeface="+mj-ea"/>
              <a:ea typeface="+mj-ea"/>
              <a:cs typeface="+mn-cs"/>
            </a:rPr>
            <a:t>3</a:t>
          </a:r>
          <a:r>
            <a:rPr lang="ja-JP" altLang="ja-JP" sz="1100">
              <a:solidFill>
                <a:schemeClr val="dk1"/>
              </a:solidFill>
              <a:latin typeface="+mj-ea"/>
              <a:ea typeface="+mj-ea"/>
              <a:cs typeface="+mn-cs"/>
            </a:rPr>
            <a:t>月に策定した「公の施設等評価及びあり方方針」のもと、施設の集約化や複合化による総量削減に取り組んでいるところであり</a:t>
          </a:r>
          <a:r>
            <a:rPr kumimoji="1" lang="ja-JP" altLang="ja-JP" sz="1100">
              <a:solidFill>
                <a:schemeClr val="dk1"/>
              </a:solidFill>
              <a:latin typeface="+mj-ea"/>
              <a:ea typeface="+mj-ea"/>
              <a:cs typeface="+mn-cs"/>
            </a:rPr>
            <a:t>、この取り組みを更に推し進めることで、施設の維持管理コストの縮減を図り、物件費の削減に努めたい。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94343</xdr:rowOff>
    </xdr:to>
    <xdr:cxnSp macro="">
      <xdr:nvCxnSpPr>
        <xdr:cNvPr id="129" name="直線コネクタ 128"/>
        <xdr:cNvCxnSpPr/>
      </xdr:nvCxnSpPr>
      <xdr:spPr>
        <a:xfrm>
          <a:off x="15671800" y="3082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45357</xdr:rowOff>
    </xdr:to>
    <xdr:cxnSp macro="">
      <xdr:nvCxnSpPr>
        <xdr:cNvPr id="132" name="直線コネクタ 131"/>
        <xdr:cNvCxnSpPr/>
      </xdr:nvCxnSpPr>
      <xdr:spPr>
        <a:xfrm flipV="1">
          <a:off x="14782800" y="3082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34" name="テキスト ボックス 133"/>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86179</xdr:rowOff>
    </xdr:from>
    <xdr:to>
      <xdr:col>21</xdr:col>
      <xdr:colOff>361950</xdr:colOff>
      <xdr:row>18</xdr:row>
      <xdr:rowOff>45357</xdr:rowOff>
    </xdr:to>
    <xdr:cxnSp macro="">
      <xdr:nvCxnSpPr>
        <xdr:cNvPr id="135" name="直線コネクタ 134"/>
        <xdr:cNvCxnSpPr/>
      </xdr:nvCxnSpPr>
      <xdr:spPr>
        <a:xfrm>
          <a:off x="13893800" y="30008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86179</xdr:rowOff>
    </xdr:from>
    <xdr:to>
      <xdr:col>20</xdr:col>
      <xdr:colOff>158750</xdr:colOff>
      <xdr:row>17</xdr:row>
      <xdr:rowOff>151493</xdr:rowOff>
    </xdr:to>
    <xdr:cxnSp macro="">
      <xdr:nvCxnSpPr>
        <xdr:cNvPr id="138" name="直線コネクタ 137"/>
        <xdr:cNvCxnSpPr/>
      </xdr:nvCxnSpPr>
      <xdr:spPr>
        <a:xfrm flipV="1">
          <a:off x="13004800" y="3000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8" name="円/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166007</xdr:rowOff>
    </xdr:from>
    <xdr:to>
      <xdr:col>21</xdr:col>
      <xdr:colOff>412750</xdr:colOff>
      <xdr:row>18</xdr:row>
      <xdr:rowOff>96157</xdr:rowOff>
    </xdr:to>
    <xdr:sp macro="" textlink="">
      <xdr:nvSpPr>
        <xdr:cNvPr id="152" name="円/楕円 151"/>
        <xdr:cNvSpPr/>
      </xdr:nvSpPr>
      <xdr:spPr>
        <a:xfrm>
          <a:off x="14732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106334</xdr:rowOff>
    </xdr:from>
    <xdr:ext cx="762000" cy="259045"/>
    <xdr:sp macro="" textlink="">
      <xdr:nvSpPr>
        <xdr:cNvPr id="153" name="テキスト ボックス 152"/>
        <xdr:cNvSpPr txBox="1"/>
      </xdr:nvSpPr>
      <xdr:spPr>
        <a:xfrm>
          <a:off x="14401800" y="284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35379</xdr:rowOff>
    </xdr:from>
    <xdr:to>
      <xdr:col>20</xdr:col>
      <xdr:colOff>209550</xdr:colOff>
      <xdr:row>17</xdr:row>
      <xdr:rowOff>136979</xdr:rowOff>
    </xdr:to>
    <xdr:sp macro="" textlink="">
      <xdr:nvSpPr>
        <xdr:cNvPr id="154" name="円/楕円 153"/>
        <xdr:cNvSpPr/>
      </xdr:nvSpPr>
      <xdr:spPr>
        <a:xfrm>
          <a:off x="13843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147156</xdr:rowOff>
    </xdr:from>
    <xdr:ext cx="762000" cy="259045"/>
    <xdr:sp macro="" textlink="">
      <xdr:nvSpPr>
        <xdr:cNvPr id="155" name="テキスト ボックス 154"/>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100693</xdr:rowOff>
    </xdr:from>
    <xdr:to>
      <xdr:col>19</xdr:col>
      <xdr:colOff>6350</xdr:colOff>
      <xdr:row>18</xdr:row>
      <xdr:rowOff>30843</xdr:rowOff>
    </xdr:to>
    <xdr:sp macro="" textlink="">
      <xdr:nvSpPr>
        <xdr:cNvPr id="156" name="円/楕円 155"/>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15620</xdr:rowOff>
    </xdr:from>
    <xdr:ext cx="762000" cy="259045"/>
    <xdr:sp macro="" textlink="">
      <xdr:nvSpPr>
        <xdr:cNvPr id="157" name="テキスト ボックス 156"/>
        <xdr:cNvSpPr txBox="1"/>
      </xdr:nvSpPr>
      <xdr:spPr>
        <a:xfrm>
          <a:off x="12623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前年度数値と比較して</a:t>
          </a:r>
          <a:r>
            <a:rPr kumimoji="1" lang="en-US" altLang="ja-JP" sz="1100">
              <a:solidFill>
                <a:schemeClr val="dk1"/>
              </a:solidFill>
              <a:latin typeface="+mj-ea"/>
              <a:ea typeface="+mj-ea"/>
              <a:cs typeface="+mn-cs"/>
            </a:rPr>
            <a:t>0.7</a:t>
          </a:r>
          <a:r>
            <a:rPr kumimoji="1" lang="ja-JP" altLang="ja-JP" sz="1100">
              <a:solidFill>
                <a:schemeClr val="dk1"/>
              </a:solidFill>
              <a:latin typeface="+mj-ea"/>
              <a:ea typeface="+mj-ea"/>
              <a:cs typeface="+mn-cs"/>
            </a:rPr>
            <a:t>ポイント増加しているものの、引き続き、類似団体の平均を下回っている状況にある。前年度と比較すると、生活保護扶助費や障害福祉サービス費、施設型給付費等に充当した一般財源額が伸びている。これらを含めた社会保障関係経費については、今後も増加することが見込まれているため、更なる適正な執行に取り組み、上昇率の抑制に努めたい。</a:t>
          </a:r>
          <a:endParaRPr lang="ja-JP" altLang="ja-JP" sz="14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146050</xdr:rowOff>
    </xdr:to>
    <xdr:cxnSp macro="">
      <xdr:nvCxnSpPr>
        <xdr:cNvPr id="190" name="直線コネクタ 189"/>
        <xdr:cNvCxnSpPr/>
      </xdr:nvCxnSpPr>
      <xdr:spPr>
        <a:xfrm>
          <a:off x="3987800" y="9271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54</xdr:row>
      <xdr:rowOff>12700</xdr:rowOff>
    </xdr:to>
    <xdr:cxnSp macro="">
      <xdr:nvCxnSpPr>
        <xdr:cNvPr id="193" name="直線コネクタ 192"/>
        <xdr:cNvCxnSpPr/>
      </xdr:nvCxnSpPr>
      <xdr:spPr>
        <a:xfrm>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127000</xdr:rowOff>
    </xdr:to>
    <xdr:cxnSp macro="">
      <xdr:nvCxnSpPr>
        <xdr:cNvPr id="196" name="直線コネクタ 195"/>
        <xdr:cNvCxnSpPr/>
      </xdr:nvCxnSpPr>
      <xdr:spPr>
        <a:xfrm>
          <a:off x="2209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107950</xdr:rowOff>
    </xdr:to>
    <xdr:cxnSp macro="">
      <xdr:nvCxnSpPr>
        <xdr:cNvPr id="199" name="直線コネクタ 198"/>
        <xdr:cNvCxnSpPr/>
      </xdr:nvCxnSpPr>
      <xdr:spPr>
        <a:xfrm flipV="1">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13" name="円/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5" name="円/楕円 214"/>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16" name="テキスト ボックス 215"/>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大部分を占める繰出金について、下水道事業の法</a:t>
          </a:r>
          <a:r>
            <a:rPr kumimoji="1" lang="ja-JP" altLang="en-US" sz="1100">
              <a:solidFill>
                <a:schemeClr val="dk1"/>
              </a:solidFill>
              <a:latin typeface="+mj-ea"/>
              <a:ea typeface="+mj-ea"/>
              <a:cs typeface="+mn-cs"/>
            </a:rPr>
            <a:t>適</a:t>
          </a:r>
          <a:r>
            <a:rPr kumimoji="1" lang="ja-JP" altLang="ja-JP" sz="1100">
              <a:solidFill>
                <a:schemeClr val="dk1"/>
              </a:solidFill>
              <a:latin typeface="+mj-ea"/>
              <a:ea typeface="+mj-ea"/>
              <a:cs typeface="+mn-cs"/>
            </a:rPr>
            <a:t>化に伴い、一般会計からの繰出金の一部が補助費等に分類されることとなったため、前年度数値と比較して</a:t>
          </a:r>
          <a:r>
            <a:rPr kumimoji="1" lang="en-US" altLang="ja-JP" sz="1100">
              <a:solidFill>
                <a:schemeClr val="dk1"/>
              </a:solidFill>
              <a:latin typeface="+mj-ea"/>
              <a:ea typeface="+mj-ea"/>
              <a:cs typeface="+mn-cs"/>
            </a:rPr>
            <a:t>4.4</a:t>
          </a:r>
          <a:r>
            <a:rPr kumimoji="1" lang="ja-JP" altLang="ja-JP" sz="1100">
              <a:solidFill>
                <a:schemeClr val="dk1"/>
              </a:solidFill>
              <a:latin typeface="+mj-ea"/>
              <a:ea typeface="+mj-ea"/>
              <a:cs typeface="+mn-cs"/>
            </a:rPr>
            <a:t>ポイントの減少となっている。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59</xdr:row>
      <xdr:rowOff>12700</xdr:rowOff>
    </xdr:to>
    <xdr:cxnSp macro="">
      <xdr:nvCxnSpPr>
        <xdr:cNvPr id="255" name="直線コネクタ 254"/>
        <xdr:cNvCxnSpPr/>
      </xdr:nvCxnSpPr>
      <xdr:spPr>
        <a:xfrm flipV="1">
          <a:off x="15671800" y="94996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12700</xdr:rowOff>
    </xdr:to>
    <xdr:cxnSp macro="">
      <xdr:nvCxnSpPr>
        <xdr:cNvPr id="258" name="直線コネクタ 257"/>
        <xdr:cNvCxnSpPr/>
      </xdr:nvCxnSpPr>
      <xdr:spPr>
        <a:xfrm>
          <a:off x="14782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112713</xdr:rowOff>
    </xdr:from>
    <xdr:to>
      <xdr:col>21</xdr:col>
      <xdr:colOff>361950</xdr:colOff>
      <xdr:row>59</xdr:row>
      <xdr:rowOff>12700</xdr:rowOff>
    </xdr:to>
    <xdr:cxnSp macro="">
      <xdr:nvCxnSpPr>
        <xdr:cNvPr id="261" name="直線コネクタ 260"/>
        <xdr:cNvCxnSpPr/>
      </xdr:nvCxnSpPr>
      <xdr:spPr>
        <a:xfrm>
          <a:off x="13893800" y="100568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112713</xdr:rowOff>
    </xdr:from>
    <xdr:to>
      <xdr:col>20</xdr:col>
      <xdr:colOff>158750</xdr:colOff>
      <xdr:row>59</xdr:row>
      <xdr:rowOff>26988</xdr:rowOff>
    </xdr:to>
    <xdr:cxnSp macro="">
      <xdr:nvCxnSpPr>
        <xdr:cNvPr id="264" name="直線コネクタ 263"/>
        <xdr:cNvCxnSpPr/>
      </xdr:nvCxnSpPr>
      <xdr:spPr>
        <a:xfrm flipV="1">
          <a:off x="13004800" y="100568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4" name="円/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76" name="円/楕円 27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77" name="テキスト ボックス 27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8" name="円/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79" name="テキスト ボックス 278"/>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61913</xdr:rowOff>
    </xdr:from>
    <xdr:to>
      <xdr:col>20</xdr:col>
      <xdr:colOff>209550</xdr:colOff>
      <xdr:row>58</xdr:row>
      <xdr:rowOff>163513</xdr:rowOff>
    </xdr:to>
    <xdr:sp macro="" textlink="">
      <xdr:nvSpPr>
        <xdr:cNvPr id="280" name="円/楕円 279"/>
        <xdr:cNvSpPr/>
      </xdr:nvSpPr>
      <xdr:spPr>
        <a:xfrm>
          <a:off x="13843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148290</xdr:rowOff>
    </xdr:from>
    <xdr:ext cx="762000" cy="259045"/>
    <xdr:sp macro="" textlink="">
      <xdr:nvSpPr>
        <xdr:cNvPr id="281" name="テキスト ボックス 280"/>
        <xdr:cNvSpPr txBox="1"/>
      </xdr:nvSpPr>
      <xdr:spPr>
        <a:xfrm>
          <a:off x="13512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147638</xdr:rowOff>
    </xdr:from>
    <xdr:to>
      <xdr:col>19</xdr:col>
      <xdr:colOff>6350</xdr:colOff>
      <xdr:row>59</xdr:row>
      <xdr:rowOff>77788</xdr:rowOff>
    </xdr:to>
    <xdr:sp macro="" textlink="">
      <xdr:nvSpPr>
        <xdr:cNvPr id="282" name="円/楕円 281"/>
        <xdr:cNvSpPr/>
      </xdr:nvSpPr>
      <xdr:spPr>
        <a:xfrm>
          <a:off x="12954000" y="100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62565</xdr:rowOff>
    </xdr:from>
    <xdr:ext cx="762000" cy="259045"/>
    <xdr:sp macro="" textlink="">
      <xdr:nvSpPr>
        <xdr:cNvPr id="283" name="テキスト ボックス 282"/>
        <xdr:cNvSpPr txBox="1"/>
      </xdr:nvSpPr>
      <xdr:spPr>
        <a:xfrm>
          <a:off x="12623800" y="1017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前年度数値と比較して</a:t>
          </a:r>
          <a:r>
            <a:rPr kumimoji="1" lang="en-US" altLang="ja-JP" sz="1100">
              <a:solidFill>
                <a:schemeClr val="dk1"/>
              </a:solidFill>
              <a:latin typeface="+mj-ea"/>
              <a:ea typeface="+mj-ea"/>
              <a:cs typeface="+mn-cs"/>
            </a:rPr>
            <a:t>4.0</a:t>
          </a:r>
          <a:r>
            <a:rPr kumimoji="1" lang="ja-JP" altLang="ja-JP" sz="1100">
              <a:solidFill>
                <a:schemeClr val="dk1"/>
              </a:solidFill>
              <a:latin typeface="+mj-ea"/>
              <a:ea typeface="+mj-ea"/>
              <a:cs typeface="+mn-cs"/>
            </a:rPr>
            <a:t>ポイントの増加であるが、類似団体の平均は下回っている。平成</a:t>
          </a:r>
          <a:r>
            <a:rPr kumimoji="1" lang="en-US" altLang="ja-JP" sz="1100">
              <a:solidFill>
                <a:schemeClr val="dk1"/>
              </a:solidFill>
              <a:latin typeface="+mj-ea"/>
              <a:ea typeface="+mj-ea"/>
              <a:cs typeface="+mn-cs"/>
            </a:rPr>
            <a:t>28</a:t>
          </a:r>
          <a:r>
            <a:rPr kumimoji="1" lang="ja-JP" altLang="ja-JP" sz="1100">
              <a:solidFill>
                <a:schemeClr val="dk1"/>
              </a:solidFill>
              <a:latin typeface="+mj-ea"/>
              <a:ea typeface="+mj-ea"/>
              <a:cs typeface="+mn-cs"/>
            </a:rPr>
            <a:t>年度より、下水道事業の法的化に伴い、一般会計からの繰出金の一部が補助費等に分類されることとなったのが、主な要因である。これまでも、財政的援助団体への補助金額の見直しを行うなど、経費の削減に取り組んできたが、これらの取組を継続し、引き続き経費の削減に努めたい。</a:t>
          </a:r>
          <a:endParaRPr lang="ja-JP" altLang="ja-JP" sz="14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154214</xdr:rowOff>
    </xdr:from>
    <xdr:to>
      <xdr:col>24</xdr:col>
      <xdr:colOff>31750</xdr:colOff>
      <xdr:row>35</xdr:row>
      <xdr:rowOff>75293</xdr:rowOff>
    </xdr:to>
    <xdr:cxnSp macro="">
      <xdr:nvCxnSpPr>
        <xdr:cNvPr id="318" name="直線コネクタ 317"/>
        <xdr:cNvCxnSpPr/>
      </xdr:nvCxnSpPr>
      <xdr:spPr>
        <a:xfrm>
          <a:off x="15671800" y="5640614"/>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154214</xdr:rowOff>
    </xdr:from>
    <xdr:to>
      <xdr:col>22</xdr:col>
      <xdr:colOff>565150</xdr:colOff>
      <xdr:row>33</xdr:row>
      <xdr:rowOff>15422</xdr:rowOff>
    </xdr:to>
    <xdr:cxnSp macro="">
      <xdr:nvCxnSpPr>
        <xdr:cNvPr id="321" name="直線コネクタ 320"/>
        <xdr:cNvCxnSpPr/>
      </xdr:nvCxnSpPr>
      <xdr:spPr>
        <a:xfrm flipV="1">
          <a:off x="14782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3" name="テキスト ボックス 32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15422</xdr:rowOff>
    </xdr:from>
    <xdr:to>
      <xdr:col>21</xdr:col>
      <xdr:colOff>361950</xdr:colOff>
      <xdr:row>33</xdr:row>
      <xdr:rowOff>15422</xdr:rowOff>
    </xdr:to>
    <xdr:cxnSp macro="">
      <xdr:nvCxnSpPr>
        <xdr:cNvPr id="324" name="直線コネクタ 323"/>
        <xdr:cNvCxnSpPr/>
      </xdr:nvCxnSpPr>
      <xdr:spPr>
        <a:xfrm>
          <a:off x="13893800" y="567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15422</xdr:rowOff>
    </xdr:from>
    <xdr:to>
      <xdr:col>20</xdr:col>
      <xdr:colOff>158750</xdr:colOff>
      <xdr:row>33</xdr:row>
      <xdr:rowOff>69850</xdr:rowOff>
    </xdr:to>
    <xdr:cxnSp macro="">
      <xdr:nvCxnSpPr>
        <xdr:cNvPr id="327" name="直線コネクタ 326"/>
        <xdr:cNvCxnSpPr/>
      </xdr:nvCxnSpPr>
      <xdr:spPr>
        <a:xfrm flipV="1">
          <a:off x="13004800" y="567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9" name="テキスト ボックス 328"/>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24493</xdr:rowOff>
    </xdr:from>
    <xdr:to>
      <xdr:col>24</xdr:col>
      <xdr:colOff>82550</xdr:colOff>
      <xdr:row>35</xdr:row>
      <xdr:rowOff>126093</xdr:rowOff>
    </xdr:to>
    <xdr:sp macro="" textlink="">
      <xdr:nvSpPr>
        <xdr:cNvPr id="337" name="円/楕円 336"/>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41020</xdr:rowOff>
    </xdr:from>
    <xdr:ext cx="762000" cy="259045"/>
    <xdr:sp macro="" textlink="">
      <xdr:nvSpPr>
        <xdr:cNvPr id="338" name="補助費等該当値テキスト"/>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103414</xdr:rowOff>
    </xdr:from>
    <xdr:to>
      <xdr:col>22</xdr:col>
      <xdr:colOff>615950</xdr:colOff>
      <xdr:row>33</xdr:row>
      <xdr:rowOff>33564</xdr:rowOff>
    </xdr:to>
    <xdr:sp macro="" textlink="">
      <xdr:nvSpPr>
        <xdr:cNvPr id="339" name="円/楕円 338"/>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43741</xdr:rowOff>
    </xdr:from>
    <xdr:ext cx="736600" cy="259045"/>
    <xdr:sp macro="" textlink="">
      <xdr:nvSpPr>
        <xdr:cNvPr id="340" name="テキスト ボックス 339"/>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136072</xdr:rowOff>
    </xdr:from>
    <xdr:to>
      <xdr:col>21</xdr:col>
      <xdr:colOff>412750</xdr:colOff>
      <xdr:row>33</xdr:row>
      <xdr:rowOff>66222</xdr:rowOff>
    </xdr:to>
    <xdr:sp macro="" textlink="">
      <xdr:nvSpPr>
        <xdr:cNvPr id="341" name="円/楕円 340"/>
        <xdr:cNvSpPr/>
      </xdr:nvSpPr>
      <xdr:spPr>
        <a:xfrm>
          <a:off x="14732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76399</xdr:rowOff>
    </xdr:from>
    <xdr:ext cx="762000" cy="259045"/>
    <xdr:sp macro="" textlink="">
      <xdr:nvSpPr>
        <xdr:cNvPr id="342" name="テキスト ボックス 341"/>
        <xdr:cNvSpPr txBox="1"/>
      </xdr:nvSpPr>
      <xdr:spPr>
        <a:xfrm>
          <a:off x="14401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136072</xdr:rowOff>
    </xdr:from>
    <xdr:to>
      <xdr:col>20</xdr:col>
      <xdr:colOff>209550</xdr:colOff>
      <xdr:row>33</xdr:row>
      <xdr:rowOff>66222</xdr:rowOff>
    </xdr:to>
    <xdr:sp macro="" textlink="">
      <xdr:nvSpPr>
        <xdr:cNvPr id="343" name="円/楕円 342"/>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76399</xdr:rowOff>
    </xdr:from>
    <xdr:ext cx="762000" cy="259045"/>
    <xdr:sp macro="" textlink="">
      <xdr:nvSpPr>
        <xdr:cNvPr id="344" name="テキスト ボックス 343"/>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45" name="円/楕円 344"/>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130827</xdr:rowOff>
    </xdr:from>
    <xdr:ext cx="762000" cy="259045"/>
    <xdr:sp macro="" textlink="">
      <xdr:nvSpPr>
        <xdr:cNvPr id="346" name="テキスト ボックス 345"/>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前年度数値と比較して</a:t>
          </a:r>
          <a:r>
            <a:rPr kumimoji="1" lang="en-US" altLang="ja-JP" sz="1100">
              <a:solidFill>
                <a:schemeClr val="dk1"/>
              </a:solidFill>
              <a:latin typeface="+mj-ea"/>
              <a:ea typeface="+mj-ea"/>
              <a:cs typeface="+mn-cs"/>
            </a:rPr>
            <a:t>1.2</a:t>
          </a:r>
          <a:r>
            <a:rPr kumimoji="1" lang="ja-JP" altLang="ja-JP" sz="1100">
              <a:solidFill>
                <a:schemeClr val="dk1"/>
              </a:solidFill>
              <a:latin typeface="+mj-ea"/>
              <a:ea typeface="+mj-ea"/>
              <a:cs typeface="+mn-cs"/>
            </a:rPr>
            <a:t>ポイント増加し、類似団体と比較しても高い状況にある。合併に伴う施設の統廃合や国体関連施設の整備、大型事業を集中して実施したことと、その財源として借り入れた合併特例債について、償還期間を</a:t>
          </a:r>
          <a:r>
            <a:rPr kumimoji="1" lang="en-US" altLang="ja-JP" sz="1100">
              <a:solidFill>
                <a:schemeClr val="dk1"/>
              </a:solidFill>
              <a:latin typeface="+mj-ea"/>
              <a:ea typeface="+mj-ea"/>
              <a:cs typeface="+mn-cs"/>
            </a:rPr>
            <a:t>10</a:t>
          </a:r>
          <a:r>
            <a:rPr kumimoji="1" lang="ja-JP" altLang="ja-JP" sz="1100">
              <a:solidFill>
                <a:schemeClr val="dk1"/>
              </a:solidFill>
              <a:latin typeface="+mj-ea"/>
              <a:ea typeface="+mj-ea"/>
              <a:cs typeface="+mn-cs"/>
            </a:rPr>
            <a:t>年間と比較的短期に設定したことによることが主な要因である。平成</a:t>
          </a:r>
          <a:r>
            <a:rPr kumimoji="1" lang="en-US" altLang="ja-JP" sz="1100">
              <a:solidFill>
                <a:schemeClr val="dk1"/>
              </a:solidFill>
              <a:latin typeface="+mj-ea"/>
              <a:ea typeface="+mj-ea"/>
              <a:cs typeface="+mn-cs"/>
            </a:rPr>
            <a:t>28</a:t>
          </a:r>
          <a:r>
            <a:rPr kumimoji="1" lang="ja-JP" altLang="ja-JP" sz="1100">
              <a:solidFill>
                <a:schemeClr val="dk1"/>
              </a:solidFill>
              <a:latin typeface="+mj-ea"/>
              <a:ea typeface="+mj-ea"/>
              <a:cs typeface="+mn-cs"/>
            </a:rPr>
            <a:t>年度より、大型事業のうちごみ処理施設の建設については、合併特例債の借入期間を施設の管理運営の委託期間に合わせた</a:t>
          </a:r>
          <a:r>
            <a:rPr kumimoji="1" lang="en-US" altLang="ja-JP" sz="1100">
              <a:solidFill>
                <a:schemeClr val="dk1"/>
              </a:solidFill>
              <a:latin typeface="+mj-ea"/>
              <a:ea typeface="+mj-ea"/>
              <a:cs typeface="+mn-cs"/>
            </a:rPr>
            <a:t>20</a:t>
          </a:r>
          <a:r>
            <a:rPr kumimoji="1" lang="ja-JP" altLang="ja-JP" sz="1100">
              <a:solidFill>
                <a:schemeClr val="dk1"/>
              </a:solidFill>
              <a:latin typeface="+mj-ea"/>
              <a:ea typeface="+mj-ea"/>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lang="ja-JP" altLang="ja-JP" sz="14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79</xdr:row>
      <xdr:rowOff>133858</xdr:rowOff>
    </xdr:to>
    <xdr:cxnSp macro="">
      <xdr:nvCxnSpPr>
        <xdr:cNvPr id="376" name="直線コネクタ 375"/>
        <xdr:cNvCxnSpPr/>
      </xdr:nvCxnSpPr>
      <xdr:spPr>
        <a:xfrm>
          <a:off x="3987800" y="136235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78994</xdr:rowOff>
    </xdr:to>
    <xdr:cxnSp macro="">
      <xdr:nvCxnSpPr>
        <xdr:cNvPr id="379" name="直線コネクタ 378"/>
        <xdr:cNvCxnSpPr/>
      </xdr:nvCxnSpPr>
      <xdr:spPr>
        <a:xfrm>
          <a:off x="3098800" y="13605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1" name="テキスト ボックス 380"/>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60706</xdr:rowOff>
    </xdr:to>
    <xdr:cxnSp macro="">
      <xdr:nvCxnSpPr>
        <xdr:cNvPr id="382" name="直線コネクタ 381"/>
        <xdr:cNvCxnSpPr/>
      </xdr:nvCxnSpPr>
      <xdr:spPr>
        <a:xfrm>
          <a:off x="2209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51563</xdr:rowOff>
    </xdr:to>
    <xdr:cxnSp macro="">
      <xdr:nvCxnSpPr>
        <xdr:cNvPr id="385" name="直線コネクタ 384"/>
        <xdr:cNvCxnSpPr/>
      </xdr:nvCxnSpPr>
      <xdr:spPr>
        <a:xfrm flipV="1">
          <a:off x="1320800" y="135412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83058</xdr:rowOff>
    </xdr:from>
    <xdr:to>
      <xdr:col>7</xdr:col>
      <xdr:colOff>66675</xdr:colOff>
      <xdr:row>80</xdr:row>
      <xdr:rowOff>13208</xdr:rowOff>
    </xdr:to>
    <xdr:sp macro="" textlink="">
      <xdr:nvSpPr>
        <xdr:cNvPr id="395" name="円/楕円 394"/>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55135</xdr:rowOff>
    </xdr:from>
    <xdr:ext cx="762000" cy="259045"/>
    <xdr:sp macro="" textlink="">
      <xdr:nvSpPr>
        <xdr:cNvPr id="396" name="公債費該当値テキスト"/>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97" name="円/楕円 396"/>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98" name="テキスト ボックス 397"/>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9" name="円/楕円 398"/>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400" name="テキスト ボックス 399"/>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401" name="円/楕円 400"/>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402" name="テキスト ボックス 401"/>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403" name="円/楕円 402"/>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404" name="テキスト ボックス 403"/>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　前年度と比較して</a:t>
          </a:r>
          <a:r>
            <a:rPr kumimoji="1" lang="en-US" altLang="ja-JP" sz="1100">
              <a:solidFill>
                <a:schemeClr val="dk1"/>
              </a:solidFill>
              <a:latin typeface="+mj-ea"/>
              <a:ea typeface="+mj-ea"/>
              <a:cs typeface="+mn-cs"/>
            </a:rPr>
            <a:t>1.5</a:t>
          </a:r>
          <a:r>
            <a:rPr kumimoji="1" lang="ja-JP" altLang="ja-JP" sz="1100">
              <a:solidFill>
                <a:schemeClr val="dk1"/>
              </a:solidFill>
              <a:latin typeface="+mj-ea"/>
              <a:ea typeface="+mj-ea"/>
              <a:cs typeface="+mn-cs"/>
            </a:rPr>
            <a:t>ポイント増加したが、引き続き、類似団体の平均を下回っている状況である。前年度と比較すると、分子である公債費以外に充当した一般財源額は増加したが、分母である経常一般財源額が、市税収入が増加したものの地方交付税や地方消費税交付金、臨時財政対策債発行額の減少が大きかった結果、全体として減少となったことによるものである。今後も、社会保障関連経費や老朽化が進む公共施設等の維持管理経費等は増加が予想されるため、定員の適正化や事務事業の見直し、公共施設の統廃合等に積極的に取り組み、経費の削減に努めたい。</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75</xdr:row>
      <xdr:rowOff>1270</xdr:rowOff>
    </xdr:to>
    <xdr:cxnSp macro="">
      <xdr:nvCxnSpPr>
        <xdr:cNvPr id="435" name="直線コネクタ 434"/>
        <xdr:cNvCxnSpPr/>
      </xdr:nvCxnSpPr>
      <xdr:spPr>
        <a:xfrm>
          <a:off x="15671800" y="12722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6"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75</xdr:row>
      <xdr:rowOff>46990</xdr:rowOff>
    </xdr:to>
    <xdr:cxnSp macro="">
      <xdr:nvCxnSpPr>
        <xdr:cNvPr id="438" name="直線コネクタ 437"/>
        <xdr:cNvCxnSpPr/>
      </xdr:nvCxnSpPr>
      <xdr:spPr>
        <a:xfrm flipV="1">
          <a:off x="14782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0" name="テキスト ボックス 439"/>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106426</xdr:rowOff>
    </xdr:from>
    <xdr:to>
      <xdr:col>21</xdr:col>
      <xdr:colOff>361950</xdr:colOff>
      <xdr:row>75</xdr:row>
      <xdr:rowOff>46990</xdr:rowOff>
    </xdr:to>
    <xdr:cxnSp macro="">
      <xdr:nvCxnSpPr>
        <xdr:cNvPr id="441" name="直線コネクタ 440"/>
        <xdr:cNvCxnSpPr/>
      </xdr:nvCxnSpPr>
      <xdr:spPr>
        <a:xfrm>
          <a:off x="13893800" y="1262227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3" name="テキスト ボックス 442"/>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106426</xdr:rowOff>
    </xdr:from>
    <xdr:to>
      <xdr:col>20</xdr:col>
      <xdr:colOff>158750</xdr:colOff>
      <xdr:row>75</xdr:row>
      <xdr:rowOff>83566</xdr:rowOff>
    </xdr:to>
    <xdr:cxnSp macro="">
      <xdr:nvCxnSpPr>
        <xdr:cNvPr id="444" name="直線コネクタ 443"/>
        <xdr:cNvCxnSpPr/>
      </xdr:nvCxnSpPr>
      <xdr:spPr>
        <a:xfrm flipV="1">
          <a:off x="13004800" y="1262227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46" name="テキスト ボックス 445"/>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54" name="円/楕円 453"/>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55"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156210</xdr:rowOff>
    </xdr:from>
    <xdr:to>
      <xdr:col>22</xdr:col>
      <xdr:colOff>615950</xdr:colOff>
      <xdr:row>74</xdr:row>
      <xdr:rowOff>86360</xdr:rowOff>
    </xdr:to>
    <xdr:sp macro="" textlink="">
      <xdr:nvSpPr>
        <xdr:cNvPr id="456" name="円/楕円 455"/>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96537</xdr:rowOff>
    </xdr:from>
    <xdr:ext cx="736600" cy="259045"/>
    <xdr:sp macro="" textlink="">
      <xdr:nvSpPr>
        <xdr:cNvPr id="457" name="テキスト ボックス 456"/>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8" name="円/楕円 457"/>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9" name="テキスト ボックス 458"/>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55626</xdr:rowOff>
    </xdr:from>
    <xdr:to>
      <xdr:col>20</xdr:col>
      <xdr:colOff>209550</xdr:colOff>
      <xdr:row>73</xdr:row>
      <xdr:rowOff>157226</xdr:rowOff>
    </xdr:to>
    <xdr:sp macro="" textlink="">
      <xdr:nvSpPr>
        <xdr:cNvPr id="460" name="円/楕円 459"/>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167403</xdr:rowOff>
    </xdr:from>
    <xdr:ext cx="762000" cy="259045"/>
    <xdr:sp macro="" textlink="">
      <xdr:nvSpPr>
        <xdr:cNvPr id="461" name="テキスト ボックス 460"/>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62" name="円/楕円 461"/>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63" name="テキスト ボックス 462"/>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愛媛県今治市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110617</xdr:rowOff>
    </xdr:from>
    <xdr:to>
      <xdr:col>4</xdr:col>
      <xdr:colOff>1117600</xdr:colOff>
      <xdr:row>14</xdr:row>
      <xdr:rowOff>13188</xdr:rowOff>
    </xdr:to>
    <xdr:cxnSp macro="">
      <xdr:nvCxnSpPr>
        <xdr:cNvPr id="48" name="直線コネクタ 47"/>
        <xdr:cNvCxnSpPr/>
      </xdr:nvCxnSpPr>
      <xdr:spPr bwMode="auto">
        <a:xfrm>
          <a:off x="5003800" y="2387092"/>
          <a:ext cx="6477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33533</xdr:rowOff>
    </xdr:from>
    <xdr:to>
      <xdr:col>4</xdr:col>
      <xdr:colOff>469900</xdr:colOff>
      <xdr:row>13</xdr:row>
      <xdr:rowOff>110617</xdr:rowOff>
    </xdr:to>
    <xdr:cxnSp macro="">
      <xdr:nvCxnSpPr>
        <xdr:cNvPr id="51" name="直線コネクタ 50"/>
        <xdr:cNvCxnSpPr/>
      </xdr:nvCxnSpPr>
      <xdr:spPr bwMode="auto">
        <a:xfrm>
          <a:off x="4305300" y="2310008"/>
          <a:ext cx="698500" cy="7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33533</xdr:rowOff>
    </xdr:from>
    <xdr:to>
      <xdr:col>3</xdr:col>
      <xdr:colOff>904875</xdr:colOff>
      <xdr:row>13</xdr:row>
      <xdr:rowOff>123693</xdr:rowOff>
    </xdr:to>
    <xdr:cxnSp macro="">
      <xdr:nvCxnSpPr>
        <xdr:cNvPr id="54" name="直線コネクタ 53"/>
        <xdr:cNvCxnSpPr/>
      </xdr:nvCxnSpPr>
      <xdr:spPr bwMode="auto">
        <a:xfrm flipV="1">
          <a:off x="3606800" y="2310008"/>
          <a:ext cx="698500" cy="9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84465</xdr:rowOff>
    </xdr:from>
    <xdr:to>
      <xdr:col>3</xdr:col>
      <xdr:colOff>206375</xdr:colOff>
      <xdr:row>13</xdr:row>
      <xdr:rowOff>123693</xdr:rowOff>
    </xdr:to>
    <xdr:cxnSp macro="">
      <xdr:nvCxnSpPr>
        <xdr:cNvPr id="57" name="直線コネクタ 56"/>
        <xdr:cNvCxnSpPr/>
      </xdr:nvCxnSpPr>
      <xdr:spPr bwMode="auto">
        <a:xfrm>
          <a:off x="2908300" y="2360940"/>
          <a:ext cx="698500" cy="3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133838</xdr:rowOff>
    </xdr:from>
    <xdr:to>
      <xdr:col>5</xdr:col>
      <xdr:colOff>34925</xdr:colOff>
      <xdr:row>14</xdr:row>
      <xdr:rowOff>63988</xdr:rowOff>
    </xdr:to>
    <xdr:sp macro="" textlink="">
      <xdr:nvSpPr>
        <xdr:cNvPr id="67" name="円/楕円 66"/>
        <xdr:cNvSpPr/>
      </xdr:nvSpPr>
      <xdr:spPr bwMode="auto">
        <a:xfrm>
          <a:off x="5600700" y="241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150365</xdr:rowOff>
    </xdr:from>
    <xdr:ext cx="762000" cy="259045"/>
    <xdr:sp macro="" textlink="">
      <xdr:nvSpPr>
        <xdr:cNvPr id="68" name="人口1人当たり決算額の推移該当値テキスト130"/>
        <xdr:cNvSpPr txBox="1"/>
      </xdr:nvSpPr>
      <xdr:spPr>
        <a:xfrm>
          <a:off x="5740400" y="2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59817</xdr:rowOff>
    </xdr:from>
    <xdr:to>
      <xdr:col>4</xdr:col>
      <xdr:colOff>520700</xdr:colOff>
      <xdr:row>13</xdr:row>
      <xdr:rowOff>161417</xdr:rowOff>
    </xdr:to>
    <xdr:sp macro="" textlink="">
      <xdr:nvSpPr>
        <xdr:cNvPr id="69" name="円/楕円 68"/>
        <xdr:cNvSpPr/>
      </xdr:nvSpPr>
      <xdr:spPr bwMode="auto">
        <a:xfrm>
          <a:off x="49530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144</xdr:rowOff>
    </xdr:from>
    <xdr:ext cx="736600" cy="259045"/>
    <xdr:sp macro="" textlink="">
      <xdr:nvSpPr>
        <xdr:cNvPr id="70" name="テキスト ボックス 69"/>
        <xdr:cNvSpPr txBox="1"/>
      </xdr:nvSpPr>
      <xdr:spPr>
        <a:xfrm>
          <a:off x="4622800" y="210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154183</xdr:rowOff>
    </xdr:from>
    <xdr:to>
      <xdr:col>3</xdr:col>
      <xdr:colOff>955675</xdr:colOff>
      <xdr:row>13</xdr:row>
      <xdr:rowOff>84333</xdr:rowOff>
    </xdr:to>
    <xdr:sp macro="" textlink="">
      <xdr:nvSpPr>
        <xdr:cNvPr id="71" name="円/楕円 70"/>
        <xdr:cNvSpPr/>
      </xdr:nvSpPr>
      <xdr:spPr bwMode="auto">
        <a:xfrm>
          <a:off x="4254500" y="225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94510</xdr:rowOff>
    </xdr:from>
    <xdr:ext cx="762000" cy="259045"/>
    <xdr:sp macro="" textlink="">
      <xdr:nvSpPr>
        <xdr:cNvPr id="72" name="テキスト ボックス 71"/>
        <xdr:cNvSpPr txBox="1"/>
      </xdr:nvSpPr>
      <xdr:spPr>
        <a:xfrm>
          <a:off x="3924300" y="202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72893</xdr:rowOff>
    </xdr:from>
    <xdr:to>
      <xdr:col>3</xdr:col>
      <xdr:colOff>257175</xdr:colOff>
      <xdr:row>14</xdr:row>
      <xdr:rowOff>3043</xdr:rowOff>
    </xdr:to>
    <xdr:sp macro="" textlink="">
      <xdr:nvSpPr>
        <xdr:cNvPr id="73" name="円/楕円 72"/>
        <xdr:cNvSpPr/>
      </xdr:nvSpPr>
      <xdr:spPr bwMode="auto">
        <a:xfrm>
          <a:off x="3556000" y="234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13220</xdr:rowOff>
    </xdr:from>
    <xdr:ext cx="762000" cy="259045"/>
    <xdr:sp macro="" textlink="">
      <xdr:nvSpPr>
        <xdr:cNvPr id="74" name="テキスト ボックス 73"/>
        <xdr:cNvSpPr txBox="1"/>
      </xdr:nvSpPr>
      <xdr:spPr>
        <a:xfrm>
          <a:off x="3225800" y="211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33665</xdr:rowOff>
    </xdr:from>
    <xdr:to>
      <xdr:col>2</xdr:col>
      <xdr:colOff>692150</xdr:colOff>
      <xdr:row>13</xdr:row>
      <xdr:rowOff>135265</xdr:rowOff>
    </xdr:to>
    <xdr:sp macro="" textlink="">
      <xdr:nvSpPr>
        <xdr:cNvPr id="75" name="円/楕円 74"/>
        <xdr:cNvSpPr/>
      </xdr:nvSpPr>
      <xdr:spPr bwMode="auto">
        <a:xfrm>
          <a:off x="2857500" y="231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145442</xdr:rowOff>
    </xdr:from>
    <xdr:ext cx="762000" cy="259045"/>
    <xdr:sp macro="" textlink="">
      <xdr:nvSpPr>
        <xdr:cNvPr id="76" name="テキスト ボックス 75"/>
        <xdr:cNvSpPr txBox="1"/>
      </xdr:nvSpPr>
      <xdr:spPr>
        <a:xfrm>
          <a:off x="2527300" y="20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331695</xdr:rowOff>
    </xdr:from>
    <xdr:to>
      <xdr:col>4</xdr:col>
      <xdr:colOff>1117600</xdr:colOff>
      <xdr:row>34</xdr:row>
      <xdr:rowOff>82750</xdr:rowOff>
    </xdr:to>
    <xdr:cxnSp macro="">
      <xdr:nvCxnSpPr>
        <xdr:cNvPr id="111" name="直線コネクタ 110"/>
        <xdr:cNvCxnSpPr/>
      </xdr:nvCxnSpPr>
      <xdr:spPr bwMode="auto">
        <a:xfrm>
          <a:off x="5003800" y="6256245"/>
          <a:ext cx="6477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249053</xdr:rowOff>
    </xdr:from>
    <xdr:ext cx="762000" cy="259045"/>
    <xdr:sp macro="" textlink="">
      <xdr:nvSpPr>
        <xdr:cNvPr id="112" name="人口1人当たり決算額の推移平均値テキスト445"/>
        <xdr:cNvSpPr txBox="1"/>
      </xdr:nvSpPr>
      <xdr:spPr>
        <a:xfrm>
          <a:off x="5740400" y="6859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331695</xdr:rowOff>
    </xdr:from>
    <xdr:to>
      <xdr:col>4</xdr:col>
      <xdr:colOff>469900</xdr:colOff>
      <xdr:row>34</xdr:row>
      <xdr:rowOff>79713</xdr:rowOff>
    </xdr:to>
    <xdr:cxnSp macro="">
      <xdr:nvCxnSpPr>
        <xdr:cNvPr id="114" name="直線コネクタ 113"/>
        <xdr:cNvCxnSpPr/>
      </xdr:nvCxnSpPr>
      <xdr:spPr bwMode="auto">
        <a:xfrm flipV="1">
          <a:off x="4305300" y="6256245"/>
          <a:ext cx="698500" cy="9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8141</xdr:rowOff>
    </xdr:from>
    <xdr:ext cx="736600" cy="259045"/>
    <xdr:sp macro="" textlink="">
      <xdr:nvSpPr>
        <xdr:cNvPr id="116" name="テキスト ボックス 115"/>
        <xdr:cNvSpPr txBox="1"/>
      </xdr:nvSpPr>
      <xdr:spPr>
        <a:xfrm>
          <a:off x="4622800" y="69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43267</xdr:rowOff>
    </xdr:from>
    <xdr:to>
      <xdr:col>3</xdr:col>
      <xdr:colOff>904875</xdr:colOff>
      <xdr:row>34</xdr:row>
      <xdr:rowOff>79713</xdr:rowOff>
    </xdr:to>
    <xdr:cxnSp macro="">
      <xdr:nvCxnSpPr>
        <xdr:cNvPr id="117" name="直線コネクタ 116"/>
        <xdr:cNvCxnSpPr/>
      </xdr:nvCxnSpPr>
      <xdr:spPr bwMode="auto">
        <a:xfrm>
          <a:off x="3606800" y="6310717"/>
          <a:ext cx="698500" cy="3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311023</xdr:rowOff>
    </xdr:from>
    <xdr:to>
      <xdr:col>3</xdr:col>
      <xdr:colOff>206375</xdr:colOff>
      <xdr:row>34</xdr:row>
      <xdr:rowOff>43267</xdr:rowOff>
    </xdr:to>
    <xdr:cxnSp macro="">
      <xdr:nvCxnSpPr>
        <xdr:cNvPr id="120" name="直線コネクタ 119"/>
        <xdr:cNvCxnSpPr/>
      </xdr:nvCxnSpPr>
      <xdr:spPr bwMode="auto">
        <a:xfrm>
          <a:off x="2908300" y="6235573"/>
          <a:ext cx="698500" cy="7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31950</xdr:rowOff>
    </xdr:from>
    <xdr:to>
      <xdr:col>5</xdr:col>
      <xdr:colOff>34925</xdr:colOff>
      <xdr:row>34</xdr:row>
      <xdr:rowOff>133550</xdr:rowOff>
    </xdr:to>
    <xdr:sp macro="" textlink="">
      <xdr:nvSpPr>
        <xdr:cNvPr id="130" name="円/楕円 129"/>
        <xdr:cNvSpPr/>
      </xdr:nvSpPr>
      <xdr:spPr bwMode="auto">
        <a:xfrm>
          <a:off x="5600700" y="62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219927</xdr:rowOff>
    </xdr:from>
    <xdr:ext cx="762000" cy="259045"/>
    <xdr:sp macro="" textlink="">
      <xdr:nvSpPr>
        <xdr:cNvPr id="131" name="人口1人当たり決算額の推移該当値テキスト445"/>
        <xdr:cNvSpPr txBox="1"/>
      </xdr:nvSpPr>
      <xdr:spPr>
        <a:xfrm>
          <a:off x="5740400" y="61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28,605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280895</xdr:rowOff>
    </xdr:from>
    <xdr:to>
      <xdr:col>4</xdr:col>
      <xdr:colOff>520700</xdr:colOff>
      <xdr:row>34</xdr:row>
      <xdr:rowOff>39595</xdr:rowOff>
    </xdr:to>
    <xdr:sp macro="" textlink="">
      <xdr:nvSpPr>
        <xdr:cNvPr id="132" name="円/楕円 131"/>
        <xdr:cNvSpPr/>
      </xdr:nvSpPr>
      <xdr:spPr bwMode="auto">
        <a:xfrm>
          <a:off x="4953000" y="620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49772</xdr:rowOff>
    </xdr:from>
    <xdr:ext cx="736600" cy="259045"/>
    <xdr:sp macro="" textlink="">
      <xdr:nvSpPr>
        <xdr:cNvPr id="133" name="テキスト ボックス 132"/>
        <xdr:cNvSpPr txBox="1"/>
      </xdr:nvSpPr>
      <xdr:spPr>
        <a:xfrm>
          <a:off x="4622800" y="597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28913</xdr:rowOff>
    </xdr:from>
    <xdr:to>
      <xdr:col>3</xdr:col>
      <xdr:colOff>955675</xdr:colOff>
      <xdr:row>34</xdr:row>
      <xdr:rowOff>130513</xdr:rowOff>
    </xdr:to>
    <xdr:sp macro="" textlink="">
      <xdr:nvSpPr>
        <xdr:cNvPr id="134" name="円/楕円 133"/>
        <xdr:cNvSpPr/>
      </xdr:nvSpPr>
      <xdr:spPr bwMode="auto">
        <a:xfrm>
          <a:off x="4254500" y="629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140690</xdr:rowOff>
    </xdr:from>
    <xdr:ext cx="762000" cy="259045"/>
    <xdr:sp macro="" textlink="">
      <xdr:nvSpPr>
        <xdr:cNvPr id="135" name="テキスト ボックス 134"/>
        <xdr:cNvSpPr txBox="1"/>
      </xdr:nvSpPr>
      <xdr:spPr>
        <a:xfrm>
          <a:off x="3924300" y="606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335367</xdr:rowOff>
    </xdr:from>
    <xdr:to>
      <xdr:col>3</xdr:col>
      <xdr:colOff>257175</xdr:colOff>
      <xdr:row>34</xdr:row>
      <xdr:rowOff>94067</xdr:rowOff>
    </xdr:to>
    <xdr:sp macro="" textlink="">
      <xdr:nvSpPr>
        <xdr:cNvPr id="136" name="円/楕円 135"/>
        <xdr:cNvSpPr/>
      </xdr:nvSpPr>
      <xdr:spPr bwMode="auto">
        <a:xfrm>
          <a:off x="3556000" y="6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104244</xdr:rowOff>
    </xdr:from>
    <xdr:ext cx="762000" cy="259045"/>
    <xdr:sp macro="" textlink="">
      <xdr:nvSpPr>
        <xdr:cNvPr id="137" name="テキスト ボックス 136"/>
        <xdr:cNvSpPr txBox="1"/>
      </xdr:nvSpPr>
      <xdr:spPr>
        <a:xfrm>
          <a:off x="3225800" y="602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260223</xdr:rowOff>
    </xdr:from>
    <xdr:to>
      <xdr:col>2</xdr:col>
      <xdr:colOff>692150</xdr:colOff>
      <xdr:row>34</xdr:row>
      <xdr:rowOff>18923</xdr:rowOff>
    </xdr:to>
    <xdr:sp macro="" textlink="">
      <xdr:nvSpPr>
        <xdr:cNvPr id="138" name="円/楕円 137"/>
        <xdr:cNvSpPr/>
      </xdr:nvSpPr>
      <xdr:spPr bwMode="auto">
        <a:xfrm>
          <a:off x="2857500" y="618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29100</xdr:rowOff>
    </xdr:from>
    <xdr:ext cx="762000" cy="259045"/>
    <xdr:sp macro="" textlink="">
      <xdr:nvSpPr>
        <xdr:cNvPr id="139" name="テキスト ボックス 138"/>
        <xdr:cNvSpPr txBox="1"/>
      </xdr:nvSpPr>
      <xdr:spPr>
        <a:xfrm>
          <a:off x="2527300" y="595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25895</xdr:rowOff>
    </xdr:from>
    <xdr:to>
      <xdr:col>6</xdr:col>
      <xdr:colOff>511175</xdr:colOff>
      <xdr:row>32</xdr:row>
      <xdr:rowOff>42278</xdr:rowOff>
    </xdr:to>
    <xdr:cxnSp macro="">
      <xdr:nvCxnSpPr>
        <xdr:cNvPr id="61" name="直線コネクタ 60"/>
        <xdr:cNvCxnSpPr/>
      </xdr:nvCxnSpPr>
      <xdr:spPr>
        <a:xfrm>
          <a:off x="3797300" y="5512295"/>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120078</xdr:rowOff>
    </xdr:from>
    <xdr:to>
      <xdr:col>5</xdr:col>
      <xdr:colOff>358775</xdr:colOff>
      <xdr:row>32</xdr:row>
      <xdr:rowOff>25895</xdr:rowOff>
    </xdr:to>
    <xdr:cxnSp macro="">
      <xdr:nvCxnSpPr>
        <xdr:cNvPr id="64" name="直線コネクタ 63"/>
        <xdr:cNvCxnSpPr/>
      </xdr:nvCxnSpPr>
      <xdr:spPr>
        <a:xfrm>
          <a:off x="2908300" y="5435028"/>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120078</xdr:rowOff>
    </xdr:from>
    <xdr:to>
      <xdr:col>4</xdr:col>
      <xdr:colOff>155575</xdr:colOff>
      <xdr:row>32</xdr:row>
      <xdr:rowOff>65824</xdr:rowOff>
    </xdr:to>
    <xdr:cxnSp macro="">
      <xdr:nvCxnSpPr>
        <xdr:cNvPr id="67" name="直線コネクタ 66"/>
        <xdr:cNvCxnSpPr/>
      </xdr:nvCxnSpPr>
      <xdr:spPr>
        <a:xfrm flipV="1">
          <a:off x="2019300" y="5435028"/>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44983</xdr:rowOff>
    </xdr:from>
    <xdr:to>
      <xdr:col>2</xdr:col>
      <xdr:colOff>638175</xdr:colOff>
      <xdr:row>32</xdr:row>
      <xdr:rowOff>65824</xdr:rowOff>
    </xdr:to>
    <xdr:cxnSp macro="">
      <xdr:nvCxnSpPr>
        <xdr:cNvPr id="70" name="直線コネクタ 69"/>
        <xdr:cNvCxnSpPr/>
      </xdr:nvCxnSpPr>
      <xdr:spPr>
        <a:xfrm>
          <a:off x="1130300" y="553138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162928</xdr:rowOff>
    </xdr:from>
    <xdr:to>
      <xdr:col>6</xdr:col>
      <xdr:colOff>561975</xdr:colOff>
      <xdr:row>32</xdr:row>
      <xdr:rowOff>93078</xdr:rowOff>
    </xdr:to>
    <xdr:sp macro="" textlink="">
      <xdr:nvSpPr>
        <xdr:cNvPr id="80" name="円/楕円 79"/>
        <xdr:cNvSpPr/>
      </xdr:nvSpPr>
      <xdr:spPr>
        <a:xfrm>
          <a:off x="45847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14355</xdr:rowOff>
    </xdr:from>
    <xdr:ext cx="534377" cy="259045"/>
    <xdr:sp macro="" textlink="">
      <xdr:nvSpPr>
        <xdr:cNvPr id="81" name="人件費該当値テキスト"/>
        <xdr:cNvSpPr txBox="1"/>
      </xdr:nvSpPr>
      <xdr:spPr>
        <a:xfrm>
          <a:off x="4686300" y="53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146545</xdr:rowOff>
    </xdr:from>
    <xdr:to>
      <xdr:col>5</xdr:col>
      <xdr:colOff>409575</xdr:colOff>
      <xdr:row>32</xdr:row>
      <xdr:rowOff>76695</xdr:rowOff>
    </xdr:to>
    <xdr:sp macro="" textlink="">
      <xdr:nvSpPr>
        <xdr:cNvPr id="82" name="円/楕円 81"/>
        <xdr:cNvSpPr/>
      </xdr:nvSpPr>
      <xdr:spPr>
        <a:xfrm>
          <a:off x="37465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93222</xdr:rowOff>
    </xdr:from>
    <xdr:ext cx="534377" cy="259045"/>
    <xdr:sp macro="" textlink="">
      <xdr:nvSpPr>
        <xdr:cNvPr id="83" name="テキスト ボックス 82"/>
        <xdr:cNvSpPr txBox="1"/>
      </xdr:nvSpPr>
      <xdr:spPr>
        <a:xfrm>
          <a:off x="3530111" y="5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69278</xdr:rowOff>
    </xdr:from>
    <xdr:to>
      <xdr:col>4</xdr:col>
      <xdr:colOff>206375</xdr:colOff>
      <xdr:row>31</xdr:row>
      <xdr:rowOff>170878</xdr:rowOff>
    </xdr:to>
    <xdr:sp macro="" textlink="">
      <xdr:nvSpPr>
        <xdr:cNvPr id="84" name="円/楕円 83"/>
        <xdr:cNvSpPr/>
      </xdr:nvSpPr>
      <xdr:spPr>
        <a:xfrm>
          <a:off x="2857500" y="53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15955</xdr:rowOff>
    </xdr:from>
    <xdr:ext cx="534377" cy="259045"/>
    <xdr:sp macro="" textlink="">
      <xdr:nvSpPr>
        <xdr:cNvPr id="85" name="テキスト ボックス 84"/>
        <xdr:cNvSpPr txBox="1"/>
      </xdr:nvSpPr>
      <xdr:spPr>
        <a:xfrm>
          <a:off x="2641111" y="51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15024</xdr:rowOff>
    </xdr:from>
    <xdr:to>
      <xdr:col>3</xdr:col>
      <xdr:colOff>3175</xdr:colOff>
      <xdr:row>32</xdr:row>
      <xdr:rowOff>116624</xdr:rowOff>
    </xdr:to>
    <xdr:sp macro="" textlink="">
      <xdr:nvSpPr>
        <xdr:cNvPr id="86" name="円/楕円 85"/>
        <xdr:cNvSpPr/>
      </xdr:nvSpPr>
      <xdr:spPr>
        <a:xfrm>
          <a:off x="1968500" y="55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133151</xdr:rowOff>
    </xdr:from>
    <xdr:ext cx="534377" cy="259045"/>
    <xdr:sp macro="" textlink="">
      <xdr:nvSpPr>
        <xdr:cNvPr id="87" name="テキスト ボックス 86"/>
        <xdr:cNvSpPr txBox="1"/>
      </xdr:nvSpPr>
      <xdr:spPr>
        <a:xfrm>
          <a:off x="1752111" y="52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165633</xdr:rowOff>
    </xdr:from>
    <xdr:to>
      <xdr:col>1</xdr:col>
      <xdr:colOff>485775</xdr:colOff>
      <xdr:row>32</xdr:row>
      <xdr:rowOff>95783</xdr:rowOff>
    </xdr:to>
    <xdr:sp macro="" textlink="">
      <xdr:nvSpPr>
        <xdr:cNvPr id="88" name="円/楕円 87"/>
        <xdr:cNvSpPr/>
      </xdr:nvSpPr>
      <xdr:spPr>
        <a:xfrm>
          <a:off x="1079500" y="5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112310</xdr:rowOff>
    </xdr:from>
    <xdr:ext cx="534377" cy="259045"/>
    <xdr:sp macro="" textlink="">
      <xdr:nvSpPr>
        <xdr:cNvPr id="89" name="テキスト ボックス 88"/>
        <xdr:cNvSpPr txBox="1"/>
      </xdr:nvSpPr>
      <xdr:spPr>
        <a:xfrm>
          <a:off x="863111" y="52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15837</xdr:rowOff>
    </xdr:from>
    <xdr:to>
      <xdr:col>6</xdr:col>
      <xdr:colOff>511175</xdr:colOff>
      <xdr:row>53</xdr:row>
      <xdr:rowOff>8827</xdr:rowOff>
    </xdr:to>
    <xdr:cxnSp macro="">
      <xdr:nvCxnSpPr>
        <xdr:cNvPr id="119" name="直線コネクタ 118"/>
        <xdr:cNvCxnSpPr/>
      </xdr:nvCxnSpPr>
      <xdr:spPr>
        <a:xfrm flipV="1">
          <a:off x="3797300" y="8931237"/>
          <a:ext cx="838200" cy="1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8827</xdr:rowOff>
    </xdr:from>
    <xdr:to>
      <xdr:col>5</xdr:col>
      <xdr:colOff>358775</xdr:colOff>
      <xdr:row>53</xdr:row>
      <xdr:rowOff>50508</xdr:rowOff>
    </xdr:to>
    <xdr:cxnSp macro="">
      <xdr:nvCxnSpPr>
        <xdr:cNvPr id="122" name="直線コネクタ 121"/>
        <xdr:cNvCxnSpPr/>
      </xdr:nvCxnSpPr>
      <xdr:spPr>
        <a:xfrm flipV="1">
          <a:off x="2908300" y="9095677"/>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24" name="テキスト ボックス 12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50508</xdr:rowOff>
    </xdr:from>
    <xdr:to>
      <xdr:col>4</xdr:col>
      <xdr:colOff>155575</xdr:colOff>
      <xdr:row>53</xdr:row>
      <xdr:rowOff>113335</xdr:rowOff>
    </xdr:to>
    <xdr:cxnSp macro="">
      <xdr:nvCxnSpPr>
        <xdr:cNvPr id="125" name="直線コネクタ 124"/>
        <xdr:cNvCxnSpPr/>
      </xdr:nvCxnSpPr>
      <xdr:spPr>
        <a:xfrm flipV="1">
          <a:off x="2019300" y="9137358"/>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156329</xdr:rowOff>
    </xdr:from>
    <xdr:ext cx="534377" cy="259045"/>
    <xdr:sp macro="" textlink="">
      <xdr:nvSpPr>
        <xdr:cNvPr id="127" name="テキスト ボックス 126"/>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113335</xdr:rowOff>
    </xdr:from>
    <xdr:to>
      <xdr:col>2</xdr:col>
      <xdr:colOff>638175</xdr:colOff>
      <xdr:row>54</xdr:row>
      <xdr:rowOff>28067</xdr:rowOff>
    </xdr:to>
    <xdr:cxnSp macro="">
      <xdr:nvCxnSpPr>
        <xdr:cNvPr id="128" name="直線コネクタ 127"/>
        <xdr:cNvCxnSpPr/>
      </xdr:nvCxnSpPr>
      <xdr:spPr>
        <a:xfrm flipV="1">
          <a:off x="1130300" y="9200185"/>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111256</xdr:rowOff>
    </xdr:from>
    <xdr:ext cx="534377" cy="259045"/>
    <xdr:sp macro="" textlink="">
      <xdr:nvSpPr>
        <xdr:cNvPr id="130" name="テキスト ボックス 129"/>
        <xdr:cNvSpPr txBox="1"/>
      </xdr:nvSpPr>
      <xdr:spPr>
        <a:xfrm>
          <a:off x="1752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38714</xdr:rowOff>
    </xdr:from>
    <xdr:ext cx="534377" cy="259045"/>
    <xdr:sp macro="" textlink="">
      <xdr:nvSpPr>
        <xdr:cNvPr id="132" name="テキスト ボックス 131"/>
        <xdr:cNvSpPr txBox="1"/>
      </xdr:nvSpPr>
      <xdr:spPr>
        <a:xfrm>
          <a:off x="863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136487</xdr:rowOff>
    </xdr:from>
    <xdr:to>
      <xdr:col>6</xdr:col>
      <xdr:colOff>561975</xdr:colOff>
      <xdr:row>52</xdr:row>
      <xdr:rowOff>66637</xdr:rowOff>
    </xdr:to>
    <xdr:sp macro="" textlink="">
      <xdr:nvSpPr>
        <xdr:cNvPr id="138" name="円/楕円 137"/>
        <xdr:cNvSpPr/>
      </xdr:nvSpPr>
      <xdr:spPr>
        <a:xfrm>
          <a:off x="4584700" y="88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51414</xdr:rowOff>
    </xdr:from>
    <xdr:ext cx="534377" cy="259045"/>
    <xdr:sp macro="" textlink="">
      <xdr:nvSpPr>
        <xdr:cNvPr id="139" name="物件費該当値テキスト"/>
        <xdr:cNvSpPr txBox="1"/>
      </xdr:nvSpPr>
      <xdr:spPr>
        <a:xfrm>
          <a:off x="4686300" y="87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129477</xdr:rowOff>
    </xdr:from>
    <xdr:to>
      <xdr:col>5</xdr:col>
      <xdr:colOff>409575</xdr:colOff>
      <xdr:row>53</xdr:row>
      <xdr:rowOff>59627</xdr:rowOff>
    </xdr:to>
    <xdr:sp macro="" textlink="">
      <xdr:nvSpPr>
        <xdr:cNvPr id="140" name="円/楕円 139"/>
        <xdr:cNvSpPr/>
      </xdr:nvSpPr>
      <xdr:spPr>
        <a:xfrm>
          <a:off x="3746500" y="90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76154</xdr:rowOff>
    </xdr:from>
    <xdr:ext cx="534377" cy="259045"/>
    <xdr:sp macro="" textlink="">
      <xdr:nvSpPr>
        <xdr:cNvPr id="141" name="テキスト ボックス 140"/>
        <xdr:cNvSpPr txBox="1"/>
      </xdr:nvSpPr>
      <xdr:spPr>
        <a:xfrm>
          <a:off x="3530111" y="8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171158</xdr:rowOff>
    </xdr:from>
    <xdr:to>
      <xdr:col>4</xdr:col>
      <xdr:colOff>206375</xdr:colOff>
      <xdr:row>53</xdr:row>
      <xdr:rowOff>101308</xdr:rowOff>
    </xdr:to>
    <xdr:sp macro="" textlink="">
      <xdr:nvSpPr>
        <xdr:cNvPr id="142" name="円/楕円 141"/>
        <xdr:cNvSpPr/>
      </xdr:nvSpPr>
      <xdr:spPr>
        <a:xfrm>
          <a:off x="2857500" y="90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117835</xdr:rowOff>
    </xdr:from>
    <xdr:ext cx="534377" cy="259045"/>
    <xdr:sp macro="" textlink="">
      <xdr:nvSpPr>
        <xdr:cNvPr id="143" name="テキスト ボックス 142"/>
        <xdr:cNvSpPr txBox="1"/>
      </xdr:nvSpPr>
      <xdr:spPr>
        <a:xfrm>
          <a:off x="2641111" y="88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62535</xdr:rowOff>
    </xdr:from>
    <xdr:to>
      <xdr:col>3</xdr:col>
      <xdr:colOff>3175</xdr:colOff>
      <xdr:row>53</xdr:row>
      <xdr:rowOff>164135</xdr:rowOff>
    </xdr:to>
    <xdr:sp macro="" textlink="">
      <xdr:nvSpPr>
        <xdr:cNvPr id="144" name="円/楕円 143"/>
        <xdr:cNvSpPr/>
      </xdr:nvSpPr>
      <xdr:spPr>
        <a:xfrm>
          <a:off x="1968500" y="91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9212</xdr:rowOff>
    </xdr:from>
    <xdr:ext cx="534377" cy="259045"/>
    <xdr:sp macro="" textlink="">
      <xdr:nvSpPr>
        <xdr:cNvPr id="145" name="テキスト ボックス 144"/>
        <xdr:cNvSpPr txBox="1"/>
      </xdr:nvSpPr>
      <xdr:spPr>
        <a:xfrm>
          <a:off x="1752111" y="89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148717</xdr:rowOff>
    </xdr:from>
    <xdr:to>
      <xdr:col>1</xdr:col>
      <xdr:colOff>485775</xdr:colOff>
      <xdr:row>54</xdr:row>
      <xdr:rowOff>78867</xdr:rowOff>
    </xdr:to>
    <xdr:sp macro="" textlink="">
      <xdr:nvSpPr>
        <xdr:cNvPr id="146" name="円/楕円 145"/>
        <xdr:cNvSpPr/>
      </xdr:nvSpPr>
      <xdr:spPr>
        <a:xfrm>
          <a:off x="1079500" y="92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95394</xdr:rowOff>
    </xdr:from>
    <xdr:ext cx="534377" cy="259045"/>
    <xdr:sp macro="" textlink="">
      <xdr:nvSpPr>
        <xdr:cNvPr id="147" name="テキスト ボックス 146"/>
        <xdr:cNvSpPr txBox="1"/>
      </xdr:nvSpPr>
      <xdr:spPr>
        <a:xfrm>
          <a:off x="863111" y="90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82931</xdr:rowOff>
    </xdr:from>
    <xdr:to>
      <xdr:col>6</xdr:col>
      <xdr:colOff>511175</xdr:colOff>
      <xdr:row>73</xdr:row>
      <xdr:rowOff>123507</xdr:rowOff>
    </xdr:to>
    <xdr:cxnSp macro="">
      <xdr:nvCxnSpPr>
        <xdr:cNvPr id="176" name="直線コネクタ 175"/>
        <xdr:cNvCxnSpPr/>
      </xdr:nvCxnSpPr>
      <xdr:spPr>
        <a:xfrm flipV="1">
          <a:off x="3797300" y="12598781"/>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123507</xdr:rowOff>
    </xdr:from>
    <xdr:to>
      <xdr:col>5</xdr:col>
      <xdr:colOff>358775</xdr:colOff>
      <xdr:row>73</xdr:row>
      <xdr:rowOff>147130</xdr:rowOff>
    </xdr:to>
    <xdr:cxnSp macro="">
      <xdr:nvCxnSpPr>
        <xdr:cNvPr id="179" name="直線コネクタ 178"/>
        <xdr:cNvCxnSpPr/>
      </xdr:nvCxnSpPr>
      <xdr:spPr>
        <a:xfrm flipV="1">
          <a:off x="2908300" y="12639357"/>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49594</xdr:rowOff>
    </xdr:from>
    <xdr:to>
      <xdr:col>4</xdr:col>
      <xdr:colOff>155575</xdr:colOff>
      <xdr:row>73</xdr:row>
      <xdr:rowOff>147130</xdr:rowOff>
    </xdr:to>
    <xdr:cxnSp macro="">
      <xdr:nvCxnSpPr>
        <xdr:cNvPr id="182" name="直線コネクタ 181"/>
        <xdr:cNvCxnSpPr/>
      </xdr:nvCxnSpPr>
      <xdr:spPr>
        <a:xfrm>
          <a:off x="2019300" y="12565444"/>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49594</xdr:rowOff>
    </xdr:from>
    <xdr:to>
      <xdr:col>2</xdr:col>
      <xdr:colOff>638175</xdr:colOff>
      <xdr:row>73</xdr:row>
      <xdr:rowOff>117411</xdr:rowOff>
    </xdr:to>
    <xdr:cxnSp macro="">
      <xdr:nvCxnSpPr>
        <xdr:cNvPr id="185" name="直線コネクタ 184"/>
        <xdr:cNvCxnSpPr/>
      </xdr:nvCxnSpPr>
      <xdr:spPr>
        <a:xfrm flipV="1">
          <a:off x="1130300" y="12565444"/>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32131</xdr:rowOff>
    </xdr:from>
    <xdr:to>
      <xdr:col>6</xdr:col>
      <xdr:colOff>561975</xdr:colOff>
      <xdr:row>73</xdr:row>
      <xdr:rowOff>133731</xdr:rowOff>
    </xdr:to>
    <xdr:sp macro="" textlink="">
      <xdr:nvSpPr>
        <xdr:cNvPr id="195" name="円/楕円 194"/>
        <xdr:cNvSpPr/>
      </xdr:nvSpPr>
      <xdr:spPr>
        <a:xfrm>
          <a:off x="4584700" y="125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55008</xdr:rowOff>
    </xdr:from>
    <xdr:ext cx="469744" cy="259045"/>
    <xdr:sp macro="" textlink="">
      <xdr:nvSpPr>
        <xdr:cNvPr id="196" name="維持補修費該当値テキスト"/>
        <xdr:cNvSpPr txBox="1"/>
      </xdr:nvSpPr>
      <xdr:spPr>
        <a:xfrm>
          <a:off x="4686300" y="1239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72707</xdr:rowOff>
    </xdr:from>
    <xdr:to>
      <xdr:col>5</xdr:col>
      <xdr:colOff>409575</xdr:colOff>
      <xdr:row>74</xdr:row>
      <xdr:rowOff>2857</xdr:rowOff>
    </xdr:to>
    <xdr:sp macro="" textlink="">
      <xdr:nvSpPr>
        <xdr:cNvPr id="197" name="円/楕円 196"/>
        <xdr:cNvSpPr/>
      </xdr:nvSpPr>
      <xdr:spPr>
        <a:xfrm>
          <a:off x="3746500" y="12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19384</xdr:rowOff>
    </xdr:from>
    <xdr:ext cx="469744" cy="259045"/>
    <xdr:sp macro="" textlink="">
      <xdr:nvSpPr>
        <xdr:cNvPr id="198" name="テキスト ボックス 197"/>
        <xdr:cNvSpPr txBox="1"/>
      </xdr:nvSpPr>
      <xdr:spPr>
        <a:xfrm>
          <a:off x="3562427" y="1236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96330</xdr:rowOff>
    </xdr:from>
    <xdr:to>
      <xdr:col>4</xdr:col>
      <xdr:colOff>206375</xdr:colOff>
      <xdr:row>74</xdr:row>
      <xdr:rowOff>26480</xdr:rowOff>
    </xdr:to>
    <xdr:sp macro="" textlink="">
      <xdr:nvSpPr>
        <xdr:cNvPr id="199" name="円/楕円 198"/>
        <xdr:cNvSpPr/>
      </xdr:nvSpPr>
      <xdr:spPr>
        <a:xfrm>
          <a:off x="2857500" y="126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43007</xdr:rowOff>
    </xdr:from>
    <xdr:ext cx="469744" cy="259045"/>
    <xdr:sp macro="" textlink="">
      <xdr:nvSpPr>
        <xdr:cNvPr id="200" name="テキスト ボックス 199"/>
        <xdr:cNvSpPr txBox="1"/>
      </xdr:nvSpPr>
      <xdr:spPr>
        <a:xfrm>
          <a:off x="2673427" y="123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170244</xdr:rowOff>
    </xdr:from>
    <xdr:to>
      <xdr:col>3</xdr:col>
      <xdr:colOff>3175</xdr:colOff>
      <xdr:row>73</xdr:row>
      <xdr:rowOff>100394</xdr:rowOff>
    </xdr:to>
    <xdr:sp macro="" textlink="">
      <xdr:nvSpPr>
        <xdr:cNvPr id="201" name="円/楕円 200"/>
        <xdr:cNvSpPr/>
      </xdr:nvSpPr>
      <xdr:spPr>
        <a:xfrm>
          <a:off x="1968500" y="125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116921</xdr:rowOff>
    </xdr:from>
    <xdr:ext cx="469744" cy="259045"/>
    <xdr:sp macro="" textlink="">
      <xdr:nvSpPr>
        <xdr:cNvPr id="202" name="テキスト ボックス 201"/>
        <xdr:cNvSpPr txBox="1"/>
      </xdr:nvSpPr>
      <xdr:spPr>
        <a:xfrm>
          <a:off x="1784427" y="122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66611</xdr:rowOff>
    </xdr:from>
    <xdr:to>
      <xdr:col>1</xdr:col>
      <xdr:colOff>485775</xdr:colOff>
      <xdr:row>73</xdr:row>
      <xdr:rowOff>168211</xdr:rowOff>
    </xdr:to>
    <xdr:sp macro="" textlink="">
      <xdr:nvSpPr>
        <xdr:cNvPr id="203" name="円/楕円 202"/>
        <xdr:cNvSpPr/>
      </xdr:nvSpPr>
      <xdr:spPr>
        <a:xfrm>
          <a:off x="1079500" y="125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13288</xdr:rowOff>
    </xdr:from>
    <xdr:ext cx="469744" cy="259045"/>
    <xdr:sp macro="" textlink="">
      <xdr:nvSpPr>
        <xdr:cNvPr id="204" name="テキスト ボックス 203"/>
        <xdr:cNvSpPr txBox="1"/>
      </xdr:nvSpPr>
      <xdr:spPr>
        <a:xfrm>
          <a:off x="895427" y="1235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43498</xdr:rowOff>
    </xdr:from>
    <xdr:to>
      <xdr:col>6</xdr:col>
      <xdr:colOff>511175</xdr:colOff>
      <xdr:row>94</xdr:row>
      <xdr:rowOff>8713</xdr:rowOff>
    </xdr:to>
    <xdr:cxnSp macro="">
      <xdr:nvCxnSpPr>
        <xdr:cNvPr id="234" name="直線コネクタ 233"/>
        <xdr:cNvCxnSpPr/>
      </xdr:nvCxnSpPr>
      <xdr:spPr>
        <a:xfrm flipV="1">
          <a:off x="3797300" y="15816898"/>
          <a:ext cx="8382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8713</xdr:rowOff>
    </xdr:from>
    <xdr:to>
      <xdr:col>5</xdr:col>
      <xdr:colOff>358775</xdr:colOff>
      <xdr:row>94</xdr:row>
      <xdr:rowOff>68490</xdr:rowOff>
    </xdr:to>
    <xdr:cxnSp macro="">
      <xdr:nvCxnSpPr>
        <xdr:cNvPr id="237" name="直線コネクタ 236"/>
        <xdr:cNvCxnSpPr/>
      </xdr:nvCxnSpPr>
      <xdr:spPr>
        <a:xfrm flipV="1">
          <a:off x="2908300" y="16125013"/>
          <a:ext cx="8890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68490</xdr:rowOff>
    </xdr:from>
    <xdr:to>
      <xdr:col>4</xdr:col>
      <xdr:colOff>155575</xdr:colOff>
      <xdr:row>95</xdr:row>
      <xdr:rowOff>104076</xdr:rowOff>
    </xdr:to>
    <xdr:cxnSp macro="">
      <xdr:nvCxnSpPr>
        <xdr:cNvPr id="240" name="直線コネクタ 239"/>
        <xdr:cNvCxnSpPr/>
      </xdr:nvCxnSpPr>
      <xdr:spPr>
        <a:xfrm flipV="1">
          <a:off x="2019300" y="16184790"/>
          <a:ext cx="889000" cy="2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104076</xdr:rowOff>
    </xdr:from>
    <xdr:to>
      <xdr:col>2</xdr:col>
      <xdr:colOff>638175</xdr:colOff>
      <xdr:row>95</xdr:row>
      <xdr:rowOff>147510</xdr:rowOff>
    </xdr:to>
    <xdr:cxnSp macro="">
      <xdr:nvCxnSpPr>
        <xdr:cNvPr id="243" name="直線コネクタ 242"/>
        <xdr:cNvCxnSpPr/>
      </xdr:nvCxnSpPr>
      <xdr:spPr>
        <a:xfrm flipV="1">
          <a:off x="1130300" y="16391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164148</xdr:rowOff>
    </xdr:from>
    <xdr:to>
      <xdr:col>6</xdr:col>
      <xdr:colOff>561975</xdr:colOff>
      <xdr:row>92</xdr:row>
      <xdr:rowOff>94298</xdr:rowOff>
    </xdr:to>
    <xdr:sp macro="" textlink="">
      <xdr:nvSpPr>
        <xdr:cNvPr id="253" name="円/楕円 252"/>
        <xdr:cNvSpPr/>
      </xdr:nvSpPr>
      <xdr:spPr>
        <a:xfrm>
          <a:off x="4584700" y="15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15575</xdr:rowOff>
    </xdr:from>
    <xdr:ext cx="534377" cy="259045"/>
    <xdr:sp macro="" textlink="">
      <xdr:nvSpPr>
        <xdr:cNvPr id="254" name="扶助費該当値テキスト"/>
        <xdr:cNvSpPr txBox="1"/>
      </xdr:nvSpPr>
      <xdr:spPr>
        <a:xfrm>
          <a:off x="4686300" y="156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91,525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129363</xdr:rowOff>
    </xdr:from>
    <xdr:to>
      <xdr:col>5</xdr:col>
      <xdr:colOff>409575</xdr:colOff>
      <xdr:row>94</xdr:row>
      <xdr:rowOff>59513</xdr:rowOff>
    </xdr:to>
    <xdr:sp macro="" textlink="">
      <xdr:nvSpPr>
        <xdr:cNvPr id="255" name="円/楕円 254"/>
        <xdr:cNvSpPr/>
      </xdr:nvSpPr>
      <xdr:spPr>
        <a:xfrm>
          <a:off x="3746500" y="16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76040</xdr:rowOff>
    </xdr:from>
    <xdr:ext cx="534377" cy="259045"/>
    <xdr:sp macro="" textlink="">
      <xdr:nvSpPr>
        <xdr:cNvPr id="256" name="テキスト ボックス 255"/>
        <xdr:cNvSpPr txBox="1"/>
      </xdr:nvSpPr>
      <xdr:spPr>
        <a:xfrm>
          <a:off x="3530111" y="158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83,438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17690</xdr:rowOff>
    </xdr:from>
    <xdr:to>
      <xdr:col>4</xdr:col>
      <xdr:colOff>206375</xdr:colOff>
      <xdr:row>94</xdr:row>
      <xdr:rowOff>119290</xdr:rowOff>
    </xdr:to>
    <xdr:sp macro="" textlink="">
      <xdr:nvSpPr>
        <xdr:cNvPr id="257" name="円/楕円 256"/>
        <xdr:cNvSpPr/>
      </xdr:nvSpPr>
      <xdr:spPr>
        <a:xfrm>
          <a:off x="2857500" y="161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110417</xdr:rowOff>
    </xdr:from>
    <xdr:ext cx="534377" cy="259045"/>
    <xdr:sp macro="" textlink="">
      <xdr:nvSpPr>
        <xdr:cNvPr id="258" name="テキスト ボックス 257"/>
        <xdr:cNvSpPr txBox="1"/>
      </xdr:nvSpPr>
      <xdr:spPr>
        <a:xfrm>
          <a:off x="2641111" y="1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53276</xdr:rowOff>
    </xdr:from>
    <xdr:to>
      <xdr:col>3</xdr:col>
      <xdr:colOff>3175</xdr:colOff>
      <xdr:row>95</xdr:row>
      <xdr:rowOff>154876</xdr:rowOff>
    </xdr:to>
    <xdr:sp macro="" textlink="">
      <xdr:nvSpPr>
        <xdr:cNvPr id="259" name="円/楕円 258"/>
        <xdr:cNvSpPr/>
      </xdr:nvSpPr>
      <xdr:spPr>
        <a:xfrm>
          <a:off x="1968500" y="163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146003</xdr:rowOff>
    </xdr:from>
    <xdr:ext cx="534377" cy="259045"/>
    <xdr:sp macro="" textlink="">
      <xdr:nvSpPr>
        <xdr:cNvPr id="260" name="テキスト ボックス 259"/>
        <xdr:cNvSpPr txBox="1"/>
      </xdr:nvSpPr>
      <xdr:spPr>
        <a:xfrm>
          <a:off x="1752111" y="164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96710</xdr:rowOff>
    </xdr:from>
    <xdr:to>
      <xdr:col>1</xdr:col>
      <xdr:colOff>485775</xdr:colOff>
      <xdr:row>96</xdr:row>
      <xdr:rowOff>26860</xdr:rowOff>
    </xdr:to>
    <xdr:sp macro="" textlink="">
      <xdr:nvSpPr>
        <xdr:cNvPr id="261" name="円/楕円 260"/>
        <xdr:cNvSpPr/>
      </xdr:nvSpPr>
      <xdr:spPr>
        <a:xfrm>
          <a:off x="1079500" y="163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17987</xdr:rowOff>
    </xdr:from>
    <xdr:ext cx="534377" cy="259045"/>
    <xdr:sp macro="" textlink="">
      <xdr:nvSpPr>
        <xdr:cNvPr id="262" name="テキスト ボックス 261"/>
        <xdr:cNvSpPr txBox="1"/>
      </xdr:nvSpPr>
      <xdr:spPr>
        <a:xfrm>
          <a:off x="863111" y="1647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48794</xdr:rowOff>
    </xdr:from>
    <xdr:to>
      <xdr:col>15</xdr:col>
      <xdr:colOff>180975</xdr:colOff>
      <xdr:row>36</xdr:row>
      <xdr:rowOff>139205</xdr:rowOff>
    </xdr:to>
    <xdr:cxnSp macro="">
      <xdr:nvCxnSpPr>
        <xdr:cNvPr id="291" name="直線コネクタ 290"/>
        <xdr:cNvCxnSpPr/>
      </xdr:nvCxnSpPr>
      <xdr:spPr>
        <a:xfrm flipV="1">
          <a:off x="9639300" y="6049544"/>
          <a:ext cx="8382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139205</xdr:rowOff>
    </xdr:from>
    <xdr:to>
      <xdr:col>14</xdr:col>
      <xdr:colOff>28575</xdr:colOff>
      <xdr:row>36</xdr:row>
      <xdr:rowOff>153340</xdr:rowOff>
    </xdr:to>
    <xdr:cxnSp macro="">
      <xdr:nvCxnSpPr>
        <xdr:cNvPr id="294" name="直線コネクタ 293"/>
        <xdr:cNvCxnSpPr/>
      </xdr:nvCxnSpPr>
      <xdr:spPr>
        <a:xfrm flipV="1">
          <a:off x="8750300" y="6311405"/>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6" name="テキスト ボックス 29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153340</xdr:rowOff>
    </xdr:from>
    <xdr:to>
      <xdr:col>12</xdr:col>
      <xdr:colOff>511175</xdr:colOff>
      <xdr:row>36</xdr:row>
      <xdr:rowOff>161703</xdr:rowOff>
    </xdr:to>
    <xdr:cxnSp macro="">
      <xdr:nvCxnSpPr>
        <xdr:cNvPr id="297" name="直線コネクタ 296"/>
        <xdr:cNvCxnSpPr/>
      </xdr:nvCxnSpPr>
      <xdr:spPr>
        <a:xfrm flipV="1">
          <a:off x="7861300" y="6325540"/>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109396</xdr:rowOff>
    </xdr:from>
    <xdr:ext cx="534377" cy="259045"/>
    <xdr:sp macro="" textlink="">
      <xdr:nvSpPr>
        <xdr:cNvPr id="299" name="テキスト ボックス 298"/>
        <xdr:cNvSpPr txBox="1"/>
      </xdr:nvSpPr>
      <xdr:spPr>
        <a:xfrm>
          <a:off x="8483111" y="59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161703</xdr:rowOff>
    </xdr:from>
    <xdr:to>
      <xdr:col>11</xdr:col>
      <xdr:colOff>307975</xdr:colOff>
      <xdr:row>37</xdr:row>
      <xdr:rowOff>16770</xdr:rowOff>
    </xdr:to>
    <xdr:cxnSp macro="">
      <xdr:nvCxnSpPr>
        <xdr:cNvPr id="300" name="直線コネクタ 299"/>
        <xdr:cNvCxnSpPr/>
      </xdr:nvCxnSpPr>
      <xdr:spPr>
        <a:xfrm flipV="1">
          <a:off x="6972300" y="633390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169444</xdr:rowOff>
    </xdr:from>
    <xdr:to>
      <xdr:col>15</xdr:col>
      <xdr:colOff>231775</xdr:colOff>
      <xdr:row>35</xdr:row>
      <xdr:rowOff>99594</xdr:rowOff>
    </xdr:to>
    <xdr:sp macro="" textlink="">
      <xdr:nvSpPr>
        <xdr:cNvPr id="310" name="円/楕円 309"/>
        <xdr:cNvSpPr/>
      </xdr:nvSpPr>
      <xdr:spPr>
        <a:xfrm>
          <a:off x="10426700" y="5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20871</xdr:rowOff>
    </xdr:from>
    <xdr:ext cx="534377" cy="259045"/>
    <xdr:sp macro="" textlink="">
      <xdr:nvSpPr>
        <xdr:cNvPr id="311" name="補助費等該当値テキスト"/>
        <xdr:cNvSpPr txBox="1"/>
      </xdr:nvSpPr>
      <xdr:spPr>
        <a:xfrm>
          <a:off x="10528300" y="58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88405</xdr:rowOff>
    </xdr:from>
    <xdr:to>
      <xdr:col>14</xdr:col>
      <xdr:colOff>79375</xdr:colOff>
      <xdr:row>37</xdr:row>
      <xdr:rowOff>18555</xdr:rowOff>
    </xdr:to>
    <xdr:sp macro="" textlink="">
      <xdr:nvSpPr>
        <xdr:cNvPr id="312" name="円/楕円 311"/>
        <xdr:cNvSpPr/>
      </xdr:nvSpPr>
      <xdr:spPr>
        <a:xfrm>
          <a:off x="9588500" y="62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9682</xdr:rowOff>
    </xdr:from>
    <xdr:ext cx="534377" cy="259045"/>
    <xdr:sp macro="" textlink="">
      <xdr:nvSpPr>
        <xdr:cNvPr id="313" name="テキスト ボックス 312"/>
        <xdr:cNvSpPr txBox="1"/>
      </xdr:nvSpPr>
      <xdr:spPr>
        <a:xfrm>
          <a:off x="9372111" y="63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102540</xdr:rowOff>
    </xdr:from>
    <xdr:to>
      <xdr:col>12</xdr:col>
      <xdr:colOff>561975</xdr:colOff>
      <xdr:row>37</xdr:row>
      <xdr:rowOff>32690</xdr:rowOff>
    </xdr:to>
    <xdr:sp macro="" textlink="">
      <xdr:nvSpPr>
        <xdr:cNvPr id="314" name="円/楕円 313"/>
        <xdr:cNvSpPr/>
      </xdr:nvSpPr>
      <xdr:spPr>
        <a:xfrm>
          <a:off x="8699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23817</xdr:rowOff>
    </xdr:from>
    <xdr:ext cx="534377" cy="259045"/>
    <xdr:sp macro="" textlink="">
      <xdr:nvSpPr>
        <xdr:cNvPr id="315" name="テキスト ボックス 314"/>
        <xdr:cNvSpPr txBox="1"/>
      </xdr:nvSpPr>
      <xdr:spPr>
        <a:xfrm>
          <a:off x="8483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110903</xdr:rowOff>
    </xdr:from>
    <xdr:to>
      <xdr:col>11</xdr:col>
      <xdr:colOff>358775</xdr:colOff>
      <xdr:row>37</xdr:row>
      <xdr:rowOff>41053</xdr:rowOff>
    </xdr:to>
    <xdr:sp macro="" textlink="">
      <xdr:nvSpPr>
        <xdr:cNvPr id="316" name="円/楕円 315"/>
        <xdr:cNvSpPr/>
      </xdr:nvSpPr>
      <xdr:spPr>
        <a:xfrm>
          <a:off x="7810500" y="62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32180</xdr:rowOff>
    </xdr:from>
    <xdr:ext cx="534377" cy="259045"/>
    <xdr:sp macro="" textlink="">
      <xdr:nvSpPr>
        <xdr:cNvPr id="317" name="テキスト ボックス 316"/>
        <xdr:cNvSpPr txBox="1"/>
      </xdr:nvSpPr>
      <xdr:spPr>
        <a:xfrm>
          <a:off x="7594111" y="63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137420</xdr:rowOff>
    </xdr:from>
    <xdr:to>
      <xdr:col>10</xdr:col>
      <xdr:colOff>155575</xdr:colOff>
      <xdr:row>37</xdr:row>
      <xdr:rowOff>67570</xdr:rowOff>
    </xdr:to>
    <xdr:sp macro="" textlink="">
      <xdr:nvSpPr>
        <xdr:cNvPr id="318" name="円/楕円 317"/>
        <xdr:cNvSpPr/>
      </xdr:nvSpPr>
      <xdr:spPr>
        <a:xfrm>
          <a:off x="6921500" y="63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58697</xdr:rowOff>
    </xdr:from>
    <xdr:ext cx="534377" cy="259045"/>
    <xdr:sp macro="" textlink="">
      <xdr:nvSpPr>
        <xdr:cNvPr id="319" name="テキスト ボックス 318"/>
        <xdr:cNvSpPr txBox="1"/>
      </xdr:nvSpPr>
      <xdr:spPr>
        <a:xfrm>
          <a:off x="6705111" y="64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71806</xdr:rowOff>
    </xdr:from>
    <xdr:to>
      <xdr:col>15</xdr:col>
      <xdr:colOff>180975</xdr:colOff>
      <xdr:row>55</xdr:row>
      <xdr:rowOff>10329</xdr:rowOff>
    </xdr:to>
    <xdr:cxnSp macro="">
      <xdr:nvCxnSpPr>
        <xdr:cNvPr id="351" name="直線コネクタ 350"/>
        <xdr:cNvCxnSpPr/>
      </xdr:nvCxnSpPr>
      <xdr:spPr>
        <a:xfrm flipV="1">
          <a:off x="9639300" y="9330106"/>
          <a:ext cx="8382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8234</xdr:rowOff>
    </xdr:from>
    <xdr:ext cx="534377" cy="259045"/>
    <xdr:sp macro="" textlink="">
      <xdr:nvSpPr>
        <xdr:cNvPr id="352" name="普通建設事業費平均値テキスト"/>
        <xdr:cNvSpPr txBox="1"/>
      </xdr:nvSpPr>
      <xdr:spPr>
        <a:xfrm>
          <a:off x="10528300" y="9609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142802</xdr:rowOff>
    </xdr:from>
    <xdr:to>
      <xdr:col>14</xdr:col>
      <xdr:colOff>28575</xdr:colOff>
      <xdr:row>55</xdr:row>
      <xdr:rowOff>10329</xdr:rowOff>
    </xdr:to>
    <xdr:cxnSp macro="">
      <xdr:nvCxnSpPr>
        <xdr:cNvPr id="354" name="直線コネクタ 353"/>
        <xdr:cNvCxnSpPr/>
      </xdr:nvCxnSpPr>
      <xdr:spPr>
        <a:xfrm>
          <a:off x="8750300" y="9058202"/>
          <a:ext cx="889000" cy="3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6" name="テキスト ボックス 35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142802</xdr:rowOff>
    </xdr:from>
    <xdr:to>
      <xdr:col>12</xdr:col>
      <xdr:colOff>511175</xdr:colOff>
      <xdr:row>53</xdr:row>
      <xdr:rowOff>110488</xdr:rowOff>
    </xdr:to>
    <xdr:cxnSp macro="">
      <xdr:nvCxnSpPr>
        <xdr:cNvPr id="357" name="直線コネクタ 356"/>
        <xdr:cNvCxnSpPr/>
      </xdr:nvCxnSpPr>
      <xdr:spPr>
        <a:xfrm flipV="1">
          <a:off x="7861300" y="9058202"/>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110488</xdr:rowOff>
    </xdr:from>
    <xdr:to>
      <xdr:col>11</xdr:col>
      <xdr:colOff>307975</xdr:colOff>
      <xdr:row>54</xdr:row>
      <xdr:rowOff>126964</xdr:rowOff>
    </xdr:to>
    <xdr:cxnSp macro="">
      <xdr:nvCxnSpPr>
        <xdr:cNvPr id="360" name="直線コネクタ 359"/>
        <xdr:cNvCxnSpPr/>
      </xdr:nvCxnSpPr>
      <xdr:spPr>
        <a:xfrm flipV="1">
          <a:off x="6972300" y="9197338"/>
          <a:ext cx="889000" cy="18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21006</xdr:rowOff>
    </xdr:from>
    <xdr:to>
      <xdr:col>15</xdr:col>
      <xdr:colOff>231775</xdr:colOff>
      <xdr:row>54</xdr:row>
      <xdr:rowOff>122606</xdr:rowOff>
    </xdr:to>
    <xdr:sp macro="" textlink="">
      <xdr:nvSpPr>
        <xdr:cNvPr id="370" name="円/楕円 369"/>
        <xdr:cNvSpPr/>
      </xdr:nvSpPr>
      <xdr:spPr>
        <a:xfrm>
          <a:off x="10426700" y="9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43883</xdr:rowOff>
    </xdr:from>
    <xdr:ext cx="534377" cy="259045"/>
    <xdr:sp macro="" textlink="">
      <xdr:nvSpPr>
        <xdr:cNvPr id="371" name="普通建設事業費該当値テキスト"/>
        <xdr:cNvSpPr txBox="1"/>
      </xdr:nvSpPr>
      <xdr:spPr>
        <a:xfrm>
          <a:off x="10528300" y="913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74,158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130979</xdr:rowOff>
    </xdr:from>
    <xdr:to>
      <xdr:col>14</xdr:col>
      <xdr:colOff>79375</xdr:colOff>
      <xdr:row>55</xdr:row>
      <xdr:rowOff>61129</xdr:rowOff>
    </xdr:to>
    <xdr:sp macro="" textlink="">
      <xdr:nvSpPr>
        <xdr:cNvPr id="372" name="円/楕円 371"/>
        <xdr:cNvSpPr/>
      </xdr:nvSpPr>
      <xdr:spPr>
        <a:xfrm>
          <a:off x="9588500" y="93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77656</xdr:rowOff>
    </xdr:from>
    <xdr:ext cx="534377" cy="259045"/>
    <xdr:sp macro="" textlink="">
      <xdr:nvSpPr>
        <xdr:cNvPr id="373" name="テキスト ボックス 372"/>
        <xdr:cNvSpPr txBox="1"/>
      </xdr:nvSpPr>
      <xdr:spPr>
        <a:xfrm>
          <a:off x="9372111" y="91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92002</xdr:rowOff>
    </xdr:from>
    <xdr:to>
      <xdr:col>12</xdr:col>
      <xdr:colOff>561975</xdr:colOff>
      <xdr:row>53</xdr:row>
      <xdr:rowOff>22152</xdr:rowOff>
    </xdr:to>
    <xdr:sp macro="" textlink="">
      <xdr:nvSpPr>
        <xdr:cNvPr id="374" name="円/楕円 373"/>
        <xdr:cNvSpPr/>
      </xdr:nvSpPr>
      <xdr:spPr>
        <a:xfrm>
          <a:off x="8699500" y="90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38679</xdr:rowOff>
    </xdr:from>
    <xdr:ext cx="534377" cy="259045"/>
    <xdr:sp macro="" textlink="">
      <xdr:nvSpPr>
        <xdr:cNvPr id="375" name="テキスト ボックス 374"/>
        <xdr:cNvSpPr txBox="1"/>
      </xdr:nvSpPr>
      <xdr:spPr>
        <a:xfrm>
          <a:off x="8483111" y="87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59688</xdr:rowOff>
    </xdr:from>
    <xdr:to>
      <xdr:col>11</xdr:col>
      <xdr:colOff>358775</xdr:colOff>
      <xdr:row>53</xdr:row>
      <xdr:rowOff>161288</xdr:rowOff>
    </xdr:to>
    <xdr:sp macro="" textlink="">
      <xdr:nvSpPr>
        <xdr:cNvPr id="376" name="円/楕円 375"/>
        <xdr:cNvSpPr/>
      </xdr:nvSpPr>
      <xdr:spPr>
        <a:xfrm>
          <a:off x="7810500" y="91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6365</xdr:rowOff>
    </xdr:from>
    <xdr:ext cx="534377" cy="259045"/>
    <xdr:sp macro="" textlink="">
      <xdr:nvSpPr>
        <xdr:cNvPr id="377" name="テキスト ボックス 376"/>
        <xdr:cNvSpPr txBox="1"/>
      </xdr:nvSpPr>
      <xdr:spPr>
        <a:xfrm>
          <a:off x="7594111" y="89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76164</xdr:rowOff>
    </xdr:from>
    <xdr:to>
      <xdr:col>10</xdr:col>
      <xdr:colOff>155575</xdr:colOff>
      <xdr:row>55</xdr:row>
      <xdr:rowOff>6314</xdr:rowOff>
    </xdr:to>
    <xdr:sp macro="" textlink="">
      <xdr:nvSpPr>
        <xdr:cNvPr id="378" name="円/楕円 377"/>
        <xdr:cNvSpPr/>
      </xdr:nvSpPr>
      <xdr:spPr>
        <a:xfrm>
          <a:off x="6921500" y="93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22841</xdr:rowOff>
    </xdr:from>
    <xdr:ext cx="534377" cy="259045"/>
    <xdr:sp macro="" textlink="">
      <xdr:nvSpPr>
        <xdr:cNvPr id="379" name="テキスト ボックス 378"/>
        <xdr:cNvSpPr txBox="1"/>
      </xdr:nvSpPr>
      <xdr:spPr>
        <a:xfrm>
          <a:off x="6705111" y="9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163932</xdr:rowOff>
    </xdr:from>
    <xdr:to>
      <xdr:col>15</xdr:col>
      <xdr:colOff>180975</xdr:colOff>
      <xdr:row>77</xdr:row>
      <xdr:rowOff>107696</xdr:rowOff>
    </xdr:to>
    <xdr:cxnSp macro="">
      <xdr:nvCxnSpPr>
        <xdr:cNvPr id="406" name="直線コネクタ 405"/>
        <xdr:cNvCxnSpPr/>
      </xdr:nvCxnSpPr>
      <xdr:spPr>
        <a:xfrm>
          <a:off x="9639300" y="12508332"/>
          <a:ext cx="838200" cy="8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163932</xdr:rowOff>
    </xdr:from>
    <xdr:to>
      <xdr:col>14</xdr:col>
      <xdr:colOff>28575</xdr:colOff>
      <xdr:row>75</xdr:row>
      <xdr:rowOff>161325</xdr:rowOff>
    </xdr:to>
    <xdr:cxnSp macro="">
      <xdr:nvCxnSpPr>
        <xdr:cNvPr id="409" name="直線コネクタ 408"/>
        <xdr:cNvCxnSpPr/>
      </xdr:nvCxnSpPr>
      <xdr:spPr>
        <a:xfrm flipV="1">
          <a:off x="8750300" y="12508332"/>
          <a:ext cx="889000" cy="5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62000</xdr:rowOff>
    </xdr:from>
    <xdr:ext cx="534377" cy="259045"/>
    <xdr:sp macro="" textlink="">
      <xdr:nvSpPr>
        <xdr:cNvPr id="411" name="テキスト ボックス 410"/>
        <xdr:cNvSpPr txBox="1"/>
      </xdr:nvSpPr>
      <xdr:spPr>
        <a:xfrm>
          <a:off x="9372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56896</xdr:rowOff>
    </xdr:from>
    <xdr:to>
      <xdr:col>15</xdr:col>
      <xdr:colOff>231775</xdr:colOff>
      <xdr:row>77</xdr:row>
      <xdr:rowOff>158496</xdr:rowOff>
    </xdr:to>
    <xdr:sp macro="" textlink="">
      <xdr:nvSpPr>
        <xdr:cNvPr id="419" name="円/楕円 418"/>
        <xdr:cNvSpPr/>
      </xdr:nvSpPr>
      <xdr:spPr>
        <a:xfrm>
          <a:off x="104267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143273</xdr:rowOff>
    </xdr:from>
    <xdr:ext cx="469744" cy="259045"/>
    <xdr:sp macro="" textlink="">
      <xdr:nvSpPr>
        <xdr:cNvPr id="420" name="普通建設事業費 （ うち新規整備　）該当値テキスト"/>
        <xdr:cNvSpPr txBox="1"/>
      </xdr:nvSpPr>
      <xdr:spPr>
        <a:xfrm>
          <a:off x="10528300" y="131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113132</xdr:rowOff>
    </xdr:from>
    <xdr:to>
      <xdr:col>14</xdr:col>
      <xdr:colOff>79375</xdr:colOff>
      <xdr:row>73</xdr:row>
      <xdr:rowOff>43282</xdr:rowOff>
    </xdr:to>
    <xdr:sp macro="" textlink="">
      <xdr:nvSpPr>
        <xdr:cNvPr id="421" name="円/楕円 420"/>
        <xdr:cNvSpPr/>
      </xdr:nvSpPr>
      <xdr:spPr>
        <a:xfrm>
          <a:off x="9588500" y="124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59809</xdr:rowOff>
    </xdr:from>
    <xdr:ext cx="534377" cy="259045"/>
    <xdr:sp macro="" textlink="">
      <xdr:nvSpPr>
        <xdr:cNvPr id="422" name="テキスト ボックス 421"/>
        <xdr:cNvSpPr txBox="1"/>
      </xdr:nvSpPr>
      <xdr:spPr>
        <a:xfrm>
          <a:off x="9372111" y="122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110526</xdr:rowOff>
    </xdr:from>
    <xdr:to>
      <xdr:col>12</xdr:col>
      <xdr:colOff>561975</xdr:colOff>
      <xdr:row>76</xdr:row>
      <xdr:rowOff>40677</xdr:rowOff>
    </xdr:to>
    <xdr:sp macro="" textlink="">
      <xdr:nvSpPr>
        <xdr:cNvPr id="423" name="円/楕円 422"/>
        <xdr:cNvSpPr/>
      </xdr:nvSpPr>
      <xdr:spPr>
        <a:xfrm>
          <a:off x="8699500" y="12969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57203</xdr:rowOff>
    </xdr:from>
    <xdr:ext cx="534377" cy="259045"/>
    <xdr:sp macro="" textlink="">
      <xdr:nvSpPr>
        <xdr:cNvPr id="424" name="テキスト ボックス 423"/>
        <xdr:cNvSpPr txBox="1"/>
      </xdr:nvSpPr>
      <xdr:spPr>
        <a:xfrm>
          <a:off x="8483111" y="127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56147</xdr:rowOff>
    </xdr:from>
    <xdr:to>
      <xdr:col>15</xdr:col>
      <xdr:colOff>180975</xdr:colOff>
      <xdr:row>97</xdr:row>
      <xdr:rowOff>119387</xdr:rowOff>
    </xdr:to>
    <xdr:cxnSp macro="">
      <xdr:nvCxnSpPr>
        <xdr:cNvPr id="455" name="直線コネクタ 454"/>
        <xdr:cNvCxnSpPr/>
      </xdr:nvCxnSpPr>
      <xdr:spPr>
        <a:xfrm flipV="1">
          <a:off x="9639300" y="16343897"/>
          <a:ext cx="838200" cy="4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82028</xdr:rowOff>
    </xdr:from>
    <xdr:to>
      <xdr:col>14</xdr:col>
      <xdr:colOff>28575</xdr:colOff>
      <xdr:row>97</xdr:row>
      <xdr:rowOff>119387</xdr:rowOff>
    </xdr:to>
    <xdr:cxnSp macro="">
      <xdr:nvCxnSpPr>
        <xdr:cNvPr id="458" name="直線コネクタ 457"/>
        <xdr:cNvCxnSpPr/>
      </xdr:nvCxnSpPr>
      <xdr:spPr>
        <a:xfrm>
          <a:off x="8750300" y="16026878"/>
          <a:ext cx="889000" cy="7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0" name="テキスト ボックス 459"/>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168025</xdr:rowOff>
    </xdr:from>
    <xdr:ext cx="534377" cy="259045"/>
    <xdr:sp macro="" textlink="">
      <xdr:nvSpPr>
        <xdr:cNvPr id="462" name="テキスト ボックス 461"/>
        <xdr:cNvSpPr txBox="1"/>
      </xdr:nvSpPr>
      <xdr:spPr>
        <a:xfrm>
          <a:off x="8483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5347</xdr:rowOff>
    </xdr:from>
    <xdr:to>
      <xdr:col>15</xdr:col>
      <xdr:colOff>231775</xdr:colOff>
      <xdr:row>95</xdr:row>
      <xdr:rowOff>106947</xdr:rowOff>
    </xdr:to>
    <xdr:sp macro="" textlink="">
      <xdr:nvSpPr>
        <xdr:cNvPr id="468" name="円/楕円 467"/>
        <xdr:cNvSpPr/>
      </xdr:nvSpPr>
      <xdr:spPr>
        <a:xfrm>
          <a:off x="10426700" y="16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28224</xdr:rowOff>
    </xdr:from>
    <xdr:ext cx="534377" cy="259045"/>
    <xdr:sp macro="" textlink="">
      <xdr:nvSpPr>
        <xdr:cNvPr id="469" name="普通建設事業費 （ うち更新整備　）該当値テキスト"/>
        <xdr:cNvSpPr txBox="1"/>
      </xdr:nvSpPr>
      <xdr:spPr>
        <a:xfrm>
          <a:off x="10528300" y="161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68587</xdr:rowOff>
    </xdr:from>
    <xdr:to>
      <xdr:col>14</xdr:col>
      <xdr:colOff>79375</xdr:colOff>
      <xdr:row>97</xdr:row>
      <xdr:rowOff>170187</xdr:rowOff>
    </xdr:to>
    <xdr:sp macro="" textlink="">
      <xdr:nvSpPr>
        <xdr:cNvPr id="470" name="円/楕円 469"/>
        <xdr:cNvSpPr/>
      </xdr:nvSpPr>
      <xdr:spPr>
        <a:xfrm>
          <a:off x="9588500" y="166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161314</xdr:rowOff>
    </xdr:from>
    <xdr:ext cx="534377" cy="259045"/>
    <xdr:sp macro="" textlink="">
      <xdr:nvSpPr>
        <xdr:cNvPr id="471" name="テキスト ボックス 470"/>
        <xdr:cNvSpPr txBox="1"/>
      </xdr:nvSpPr>
      <xdr:spPr>
        <a:xfrm>
          <a:off x="9372111" y="167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31228</xdr:rowOff>
    </xdr:from>
    <xdr:to>
      <xdr:col>12</xdr:col>
      <xdr:colOff>561975</xdr:colOff>
      <xdr:row>93</xdr:row>
      <xdr:rowOff>132828</xdr:rowOff>
    </xdr:to>
    <xdr:sp macro="" textlink="">
      <xdr:nvSpPr>
        <xdr:cNvPr id="472" name="円/楕円 471"/>
        <xdr:cNvSpPr/>
      </xdr:nvSpPr>
      <xdr:spPr>
        <a:xfrm>
          <a:off x="8699500" y="159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149355</xdr:rowOff>
    </xdr:from>
    <xdr:ext cx="534377" cy="259045"/>
    <xdr:sp macro="" textlink="">
      <xdr:nvSpPr>
        <xdr:cNvPr id="473" name="テキスト ボックス 472"/>
        <xdr:cNvSpPr txBox="1"/>
      </xdr:nvSpPr>
      <xdr:spPr>
        <a:xfrm>
          <a:off x="8483111" y="157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150477</xdr:rowOff>
    </xdr:from>
    <xdr:to>
      <xdr:col>23</xdr:col>
      <xdr:colOff>517525</xdr:colOff>
      <xdr:row>39</xdr:row>
      <xdr:rowOff>55445</xdr:rowOff>
    </xdr:to>
    <xdr:cxnSp macro="">
      <xdr:nvCxnSpPr>
        <xdr:cNvPr id="504" name="直線コネクタ 503"/>
        <xdr:cNvCxnSpPr/>
      </xdr:nvCxnSpPr>
      <xdr:spPr>
        <a:xfrm flipV="1">
          <a:off x="15481300" y="6322677"/>
          <a:ext cx="838200" cy="4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12664</xdr:rowOff>
    </xdr:from>
    <xdr:to>
      <xdr:col>22</xdr:col>
      <xdr:colOff>365125</xdr:colOff>
      <xdr:row>39</xdr:row>
      <xdr:rowOff>55445</xdr:rowOff>
    </xdr:to>
    <xdr:cxnSp macro="">
      <xdr:nvCxnSpPr>
        <xdr:cNvPr id="507" name="直線コネクタ 506"/>
        <xdr:cNvCxnSpPr/>
      </xdr:nvCxnSpPr>
      <xdr:spPr>
        <a:xfrm>
          <a:off x="14592300" y="6699214"/>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12664</xdr:rowOff>
    </xdr:from>
    <xdr:to>
      <xdr:col>21</xdr:col>
      <xdr:colOff>161925</xdr:colOff>
      <xdr:row>39</xdr:row>
      <xdr:rowOff>25726</xdr:rowOff>
    </xdr:to>
    <xdr:cxnSp macro="">
      <xdr:nvCxnSpPr>
        <xdr:cNvPr id="510" name="直線コネクタ 509"/>
        <xdr:cNvCxnSpPr/>
      </xdr:nvCxnSpPr>
      <xdr:spPr>
        <a:xfrm flipV="1">
          <a:off x="13703300" y="669921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86795</xdr:rowOff>
    </xdr:from>
    <xdr:to>
      <xdr:col>19</xdr:col>
      <xdr:colOff>644525</xdr:colOff>
      <xdr:row>39</xdr:row>
      <xdr:rowOff>25726</xdr:rowOff>
    </xdr:to>
    <xdr:cxnSp macro="">
      <xdr:nvCxnSpPr>
        <xdr:cNvPr id="513" name="直線コネクタ 512"/>
        <xdr:cNvCxnSpPr/>
      </xdr:nvCxnSpPr>
      <xdr:spPr>
        <a:xfrm>
          <a:off x="12814300" y="6601895"/>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99677</xdr:rowOff>
    </xdr:from>
    <xdr:to>
      <xdr:col>23</xdr:col>
      <xdr:colOff>568325</xdr:colOff>
      <xdr:row>37</xdr:row>
      <xdr:rowOff>29827</xdr:rowOff>
    </xdr:to>
    <xdr:sp macro="" textlink="">
      <xdr:nvSpPr>
        <xdr:cNvPr id="523" name="円/楕円 522"/>
        <xdr:cNvSpPr/>
      </xdr:nvSpPr>
      <xdr:spPr>
        <a:xfrm>
          <a:off x="162687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122554</xdr:rowOff>
    </xdr:from>
    <xdr:ext cx="469744" cy="259045"/>
    <xdr:sp macro="" textlink="">
      <xdr:nvSpPr>
        <xdr:cNvPr id="524" name="災害復旧事業費該当値テキスト"/>
        <xdr:cNvSpPr txBox="1"/>
      </xdr:nvSpPr>
      <xdr:spPr>
        <a:xfrm>
          <a:off x="16370300" y="612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4645</xdr:rowOff>
    </xdr:from>
    <xdr:to>
      <xdr:col>22</xdr:col>
      <xdr:colOff>415925</xdr:colOff>
      <xdr:row>39</xdr:row>
      <xdr:rowOff>106245</xdr:rowOff>
    </xdr:to>
    <xdr:sp macro="" textlink="">
      <xdr:nvSpPr>
        <xdr:cNvPr id="525" name="円/楕円 524"/>
        <xdr:cNvSpPr/>
      </xdr:nvSpPr>
      <xdr:spPr>
        <a:xfrm>
          <a:off x="15430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97372</xdr:rowOff>
    </xdr:from>
    <xdr:ext cx="378565" cy="259045"/>
    <xdr:sp macro="" textlink="">
      <xdr:nvSpPr>
        <xdr:cNvPr id="526" name="テキスト ボックス 525"/>
        <xdr:cNvSpPr txBox="1"/>
      </xdr:nvSpPr>
      <xdr:spPr>
        <a:xfrm>
          <a:off x="15292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133314</xdr:rowOff>
    </xdr:from>
    <xdr:to>
      <xdr:col>21</xdr:col>
      <xdr:colOff>212725</xdr:colOff>
      <xdr:row>39</xdr:row>
      <xdr:rowOff>63464</xdr:rowOff>
    </xdr:to>
    <xdr:sp macro="" textlink="">
      <xdr:nvSpPr>
        <xdr:cNvPr id="527" name="円/楕円 526"/>
        <xdr:cNvSpPr/>
      </xdr:nvSpPr>
      <xdr:spPr>
        <a:xfrm>
          <a:off x="14541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54591</xdr:rowOff>
    </xdr:from>
    <xdr:ext cx="378565" cy="259045"/>
    <xdr:sp macro="" textlink="">
      <xdr:nvSpPr>
        <xdr:cNvPr id="528" name="テキスト ボックス 527"/>
        <xdr:cNvSpPr txBox="1"/>
      </xdr:nvSpPr>
      <xdr:spPr>
        <a:xfrm>
          <a:off x="14403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146376</xdr:rowOff>
    </xdr:from>
    <xdr:to>
      <xdr:col>20</xdr:col>
      <xdr:colOff>9525</xdr:colOff>
      <xdr:row>39</xdr:row>
      <xdr:rowOff>76526</xdr:rowOff>
    </xdr:to>
    <xdr:sp macro="" textlink="">
      <xdr:nvSpPr>
        <xdr:cNvPr id="529" name="円/楕円 528"/>
        <xdr:cNvSpPr/>
      </xdr:nvSpPr>
      <xdr:spPr>
        <a:xfrm>
          <a:off x="13652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67653</xdr:rowOff>
    </xdr:from>
    <xdr:ext cx="378565" cy="259045"/>
    <xdr:sp macro="" textlink="">
      <xdr:nvSpPr>
        <xdr:cNvPr id="530" name="テキスト ボックス 529"/>
        <xdr:cNvSpPr txBox="1"/>
      </xdr:nvSpPr>
      <xdr:spPr>
        <a:xfrm>
          <a:off x="13514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35995</xdr:rowOff>
    </xdr:from>
    <xdr:to>
      <xdr:col>18</xdr:col>
      <xdr:colOff>492125</xdr:colOff>
      <xdr:row>38</xdr:row>
      <xdr:rowOff>137595</xdr:rowOff>
    </xdr:to>
    <xdr:sp macro="" textlink="">
      <xdr:nvSpPr>
        <xdr:cNvPr id="531" name="円/楕円 530"/>
        <xdr:cNvSpPr/>
      </xdr:nvSpPr>
      <xdr:spPr>
        <a:xfrm>
          <a:off x="127635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128722</xdr:rowOff>
    </xdr:from>
    <xdr:ext cx="378565" cy="259045"/>
    <xdr:sp macro="" textlink="">
      <xdr:nvSpPr>
        <xdr:cNvPr id="532" name="テキスト ボックス 531"/>
        <xdr:cNvSpPr txBox="1"/>
      </xdr:nvSpPr>
      <xdr:spPr>
        <a:xfrm>
          <a:off x="12625017" y="664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24390</xdr:rowOff>
    </xdr:from>
    <xdr:to>
      <xdr:col>23</xdr:col>
      <xdr:colOff>517525</xdr:colOff>
      <xdr:row>71</xdr:row>
      <xdr:rowOff>69253</xdr:rowOff>
    </xdr:to>
    <xdr:cxnSp macro="">
      <xdr:nvCxnSpPr>
        <xdr:cNvPr id="610" name="直線コネクタ 609"/>
        <xdr:cNvCxnSpPr/>
      </xdr:nvCxnSpPr>
      <xdr:spPr>
        <a:xfrm flipV="1">
          <a:off x="15481300" y="12197340"/>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1"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69253</xdr:rowOff>
    </xdr:from>
    <xdr:to>
      <xdr:col>22</xdr:col>
      <xdr:colOff>365125</xdr:colOff>
      <xdr:row>71</xdr:row>
      <xdr:rowOff>154235</xdr:rowOff>
    </xdr:to>
    <xdr:cxnSp macro="">
      <xdr:nvCxnSpPr>
        <xdr:cNvPr id="613" name="直線コネクタ 612"/>
        <xdr:cNvCxnSpPr/>
      </xdr:nvCxnSpPr>
      <xdr:spPr>
        <a:xfrm flipV="1">
          <a:off x="14592300" y="12242203"/>
          <a:ext cx="889000" cy="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85082</xdr:rowOff>
    </xdr:from>
    <xdr:ext cx="534377" cy="259045"/>
    <xdr:sp macro="" textlink="">
      <xdr:nvSpPr>
        <xdr:cNvPr id="615" name="テキスト ボックス 614"/>
        <xdr:cNvSpPr txBox="1"/>
      </xdr:nvSpPr>
      <xdr:spPr>
        <a:xfrm>
          <a:off x="15214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154235</xdr:rowOff>
    </xdr:from>
    <xdr:to>
      <xdr:col>21</xdr:col>
      <xdr:colOff>161925</xdr:colOff>
      <xdr:row>72</xdr:row>
      <xdr:rowOff>14694</xdr:rowOff>
    </xdr:to>
    <xdr:cxnSp macro="">
      <xdr:nvCxnSpPr>
        <xdr:cNvPr id="616" name="直線コネクタ 615"/>
        <xdr:cNvCxnSpPr/>
      </xdr:nvCxnSpPr>
      <xdr:spPr>
        <a:xfrm flipV="1">
          <a:off x="13703300" y="12327185"/>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141929</xdr:rowOff>
    </xdr:from>
    <xdr:to>
      <xdr:col>19</xdr:col>
      <xdr:colOff>644525</xdr:colOff>
      <xdr:row>72</xdr:row>
      <xdr:rowOff>14694</xdr:rowOff>
    </xdr:to>
    <xdr:cxnSp macro="">
      <xdr:nvCxnSpPr>
        <xdr:cNvPr id="619" name="直線コネクタ 618"/>
        <xdr:cNvCxnSpPr/>
      </xdr:nvCxnSpPr>
      <xdr:spPr>
        <a:xfrm>
          <a:off x="12814300" y="1231487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145040</xdr:rowOff>
    </xdr:from>
    <xdr:to>
      <xdr:col>23</xdr:col>
      <xdr:colOff>568325</xdr:colOff>
      <xdr:row>71</xdr:row>
      <xdr:rowOff>75190</xdr:rowOff>
    </xdr:to>
    <xdr:sp macro="" textlink="">
      <xdr:nvSpPr>
        <xdr:cNvPr id="629" name="円/楕円 628"/>
        <xdr:cNvSpPr/>
      </xdr:nvSpPr>
      <xdr:spPr>
        <a:xfrm>
          <a:off x="16268700" y="12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59967</xdr:rowOff>
    </xdr:from>
    <xdr:ext cx="534377" cy="259045"/>
    <xdr:sp macro="" textlink="">
      <xdr:nvSpPr>
        <xdr:cNvPr id="630" name="公債費該当値テキスト"/>
        <xdr:cNvSpPr txBox="1"/>
      </xdr:nvSpPr>
      <xdr:spPr>
        <a:xfrm>
          <a:off x="16370300" y="12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18453</xdr:rowOff>
    </xdr:from>
    <xdr:to>
      <xdr:col>22</xdr:col>
      <xdr:colOff>415925</xdr:colOff>
      <xdr:row>71</xdr:row>
      <xdr:rowOff>120053</xdr:rowOff>
    </xdr:to>
    <xdr:sp macro="" textlink="">
      <xdr:nvSpPr>
        <xdr:cNvPr id="631" name="円/楕円 630"/>
        <xdr:cNvSpPr/>
      </xdr:nvSpPr>
      <xdr:spPr>
        <a:xfrm>
          <a:off x="15430500" y="12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136580</xdr:rowOff>
    </xdr:from>
    <xdr:ext cx="534377" cy="259045"/>
    <xdr:sp macro="" textlink="">
      <xdr:nvSpPr>
        <xdr:cNvPr id="632" name="テキスト ボックス 631"/>
        <xdr:cNvSpPr txBox="1"/>
      </xdr:nvSpPr>
      <xdr:spPr>
        <a:xfrm>
          <a:off x="15214111" y="119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103435</xdr:rowOff>
    </xdr:from>
    <xdr:to>
      <xdr:col>21</xdr:col>
      <xdr:colOff>212725</xdr:colOff>
      <xdr:row>72</xdr:row>
      <xdr:rowOff>33585</xdr:rowOff>
    </xdr:to>
    <xdr:sp macro="" textlink="">
      <xdr:nvSpPr>
        <xdr:cNvPr id="633" name="円/楕円 632"/>
        <xdr:cNvSpPr/>
      </xdr:nvSpPr>
      <xdr:spPr>
        <a:xfrm>
          <a:off x="14541500" y="122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50112</xdr:rowOff>
    </xdr:from>
    <xdr:ext cx="534377" cy="259045"/>
    <xdr:sp macro="" textlink="">
      <xdr:nvSpPr>
        <xdr:cNvPr id="634" name="テキスト ボックス 633"/>
        <xdr:cNvSpPr txBox="1"/>
      </xdr:nvSpPr>
      <xdr:spPr>
        <a:xfrm>
          <a:off x="14325111" y="120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135344</xdr:rowOff>
    </xdr:from>
    <xdr:to>
      <xdr:col>20</xdr:col>
      <xdr:colOff>9525</xdr:colOff>
      <xdr:row>72</xdr:row>
      <xdr:rowOff>65494</xdr:rowOff>
    </xdr:to>
    <xdr:sp macro="" textlink="">
      <xdr:nvSpPr>
        <xdr:cNvPr id="635" name="円/楕円 634"/>
        <xdr:cNvSpPr/>
      </xdr:nvSpPr>
      <xdr:spPr>
        <a:xfrm>
          <a:off x="13652500" y="123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82021</xdr:rowOff>
    </xdr:from>
    <xdr:ext cx="534377" cy="259045"/>
    <xdr:sp macro="" textlink="">
      <xdr:nvSpPr>
        <xdr:cNvPr id="636" name="テキスト ボックス 635"/>
        <xdr:cNvSpPr txBox="1"/>
      </xdr:nvSpPr>
      <xdr:spPr>
        <a:xfrm>
          <a:off x="13436111" y="120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91129</xdr:rowOff>
    </xdr:from>
    <xdr:to>
      <xdr:col>18</xdr:col>
      <xdr:colOff>492125</xdr:colOff>
      <xdr:row>72</xdr:row>
      <xdr:rowOff>21279</xdr:rowOff>
    </xdr:to>
    <xdr:sp macro="" textlink="">
      <xdr:nvSpPr>
        <xdr:cNvPr id="637" name="円/楕円 636"/>
        <xdr:cNvSpPr/>
      </xdr:nvSpPr>
      <xdr:spPr>
        <a:xfrm>
          <a:off x="12763500" y="12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37806</xdr:rowOff>
    </xdr:from>
    <xdr:ext cx="534377" cy="259045"/>
    <xdr:sp macro="" textlink="">
      <xdr:nvSpPr>
        <xdr:cNvPr id="638" name="テキスト ボックス 637"/>
        <xdr:cNvSpPr txBox="1"/>
      </xdr:nvSpPr>
      <xdr:spPr>
        <a:xfrm>
          <a:off x="12547111" y="120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22256</xdr:rowOff>
    </xdr:from>
    <xdr:to>
      <xdr:col>23</xdr:col>
      <xdr:colOff>517525</xdr:colOff>
      <xdr:row>97</xdr:row>
      <xdr:rowOff>64319</xdr:rowOff>
    </xdr:to>
    <xdr:cxnSp macro="">
      <xdr:nvCxnSpPr>
        <xdr:cNvPr id="663" name="直線コネクタ 662"/>
        <xdr:cNvCxnSpPr/>
      </xdr:nvCxnSpPr>
      <xdr:spPr>
        <a:xfrm>
          <a:off x="15481300" y="15624206"/>
          <a:ext cx="8382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22256</xdr:rowOff>
    </xdr:from>
    <xdr:to>
      <xdr:col>22</xdr:col>
      <xdr:colOff>365125</xdr:colOff>
      <xdr:row>96</xdr:row>
      <xdr:rowOff>146786</xdr:rowOff>
    </xdr:to>
    <xdr:cxnSp macro="">
      <xdr:nvCxnSpPr>
        <xdr:cNvPr id="666" name="直線コネクタ 665"/>
        <xdr:cNvCxnSpPr/>
      </xdr:nvCxnSpPr>
      <xdr:spPr>
        <a:xfrm flipV="1">
          <a:off x="14592300" y="15624206"/>
          <a:ext cx="889000" cy="9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68" name="テキスト ボックス 66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88494</xdr:rowOff>
    </xdr:from>
    <xdr:to>
      <xdr:col>21</xdr:col>
      <xdr:colOff>161925</xdr:colOff>
      <xdr:row>96</xdr:row>
      <xdr:rowOff>146786</xdr:rowOff>
    </xdr:to>
    <xdr:cxnSp macro="">
      <xdr:nvCxnSpPr>
        <xdr:cNvPr id="669" name="直線コネクタ 668"/>
        <xdr:cNvCxnSpPr/>
      </xdr:nvCxnSpPr>
      <xdr:spPr>
        <a:xfrm>
          <a:off x="13703300" y="15690444"/>
          <a:ext cx="889000" cy="9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88494</xdr:rowOff>
    </xdr:from>
    <xdr:to>
      <xdr:col>19</xdr:col>
      <xdr:colOff>644525</xdr:colOff>
      <xdr:row>91</xdr:row>
      <xdr:rowOff>119754</xdr:rowOff>
    </xdr:to>
    <xdr:cxnSp macro="">
      <xdr:nvCxnSpPr>
        <xdr:cNvPr id="672" name="直線コネクタ 671"/>
        <xdr:cNvCxnSpPr/>
      </xdr:nvCxnSpPr>
      <xdr:spPr>
        <a:xfrm flipV="1">
          <a:off x="12814300" y="15690444"/>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36237</xdr:rowOff>
    </xdr:from>
    <xdr:ext cx="534377" cy="259045"/>
    <xdr:sp macro="" textlink="">
      <xdr:nvSpPr>
        <xdr:cNvPr id="674" name="テキスト ボックス 673"/>
        <xdr:cNvSpPr txBox="1"/>
      </xdr:nvSpPr>
      <xdr:spPr>
        <a:xfrm>
          <a:off x="13436111" y="15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13519</xdr:rowOff>
    </xdr:from>
    <xdr:to>
      <xdr:col>23</xdr:col>
      <xdr:colOff>568325</xdr:colOff>
      <xdr:row>97</xdr:row>
      <xdr:rowOff>115119</xdr:rowOff>
    </xdr:to>
    <xdr:sp macro="" textlink="">
      <xdr:nvSpPr>
        <xdr:cNvPr id="682" name="円/楕円 681"/>
        <xdr:cNvSpPr/>
      </xdr:nvSpPr>
      <xdr:spPr>
        <a:xfrm>
          <a:off x="162687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99896</xdr:rowOff>
    </xdr:from>
    <xdr:ext cx="469744" cy="259045"/>
    <xdr:sp macro="" textlink="">
      <xdr:nvSpPr>
        <xdr:cNvPr id="683" name="積立金該当値テキスト"/>
        <xdr:cNvSpPr txBox="1"/>
      </xdr:nvSpPr>
      <xdr:spPr>
        <a:xfrm>
          <a:off x="16370300" y="1655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142906</xdr:rowOff>
    </xdr:from>
    <xdr:to>
      <xdr:col>22</xdr:col>
      <xdr:colOff>415925</xdr:colOff>
      <xdr:row>91</xdr:row>
      <xdr:rowOff>73056</xdr:rowOff>
    </xdr:to>
    <xdr:sp macro="" textlink="">
      <xdr:nvSpPr>
        <xdr:cNvPr id="684" name="円/楕円 683"/>
        <xdr:cNvSpPr/>
      </xdr:nvSpPr>
      <xdr:spPr>
        <a:xfrm>
          <a:off x="154305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89583</xdr:rowOff>
    </xdr:from>
    <xdr:ext cx="534377" cy="259045"/>
    <xdr:sp macro="" textlink="">
      <xdr:nvSpPr>
        <xdr:cNvPr id="685" name="テキスト ボックス 684"/>
        <xdr:cNvSpPr txBox="1"/>
      </xdr:nvSpPr>
      <xdr:spPr>
        <a:xfrm>
          <a:off x="15214111" y="15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95986</xdr:rowOff>
    </xdr:from>
    <xdr:to>
      <xdr:col>21</xdr:col>
      <xdr:colOff>212725</xdr:colOff>
      <xdr:row>97</xdr:row>
      <xdr:rowOff>26136</xdr:rowOff>
    </xdr:to>
    <xdr:sp macro="" textlink="">
      <xdr:nvSpPr>
        <xdr:cNvPr id="686" name="円/楕円 685"/>
        <xdr:cNvSpPr/>
      </xdr:nvSpPr>
      <xdr:spPr>
        <a:xfrm>
          <a:off x="14541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17263</xdr:rowOff>
    </xdr:from>
    <xdr:ext cx="469744" cy="259045"/>
    <xdr:sp macro="" textlink="">
      <xdr:nvSpPr>
        <xdr:cNvPr id="687" name="テキスト ボックス 686"/>
        <xdr:cNvSpPr txBox="1"/>
      </xdr:nvSpPr>
      <xdr:spPr>
        <a:xfrm>
          <a:off x="14357427" y="166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37694</xdr:rowOff>
    </xdr:from>
    <xdr:to>
      <xdr:col>20</xdr:col>
      <xdr:colOff>9525</xdr:colOff>
      <xdr:row>91</xdr:row>
      <xdr:rowOff>139294</xdr:rowOff>
    </xdr:to>
    <xdr:sp macro="" textlink="">
      <xdr:nvSpPr>
        <xdr:cNvPr id="688" name="円/楕円 687"/>
        <xdr:cNvSpPr/>
      </xdr:nvSpPr>
      <xdr:spPr>
        <a:xfrm>
          <a:off x="13652500" y="156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155821</xdr:rowOff>
    </xdr:from>
    <xdr:ext cx="534377" cy="259045"/>
    <xdr:sp macro="" textlink="">
      <xdr:nvSpPr>
        <xdr:cNvPr id="689" name="テキスト ボックス 688"/>
        <xdr:cNvSpPr txBox="1"/>
      </xdr:nvSpPr>
      <xdr:spPr>
        <a:xfrm>
          <a:off x="13436111" y="154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68954</xdr:rowOff>
    </xdr:from>
    <xdr:to>
      <xdr:col>18</xdr:col>
      <xdr:colOff>492125</xdr:colOff>
      <xdr:row>91</xdr:row>
      <xdr:rowOff>170554</xdr:rowOff>
    </xdr:to>
    <xdr:sp macro="" textlink="">
      <xdr:nvSpPr>
        <xdr:cNvPr id="690" name="円/楕円 689"/>
        <xdr:cNvSpPr/>
      </xdr:nvSpPr>
      <xdr:spPr>
        <a:xfrm>
          <a:off x="12763500" y="15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161681</xdr:rowOff>
    </xdr:from>
    <xdr:ext cx="534377" cy="259045"/>
    <xdr:sp macro="" textlink="">
      <xdr:nvSpPr>
        <xdr:cNvPr id="691" name="テキスト ボックス 690"/>
        <xdr:cNvSpPr txBox="1"/>
      </xdr:nvSpPr>
      <xdr:spPr>
        <a:xfrm>
          <a:off x="12547111" y="157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151816</xdr:rowOff>
    </xdr:from>
    <xdr:to>
      <xdr:col>32</xdr:col>
      <xdr:colOff>187325</xdr:colOff>
      <xdr:row>37</xdr:row>
      <xdr:rowOff>50546</xdr:rowOff>
    </xdr:to>
    <xdr:cxnSp macro="">
      <xdr:nvCxnSpPr>
        <xdr:cNvPr id="718" name="直線コネクタ 717"/>
        <xdr:cNvCxnSpPr/>
      </xdr:nvCxnSpPr>
      <xdr:spPr>
        <a:xfrm flipV="1">
          <a:off x="21323300" y="5295316"/>
          <a:ext cx="838200" cy="10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83786</xdr:rowOff>
    </xdr:from>
    <xdr:ext cx="469744" cy="259045"/>
    <xdr:sp macro="" textlink="">
      <xdr:nvSpPr>
        <xdr:cNvPr id="719" name="投資及び出資金平均値テキスト"/>
        <xdr:cNvSpPr txBox="1"/>
      </xdr:nvSpPr>
      <xdr:spPr>
        <a:xfrm>
          <a:off x="22212300" y="625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153873</xdr:rowOff>
    </xdr:from>
    <xdr:to>
      <xdr:col>31</xdr:col>
      <xdr:colOff>34925</xdr:colOff>
      <xdr:row>37</xdr:row>
      <xdr:rowOff>50546</xdr:rowOff>
    </xdr:to>
    <xdr:cxnSp macro="">
      <xdr:nvCxnSpPr>
        <xdr:cNvPr id="721" name="直線コネクタ 720"/>
        <xdr:cNvCxnSpPr/>
      </xdr:nvCxnSpPr>
      <xdr:spPr>
        <a:xfrm>
          <a:off x="20434300" y="6154623"/>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51460</xdr:rowOff>
    </xdr:from>
    <xdr:to>
      <xdr:col>29</xdr:col>
      <xdr:colOff>517525</xdr:colOff>
      <xdr:row>35</xdr:row>
      <xdr:rowOff>153873</xdr:rowOff>
    </xdr:to>
    <xdr:cxnSp macro="">
      <xdr:nvCxnSpPr>
        <xdr:cNvPr id="724" name="直線コネクタ 723"/>
        <xdr:cNvCxnSpPr/>
      </xdr:nvCxnSpPr>
      <xdr:spPr>
        <a:xfrm>
          <a:off x="19545300" y="5709310"/>
          <a:ext cx="889000" cy="4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54754</xdr:rowOff>
    </xdr:from>
    <xdr:ext cx="378565" cy="259045"/>
    <xdr:sp macro="" textlink="">
      <xdr:nvSpPr>
        <xdr:cNvPr id="726" name="テキスト ボックス 725"/>
        <xdr:cNvSpPr txBox="1"/>
      </xdr:nvSpPr>
      <xdr:spPr>
        <a:xfrm>
          <a:off x="20245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51460</xdr:rowOff>
    </xdr:from>
    <xdr:to>
      <xdr:col>28</xdr:col>
      <xdr:colOff>314325</xdr:colOff>
      <xdr:row>34</xdr:row>
      <xdr:rowOff>101067</xdr:rowOff>
    </xdr:to>
    <xdr:cxnSp macro="">
      <xdr:nvCxnSpPr>
        <xdr:cNvPr id="727" name="直線コネクタ 726"/>
        <xdr:cNvCxnSpPr/>
      </xdr:nvCxnSpPr>
      <xdr:spPr>
        <a:xfrm flipV="1">
          <a:off x="18656300" y="5709310"/>
          <a:ext cx="889000" cy="2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56354</xdr:rowOff>
    </xdr:from>
    <xdr:ext cx="378565" cy="259045"/>
    <xdr:sp macro="" textlink="">
      <xdr:nvSpPr>
        <xdr:cNvPr id="729" name="テキスト ボックス 728"/>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1" name="テキスト ボックス 730"/>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101016</xdr:rowOff>
    </xdr:from>
    <xdr:to>
      <xdr:col>32</xdr:col>
      <xdr:colOff>238125</xdr:colOff>
      <xdr:row>31</xdr:row>
      <xdr:rowOff>31166</xdr:rowOff>
    </xdr:to>
    <xdr:sp macro="" textlink="">
      <xdr:nvSpPr>
        <xdr:cNvPr id="737" name="円/楕円 736"/>
        <xdr:cNvSpPr/>
      </xdr:nvSpPr>
      <xdr:spPr>
        <a:xfrm>
          <a:off x="22110700" y="5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54043</xdr:rowOff>
    </xdr:from>
    <xdr:ext cx="469744" cy="259045"/>
    <xdr:sp macro="" textlink="">
      <xdr:nvSpPr>
        <xdr:cNvPr id="738" name="投資及び出資金該当値テキスト"/>
        <xdr:cNvSpPr txBox="1"/>
      </xdr:nvSpPr>
      <xdr:spPr>
        <a:xfrm>
          <a:off x="22212300" y="519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171196</xdr:rowOff>
    </xdr:from>
    <xdr:to>
      <xdr:col>31</xdr:col>
      <xdr:colOff>85725</xdr:colOff>
      <xdr:row>37</xdr:row>
      <xdr:rowOff>101346</xdr:rowOff>
    </xdr:to>
    <xdr:sp macro="" textlink="">
      <xdr:nvSpPr>
        <xdr:cNvPr id="739" name="円/楕円 738"/>
        <xdr:cNvSpPr/>
      </xdr:nvSpPr>
      <xdr:spPr>
        <a:xfrm>
          <a:off x="21272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92473</xdr:rowOff>
    </xdr:from>
    <xdr:ext cx="469744" cy="259045"/>
    <xdr:sp macro="" textlink="">
      <xdr:nvSpPr>
        <xdr:cNvPr id="740" name="テキスト ボックス 739"/>
        <xdr:cNvSpPr txBox="1"/>
      </xdr:nvSpPr>
      <xdr:spPr>
        <a:xfrm>
          <a:off x="21088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103073</xdr:rowOff>
    </xdr:from>
    <xdr:to>
      <xdr:col>29</xdr:col>
      <xdr:colOff>568325</xdr:colOff>
      <xdr:row>36</xdr:row>
      <xdr:rowOff>33223</xdr:rowOff>
    </xdr:to>
    <xdr:sp macro="" textlink="">
      <xdr:nvSpPr>
        <xdr:cNvPr id="741" name="円/楕円 740"/>
        <xdr:cNvSpPr/>
      </xdr:nvSpPr>
      <xdr:spPr>
        <a:xfrm>
          <a:off x="20383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49750</xdr:rowOff>
    </xdr:from>
    <xdr:ext cx="469744" cy="259045"/>
    <xdr:sp macro="" textlink="">
      <xdr:nvSpPr>
        <xdr:cNvPr id="742" name="テキスト ボックス 741"/>
        <xdr:cNvSpPr txBox="1"/>
      </xdr:nvSpPr>
      <xdr:spPr>
        <a:xfrm>
          <a:off x="20199427" y="58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660</xdr:rowOff>
    </xdr:from>
    <xdr:to>
      <xdr:col>28</xdr:col>
      <xdr:colOff>365125</xdr:colOff>
      <xdr:row>33</xdr:row>
      <xdr:rowOff>102260</xdr:rowOff>
    </xdr:to>
    <xdr:sp macro="" textlink="">
      <xdr:nvSpPr>
        <xdr:cNvPr id="743" name="円/楕円 742"/>
        <xdr:cNvSpPr/>
      </xdr:nvSpPr>
      <xdr:spPr>
        <a:xfrm>
          <a:off x="19494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118787</xdr:rowOff>
    </xdr:from>
    <xdr:ext cx="469744" cy="259045"/>
    <xdr:sp macro="" textlink="">
      <xdr:nvSpPr>
        <xdr:cNvPr id="744" name="テキスト ボックス 743"/>
        <xdr:cNvSpPr txBox="1"/>
      </xdr:nvSpPr>
      <xdr:spPr>
        <a:xfrm>
          <a:off x="19310427" y="54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50267</xdr:rowOff>
    </xdr:from>
    <xdr:to>
      <xdr:col>27</xdr:col>
      <xdr:colOff>161925</xdr:colOff>
      <xdr:row>34</xdr:row>
      <xdr:rowOff>151867</xdr:rowOff>
    </xdr:to>
    <xdr:sp macro="" textlink="">
      <xdr:nvSpPr>
        <xdr:cNvPr id="745" name="円/楕円 744"/>
        <xdr:cNvSpPr/>
      </xdr:nvSpPr>
      <xdr:spPr>
        <a:xfrm>
          <a:off x="18605500" y="58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168394</xdr:rowOff>
    </xdr:from>
    <xdr:ext cx="469744" cy="259045"/>
    <xdr:sp macro="" textlink="">
      <xdr:nvSpPr>
        <xdr:cNvPr id="746" name="テキスト ボックス 745"/>
        <xdr:cNvSpPr txBox="1"/>
      </xdr:nvSpPr>
      <xdr:spPr>
        <a:xfrm>
          <a:off x="18421427" y="565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57785</xdr:rowOff>
    </xdr:from>
    <xdr:to>
      <xdr:col>32</xdr:col>
      <xdr:colOff>187325</xdr:colOff>
      <xdr:row>58</xdr:row>
      <xdr:rowOff>64719</xdr:rowOff>
    </xdr:to>
    <xdr:cxnSp macro="">
      <xdr:nvCxnSpPr>
        <xdr:cNvPr id="775" name="直線コネクタ 774"/>
        <xdr:cNvCxnSpPr/>
      </xdr:nvCxnSpPr>
      <xdr:spPr>
        <a:xfrm flipV="1">
          <a:off x="21323300" y="10001885"/>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64719</xdr:rowOff>
    </xdr:from>
    <xdr:to>
      <xdr:col>31</xdr:col>
      <xdr:colOff>34925</xdr:colOff>
      <xdr:row>58</xdr:row>
      <xdr:rowOff>65519</xdr:rowOff>
    </xdr:to>
    <xdr:cxnSp macro="">
      <xdr:nvCxnSpPr>
        <xdr:cNvPr id="778" name="直線コネクタ 777"/>
        <xdr:cNvCxnSpPr/>
      </xdr:nvCxnSpPr>
      <xdr:spPr>
        <a:xfrm flipV="1">
          <a:off x="20434300" y="100088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65519</xdr:rowOff>
    </xdr:from>
    <xdr:to>
      <xdr:col>29</xdr:col>
      <xdr:colOff>517525</xdr:colOff>
      <xdr:row>58</xdr:row>
      <xdr:rowOff>66929</xdr:rowOff>
    </xdr:to>
    <xdr:cxnSp macro="">
      <xdr:nvCxnSpPr>
        <xdr:cNvPr id="781" name="直線コネクタ 780"/>
        <xdr:cNvCxnSpPr/>
      </xdr:nvCxnSpPr>
      <xdr:spPr>
        <a:xfrm flipV="1">
          <a:off x="19545300" y="1000961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3" name="テキスト ボックス 782"/>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66929</xdr:rowOff>
    </xdr:from>
    <xdr:to>
      <xdr:col>28</xdr:col>
      <xdr:colOff>314325</xdr:colOff>
      <xdr:row>58</xdr:row>
      <xdr:rowOff>67043</xdr:rowOff>
    </xdr:to>
    <xdr:cxnSp macro="">
      <xdr:nvCxnSpPr>
        <xdr:cNvPr id="784" name="直線コネクタ 783"/>
        <xdr:cNvCxnSpPr/>
      </xdr:nvCxnSpPr>
      <xdr:spPr>
        <a:xfrm flipV="1">
          <a:off x="18656300" y="1001102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56913</xdr:rowOff>
    </xdr:from>
    <xdr:ext cx="469744" cy="259045"/>
    <xdr:sp macro="" textlink="">
      <xdr:nvSpPr>
        <xdr:cNvPr id="786" name="テキスト ボックス 785"/>
        <xdr:cNvSpPr txBox="1"/>
      </xdr:nvSpPr>
      <xdr:spPr>
        <a:xfrm>
          <a:off x="19310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45521</xdr:rowOff>
    </xdr:from>
    <xdr:ext cx="469744" cy="259045"/>
    <xdr:sp macro="" textlink="">
      <xdr:nvSpPr>
        <xdr:cNvPr id="788" name="テキスト ボックス 787"/>
        <xdr:cNvSpPr txBox="1"/>
      </xdr:nvSpPr>
      <xdr:spPr>
        <a:xfrm>
          <a:off x="18421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6985</xdr:rowOff>
    </xdr:from>
    <xdr:to>
      <xdr:col>32</xdr:col>
      <xdr:colOff>238125</xdr:colOff>
      <xdr:row>58</xdr:row>
      <xdr:rowOff>108585</xdr:rowOff>
    </xdr:to>
    <xdr:sp macro="" textlink="">
      <xdr:nvSpPr>
        <xdr:cNvPr id="794" name="円/楕円 793"/>
        <xdr:cNvSpPr/>
      </xdr:nvSpPr>
      <xdr:spPr>
        <a:xfrm>
          <a:off x="221107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156862</xdr:rowOff>
    </xdr:from>
    <xdr:ext cx="469744" cy="259045"/>
    <xdr:sp macro="" textlink="">
      <xdr:nvSpPr>
        <xdr:cNvPr id="795" name="貸付金該当値テキスト"/>
        <xdr:cNvSpPr txBox="1"/>
      </xdr:nvSpPr>
      <xdr:spPr>
        <a:xfrm>
          <a:off x="22212300" y="992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13919</xdr:rowOff>
    </xdr:from>
    <xdr:to>
      <xdr:col>31</xdr:col>
      <xdr:colOff>85725</xdr:colOff>
      <xdr:row>58</xdr:row>
      <xdr:rowOff>115519</xdr:rowOff>
    </xdr:to>
    <xdr:sp macro="" textlink="">
      <xdr:nvSpPr>
        <xdr:cNvPr id="796" name="円/楕円 795"/>
        <xdr:cNvSpPr/>
      </xdr:nvSpPr>
      <xdr:spPr>
        <a:xfrm>
          <a:off x="21272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106646</xdr:rowOff>
    </xdr:from>
    <xdr:ext cx="469744" cy="259045"/>
    <xdr:sp macro="" textlink="">
      <xdr:nvSpPr>
        <xdr:cNvPr id="797" name="テキスト ボックス 796"/>
        <xdr:cNvSpPr txBox="1"/>
      </xdr:nvSpPr>
      <xdr:spPr>
        <a:xfrm>
          <a:off x="21088427"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14719</xdr:rowOff>
    </xdr:from>
    <xdr:to>
      <xdr:col>29</xdr:col>
      <xdr:colOff>568325</xdr:colOff>
      <xdr:row>58</xdr:row>
      <xdr:rowOff>116319</xdr:rowOff>
    </xdr:to>
    <xdr:sp macro="" textlink="">
      <xdr:nvSpPr>
        <xdr:cNvPr id="798" name="円/楕円 797"/>
        <xdr:cNvSpPr/>
      </xdr:nvSpPr>
      <xdr:spPr>
        <a:xfrm>
          <a:off x="20383500" y="99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107446</xdr:rowOff>
    </xdr:from>
    <xdr:ext cx="469744" cy="259045"/>
    <xdr:sp macro="" textlink="">
      <xdr:nvSpPr>
        <xdr:cNvPr id="799" name="テキスト ボックス 798"/>
        <xdr:cNvSpPr txBox="1"/>
      </xdr:nvSpPr>
      <xdr:spPr>
        <a:xfrm>
          <a:off x="20199427" y="100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16129</xdr:rowOff>
    </xdr:from>
    <xdr:to>
      <xdr:col>28</xdr:col>
      <xdr:colOff>365125</xdr:colOff>
      <xdr:row>58</xdr:row>
      <xdr:rowOff>117729</xdr:rowOff>
    </xdr:to>
    <xdr:sp macro="" textlink="">
      <xdr:nvSpPr>
        <xdr:cNvPr id="800" name="円/楕円 799"/>
        <xdr:cNvSpPr/>
      </xdr:nvSpPr>
      <xdr:spPr>
        <a:xfrm>
          <a:off x="19494500" y="9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108856</xdr:rowOff>
    </xdr:from>
    <xdr:ext cx="469744" cy="259045"/>
    <xdr:sp macro="" textlink="">
      <xdr:nvSpPr>
        <xdr:cNvPr id="801" name="テキスト ボックス 800"/>
        <xdr:cNvSpPr txBox="1"/>
      </xdr:nvSpPr>
      <xdr:spPr>
        <a:xfrm>
          <a:off x="19310427" y="1005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16243</xdr:rowOff>
    </xdr:from>
    <xdr:to>
      <xdr:col>27</xdr:col>
      <xdr:colOff>161925</xdr:colOff>
      <xdr:row>58</xdr:row>
      <xdr:rowOff>117843</xdr:rowOff>
    </xdr:to>
    <xdr:sp macro="" textlink="">
      <xdr:nvSpPr>
        <xdr:cNvPr id="802" name="円/楕円 801"/>
        <xdr:cNvSpPr/>
      </xdr:nvSpPr>
      <xdr:spPr>
        <a:xfrm>
          <a:off x="186055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108970</xdr:rowOff>
    </xdr:from>
    <xdr:ext cx="469744" cy="259045"/>
    <xdr:sp macro="" textlink="">
      <xdr:nvSpPr>
        <xdr:cNvPr id="803" name="テキスト ボックス 802"/>
        <xdr:cNvSpPr txBox="1"/>
      </xdr:nvSpPr>
      <xdr:spPr>
        <a:xfrm>
          <a:off x="18421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5" name="直線コネクタ 81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6" name="テキスト ボックス 81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7" name="直線コネクタ 81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8" name="テキスト ボックス 81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9" name="直線コネクタ 81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0" name="テキスト ボックス 81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1" name="直線コネクタ 82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2" name="テキスト ボックス 82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3" name="直線コネクタ 82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4" name="テキスト ボックス 82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5" name="直線コネクタ 82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6" name="テキスト ボックス 82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5675</xdr:rowOff>
    </xdr:from>
    <xdr:to>
      <xdr:col>32</xdr:col>
      <xdr:colOff>186689</xdr:colOff>
      <xdr:row>78</xdr:row>
      <xdr:rowOff>112202</xdr:rowOff>
    </xdr:to>
    <xdr:cxnSp macro="">
      <xdr:nvCxnSpPr>
        <xdr:cNvPr id="830" name="直線コネクタ 829"/>
        <xdr:cNvCxnSpPr/>
      </xdr:nvCxnSpPr>
      <xdr:spPr>
        <a:xfrm flipV="1">
          <a:off x="22159595" y="12350075"/>
          <a:ext cx="1269" cy="113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116029</xdr:rowOff>
    </xdr:from>
    <xdr:ext cx="534377" cy="259045"/>
    <xdr:sp macro="" textlink="">
      <xdr:nvSpPr>
        <xdr:cNvPr id="831" name="繰出金最小値テキスト"/>
        <xdr:cNvSpPr txBox="1"/>
      </xdr:nvSpPr>
      <xdr:spPr>
        <a:xfrm>
          <a:off x="22212300" y="134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112202</xdr:rowOff>
    </xdr:from>
    <xdr:to>
      <xdr:col>32</xdr:col>
      <xdr:colOff>276225</xdr:colOff>
      <xdr:row>78</xdr:row>
      <xdr:rowOff>112202</xdr:rowOff>
    </xdr:to>
    <xdr:cxnSp macro="">
      <xdr:nvCxnSpPr>
        <xdr:cNvPr id="832" name="直線コネクタ 831"/>
        <xdr:cNvCxnSpPr/>
      </xdr:nvCxnSpPr>
      <xdr:spPr>
        <a:xfrm>
          <a:off x="22072600" y="1348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123802</xdr:rowOff>
    </xdr:from>
    <xdr:ext cx="534377" cy="259045"/>
    <xdr:sp macro="" textlink="">
      <xdr:nvSpPr>
        <xdr:cNvPr id="833" name="繰出金最大値テキスト"/>
        <xdr:cNvSpPr txBox="1"/>
      </xdr:nvSpPr>
      <xdr:spPr>
        <a:xfrm>
          <a:off x="22212300" y="121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72</xdr:row>
      <xdr:rowOff>5675</xdr:rowOff>
    </xdr:from>
    <xdr:to>
      <xdr:col>32</xdr:col>
      <xdr:colOff>276225</xdr:colOff>
      <xdr:row>72</xdr:row>
      <xdr:rowOff>5675</xdr:rowOff>
    </xdr:to>
    <xdr:cxnSp macro="">
      <xdr:nvCxnSpPr>
        <xdr:cNvPr id="834" name="直線コネクタ 833"/>
        <xdr:cNvCxnSpPr/>
      </xdr:nvCxnSpPr>
      <xdr:spPr>
        <a:xfrm>
          <a:off x="22072600" y="1235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115239</xdr:rowOff>
    </xdr:from>
    <xdr:to>
      <xdr:col>32</xdr:col>
      <xdr:colOff>187325</xdr:colOff>
      <xdr:row>74</xdr:row>
      <xdr:rowOff>5316</xdr:rowOff>
    </xdr:to>
    <xdr:cxnSp macro="">
      <xdr:nvCxnSpPr>
        <xdr:cNvPr id="835" name="直線コネクタ 834"/>
        <xdr:cNvCxnSpPr/>
      </xdr:nvCxnSpPr>
      <xdr:spPr>
        <a:xfrm>
          <a:off x="21323300" y="12116739"/>
          <a:ext cx="838200" cy="5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123889</xdr:rowOff>
    </xdr:from>
    <xdr:ext cx="534377" cy="259045"/>
    <xdr:sp macro="" textlink="">
      <xdr:nvSpPr>
        <xdr:cNvPr id="836" name="繰出金平均値テキスト"/>
        <xdr:cNvSpPr txBox="1"/>
      </xdr:nvSpPr>
      <xdr:spPr>
        <a:xfrm>
          <a:off x="22212300" y="1298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145462</xdr:rowOff>
    </xdr:from>
    <xdr:to>
      <xdr:col>32</xdr:col>
      <xdr:colOff>238125</xdr:colOff>
      <xdr:row>76</xdr:row>
      <xdr:rowOff>75612</xdr:rowOff>
    </xdr:to>
    <xdr:sp macro="" textlink="">
      <xdr:nvSpPr>
        <xdr:cNvPr id="837" name="フローチャート : 判断 836"/>
        <xdr:cNvSpPr/>
      </xdr:nvSpPr>
      <xdr:spPr>
        <a:xfrm>
          <a:off x="22110700" y="1300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115239</xdr:rowOff>
    </xdr:from>
    <xdr:to>
      <xdr:col>31</xdr:col>
      <xdr:colOff>34925</xdr:colOff>
      <xdr:row>71</xdr:row>
      <xdr:rowOff>98585</xdr:rowOff>
    </xdr:to>
    <xdr:cxnSp macro="">
      <xdr:nvCxnSpPr>
        <xdr:cNvPr id="838" name="直線コネクタ 837"/>
        <xdr:cNvCxnSpPr/>
      </xdr:nvCxnSpPr>
      <xdr:spPr>
        <a:xfrm flipV="1">
          <a:off x="20434300" y="12116739"/>
          <a:ext cx="8890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85308</xdr:rowOff>
    </xdr:from>
    <xdr:to>
      <xdr:col>31</xdr:col>
      <xdr:colOff>85725</xdr:colOff>
      <xdr:row>76</xdr:row>
      <xdr:rowOff>15458</xdr:rowOff>
    </xdr:to>
    <xdr:sp macro="" textlink="">
      <xdr:nvSpPr>
        <xdr:cNvPr id="839" name="フローチャート : 判断 838"/>
        <xdr:cNvSpPr/>
      </xdr:nvSpPr>
      <xdr:spPr>
        <a:xfrm>
          <a:off x="212725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6585</xdr:rowOff>
    </xdr:from>
    <xdr:ext cx="534377" cy="259045"/>
    <xdr:sp macro="" textlink="">
      <xdr:nvSpPr>
        <xdr:cNvPr id="840" name="テキスト ボックス 839"/>
        <xdr:cNvSpPr txBox="1"/>
      </xdr:nvSpPr>
      <xdr:spPr>
        <a:xfrm>
          <a:off x="21056111"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98585</xdr:rowOff>
    </xdr:from>
    <xdr:to>
      <xdr:col>29</xdr:col>
      <xdr:colOff>517525</xdr:colOff>
      <xdr:row>71</xdr:row>
      <xdr:rowOff>136238</xdr:rowOff>
    </xdr:to>
    <xdr:cxnSp macro="">
      <xdr:nvCxnSpPr>
        <xdr:cNvPr id="841" name="直線コネクタ 840"/>
        <xdr:cNvCxnSpPr/>
      </xdr:nvCxnSpPr>
      <xdr:spPr>
        <a:xfrm flipV="1">
          <a:off x="19545300" y="12271535"/>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49254</xdr:rowOff>
    </xdr:from>
    <xdr:to>
      <xdr:col>29</xdr:col>
      <xdr:colOff>568325</xdr:colOff>
      <xdr:row>76</xdr:row>
      <xdr:rowOff>150854</xdr:rowOff>
    </xdr:to>
    <xdr:sp macro="" textlink="">
      <xdr:nvSpPr>
        <xdr:cNvPr id="842" name="フローチャート : 判断 841"/>
        <xdr:cNvSpPr/>
      </xdr:nvSpPr>
      <xdr:spPr>
        <a:xfrm>
          <a:off x="20383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141981</xdr:rowOff>
    </xdr:from>
    <xdr:ext cx="534377" cy="259045"/>
    <xdr:sp macro="" textlink="">
      <xdr:nvSpPr>
        <xdr:cNvPr id="843" name="テキスト ボックス 842"/>
        <xdr:cNvSpPr txBox="1"/>
      </xdr:nvSpPr>
      <xdr:spPr>
        <a:xfrm>
          <a:off x="20167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127388</xdr:rowOff>
    </xdr:from>
    <xdr:to>
      <xdr:col>28</xdr:col>
      <xdr:colOff>314325</xdr:colOff>
      <xdr:row>71</xdr:row>
      <xdr:rowOff>136238</xdr:rowOff>
    </xdr:to>
    <xdr:cxnSp macro="">
      <xdr:nvCxnSpPr>
        <xdr:cNvPr id="844" name="直線コネクタ 843"/>
        <xdr:cNvCxnSpPr/>
      </xdr:nvCxnSpPr>
      <xdr:spPr>
        <a:xfrm>
          <a:off x="18656300" y="12300338"/>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79919</xdr:rowOff>
    </xdr:from>
    <xdr:to>
      <xdr:col>28</xdr:col>
      <xdr:colOff>365125</xdr:colOff>
      <xdr:row>77</xdr:row>
      <xdr:rowOff>10069</xdr:rowOff>
    </xdr:to>
    <xdr:sp macro="" textlink="">
      <xdr:nvSpPr>
        <xdr:cNvPr id="845" name="フローチャート : 判断 844"/>
        <xdr:cNvSpPr/>
      </xdr:nvSpPr>
      <xdr:spPr>
        <a:xfrm>
          <a:off x="19494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xdr:rowOff>
    </xdr:from>
    <xdr:ext cx="534377" cy="259045"/>
    <xdr:sp macro="" textlink="">
      <xdr:nvSpPr>
        <xdr:cNvPr id="846" name="テキスト ボックス 845"/>
        <xdr:cNvSpPr txBox="1"/>
      </xdr:nvSpPr>
      <xdr:spPr>
        <a:xfrm>
          <a:off x="19278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98011</xdr:rowOff>
    </xdr:from>
    <xdr:to>
      <xdr:col>27</xdr:col>
      <xdr:colOff>161925</xdr:colOff>
      <xdr:row>77</xdr:row>
      <xdr:rowOff>28161</xdr:rowOff>
    </xdr:to>
    <xdr:sp macro="" textlink="">
      <xdr:nvSpPr>
        <xdr:cNvPr id="847" name="フローチャート : 判断 846"/>
        <xdr:cNvSpPr/>
      </xdr:nvSpPr>
      <xdr:spPr>
        <a:xfrm>
          <a:off x="18605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19288</xdr:rowOff>
    </xdr:from>
    <xdr:ext cx="534377" cy="259045"/>
    <xdr:sp macro="" textlink="">
      <xdr:nvSpPr>
        <xdr:cNvPr id="848" name="テキスト ボックス 847"/>
        <xdr:cNvSpPr txBox="1"/>
      </xdr:nvSpPr>
      <xdr:spPr>
        <a:xfrm>
          <a:off x="18389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125966</xdr:rowOff>
    </xdr:from>
    <xdr:to>
      <xdr:col>32</xdr:col>
      <xdr:colOff>238125</xdr:colOff>
      <xdr:row>74</xdr:row>
      <xdr:rowOff>56116</xdr:rowOff>
    </xdr:to>
    <xdr:sp macro="" textlink="">
      <xdr:nvSpPr>
        <xdr:cNvPr id="854" name="円/楕円 853"/>
        <xdr:cNvSpPr/>
      </xdr:nvSpPr>
      <xdr:spPr>
        <a:xfrm>
          <a:off x="22110700" y="126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148843</xdr:rowOff>
    </xdr:from>
    <xdr:ext cx="534377" cy="259045"/>
    <xdr:sp macro="" textlink="">
      <xdr:nvSpPr>
        <xdr:cNvPr id="855" name="繰出金該当値テキスト"/>
        <xdr:cNvSpPr txBox="1"/>
      </xdr:nvSpPr>
      <xdr:spPr>
        <a:xfrm>
          <a:off x="22212300" y="124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49,115</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64439</xdr:rowOff>
    </xdr:from>
    <xdr:to>
      <xdr:col>31</xdr:col>
      <xdr:colOff>85725</xdr:colOff>
      <xdr:row>70</xdr:row>
      <xdr:rowOff>166039</xdr:rowOff>
    </xdr:to>
    <xdr:sp macro="" textlink="">
      <xdr:nvSpPr>
        <xdr:cNvPr id="856" name="円/楕円 855"/>
        <xdr:cNvSpPr/>
      </xdr:nvSpPr>
      <xdr:spPr>
        <a:xfrm>
          <a:off x="21272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11116</xdr:rowOff>
    </xdr:from>
    <xdr:ext cx="534377" cy="259045"/>
    <xdr:sp macro="" textlink="">
      <xdr:nvSpPr>
        <xdr:cNvPr id="857" name="テキスト ボックス 856"/>
        <xdr:cNvSpPr txBox="1"/>
      </xdr:nvSpPr>
      <xdr:spPr>
        <a:xfrm>
          <a:off x="21056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66,749</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47785</xdr:rowOff>
    </xdr:from>
    <xdr:to>
      <xdr:col>29</xdr:col>
      <xdr:colOff>568325</xdr:colOff>
      <xdr:row>71</xdr:row>
      <xdr:rowOff>149385</xdr:rowOff>
    </xdr:to>
    <xdr:sp macro="" textlink="">
      <xdr:nvSpPr>
        <xdr:cNvPr id="858" name="円/楕円 857"/>
        <xdr:cNvSpPr/>
      </xdr:nvSpPr>
      <xdr:spPr>
        <a:xfrm>
          <a:off x="20383500" y="12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165912</xdr:rowOff>
    </xdr:from>
    <xdr:ext cx="534377" cy="259045"/>
    <xdr:sp macro="" textlink="">
      <xdr:nvSpPr>
        <xdr:cNvPr id="859" name="テキスト ボックス 858"/>
        <xdr:cNvSpPr txBox="1"/>
      </xdr:nvSpPr>
      <xdr:spPr>
        <a:xfrm>
          <a:off x="20167111" y="119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62,009</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85438</xdr:rowOff>
    </xdr:from>
    <xdr:to>
      <xdr:col>28</xdr:col>
      <xdr:colOff>365125</xdr:colOff>
      <xdr:row>72</xdr:row>
      <xdr:rowOff>15588</xdr:rowOff>
    </xdr:to>
    <xdr:sp macro="" textlink="">
      <xdr:nvSpPr>
        <xdr:cNvPr id="860" name="円/楕円 859"/>
        <xdr:cNvSpPr/>
      </xdr:nvSpPr>
      <xdr:spPr>
        <a:xfrm>
          <a:off x="19494500" y="122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32115</xdr:rowOff>
    </xdr:from>
    <xdr:ext cx="534377" cy="259045"/>
    <xdr:sp macro="" textlink="">
      <xdr:nvSpPr>
        <xdr:cNvPr id="861" name="テキスト ボックス 860"/>
        <xdr:cNvSpPr txBox="1"/>
      </xdr:nvSpPr>
      <xdr:spPr>
        <a:xfrm>
          <a:off x="19278111" y="120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60,856</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76588</xdr:rowOff>
    </xdr:from>
    <xdr:to>
      <xdr:col>27</xdr:col>
      <xdr:colOff>161925</xdr:colOff>
      <xdr:row>72</xdr:row>
      <xdr:rowOff>6738</xdr:rowOff>
    </xdr:to>
    <xdr:sp macro="" textlink="">
      <xdr:nvSpPr>
        <xdr:cNvPr id="862" name="円/楕円 861"/>
        <xdr:cNvSpPr/>
      </xdr:nvSpPr>
      <xdr:spPr>
        <a:xfrm>
          <a:off x="18605500" y="122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23265</xdr:rowOff>
    </xdr:from>
    <xdr:ext cx="534377" cy="259045"/>
    <xdr:sp macro="" textlink="">
      <xdr:nvSpPr>
        <xdr:cNvPr id="863" name="テキスト ボックス 862"/>
        <xdr:cNvSpPr txBox="1"/>
      </xdr:nvSpPr>
      <xdr:spPr>
        <a:xfrm>
          <a:off x="18389111" y="120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人件費、物件費、維持補修費は、類似団体の平均と比較して高い状況にあるが、これは平成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月の広域合併により、職員数が増加したこと及び多くの公共施設を抱えこととなったことが主な要因である。合併後、定員適正化計画による職員数の削減や公の施設等評価及びあり方方針に基づく施設の総量削減など、経費削減に向けた取り組みを進めており、特に職員数については合併直後から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月までで</a:t>
          </a:r>
          <a:r>
            <a:rPr kumimoji="1" lang="en-US" altLang="ja-JP" sz="1300">
              <a:solidFill>
                <a:schemeClr val="dk1"/>
              </a:solidFill>
              <a:latin typeface="+mn-lt"/>
              <a:ea typeface="+mn-ea"/>
              <a:cs typeface="+mn-cs"/>
            </a:rPr>
            <a:t>444</a:t>
          </a:r>
          <a:r>
            <a:rPr kumimoji="1" lang="ja-JP" altLang="ja-JP" sz="1300">
              <a:solidFill>
                <a:schemeClr val="dk1"/>
              </a:solidFill>
              <a:latin typeface="+mn-lt"/>
              <a:ea typeface="+mn-ea"/>
              <a:cs typeface="+mn-cs"/>
            </a:rPr>
            <a:t>人の職員を削減するなど、効果を上げている。今後は、本市が島しょ部地域を抱えるという特殊な地理的要因にも留意しながらもこれらの取組を推し進め、経費の削減に努めたい。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扶助費は近年増加傾向であるが、この傾向は今後も続くことが予想されることから、適正な執行に取り組み、上昇率の抑制に努めたい。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補助費等、投資及び出資金、繰出金は、平成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年度の下水道事業の法適化に伴い、一般会計からの繰出金が補助費等と投資及び出資金に分析されることとなったため、平成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年度からの増減が大きくなっている。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普通建設事業は、ごみ処理施設や国体関連施設の整備を進めていることもあり、近年は高い水準で推移している。また、その財源を合併特例債などの地方債で調達していることから、その償還のために公債費も高い状態が続いている。平成</a:t>
          </a:r>
          <a:r>
            <a:rPr kumimoji="1" lang="en-US" altLang="ja-JP" sz="1300">
              <a:solidFill>
                <a:schemeClr val="dk1"/>
              </a:solidFill>
              <a:latin typeface="+mn-lt"/>
              <a:ea typeface="+mn-ea"/>
              <a:cs typeface="+mn-cs"/>
            </a:rPr>
            <a:t>29</a:t>
          </a:r>
          <a:r>
            <a:rPr kumimoji="1" lang="ja-JP" altLang="ja-JP" sz="1300">
              <a:solidFill>
                <a:schemeClr val="dk1"/>
              </a:solidFill>
              <a:latin typeface="+mn-lt"/>
              <a:ea typeface="+mn-ea"/>
              <a:cs typeface="+mn-cs"/>
            </a:rPr>
            <a:t>年度が国体開催年に当たり、またごみ処理施設整備の竣工年にもあたることから、その後の投資的経費を計画的に抑制することで、健全な財政運営に努めたい。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災害復旧事業費は、平成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6</a:t>
          </a:r>
          <a:r>
            <a:rPr kumimoji="1" lang="ja-JP" altLang="ja-JP" sz="1300">
              <a:solidFill>
                <a:schemeClr val="dk1"/>
              </a:solidFill>
              <a:latin typeface="+mn-lt"/>
              <a:ea typeface="+mn-ea"/>
              <a:cs typeface="+mn-cs"/>
            </a:rPr>
            <a:t>月の梅雨前線豪雨等により増加したものである。</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163,481
160,585
419.14
82,523,802
77,892,409
4,178,311
47,015,260
85,722,674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159294</xdr:rowOff>
    </xdr:from>
    <xdr:to>
      <xdr:col>6</xdr:col>
      <xdr:colOff>510540</xdr:colOff>
      <xdr:row>39</xdr:row>
      <xdr:rowOff>18324</xdr:rowOff>
    </xdr:to>
    <xdr:cxnSp macro="">
      <xdr:nvCxnSpPr>
        <xdr:cNvPr id="58" name="直線コネクタ 57"/>
        <xdr:cNvCxnSpPr/>
      </xdr:nvCxnSpPr>
      <xdr:spPr>
        <a:xfrm flipV="1">
          <a:off x="4633595" y="5645694"/>
          <a:ext cx="127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22151</xdr:rowOff>
    </xdr:from>
    <xdr:ext cx="469744" cy="259045"/>
    <xdr:sp macro="" textlink="">
      <xdr:nvSpPr>
        <xdr:cNvPr id="59" name="議会費最小値テキスト"/>
        <xdr:cNvSpPr txBox="1"/>
      </xdr:nvSpPr>
      <xdr:spPr>
        <a:xfrm>
          <a:off x="4686300"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39</xdr:row>
      <xdr:rowOff>18324</xdr:rowOff>
    </xdr:from>
    <xdr:to>
      <xdr:col>6</xdr:col>
      <xdr:colOff>600075</xdr:colOff>
      <xdr:row>39</xdr:row>
      <xdr:rowOff>18324</xdr:rowOff>
    </xdr:to>
    <xdr:cxnSp macro="">
      <xdr:nvCxnSpPr>
        <xdr:cNvPr id="60" name="直線コネクタ 59"/>
        <xdr:cNvCxnSpPr/>
      </xdr:nvCxnSpPr>
      <xdr:spPr>
        <a:xfrm>
          <a:off x="4546600" y="670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105971</xdr:rowOff>
    </xdr:from>
    <xdr:ext cx="469744" cy="259045"/>
    <xdr:sp macro="" textlink="">
      <xdr:nvSpPr>
        <xdr:cNvPr id="61" name="議会費最大値テキスト"/>
        <xdr:cNvSpPr txBox="1"/>
      </xdr:nvSpPr>
      <xdr:spPr>
        <a:xfrm>
          <a:off x="4686300" y="542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32</xdr:row>
      <xdr:rowOff>159294</xdr:rowOff>
    </xdr:from>
    <xdr:to>
      <xdr:col>6</xdr:col>
      <xdr:colOff>600075</xdr:colOff>
      <xdr:row>32</xdr:row>
      <xdr:rowOff>159294</xdr:rowOff>
    </xdr:to>
    <xdr:cxnSp macro="">
      <xdr:nvCxnSpPr>
        <xdr:cNvPr id="62" name="直線コネクタ 61"/>
        <xdr:cNvCxnSpPr/>
      </xdr:nvCxnSpPr>
      <xdr:spPr>
        <a:xfrm>
          <a:off x="4546600" y="5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23767</xdr:rowOff>
    </xdr:from>
    <xdr:to>
      <xdr:col>6</xdr:col>
      <xdr:colOff>511175</xdr:colOff>
      <xdr:row>32</xdr:row>
      <xdr:rowOff>159294</xdr:rowOff>
    </xdr:to>
    <xdr:cxnSp macro="">
      <xdr:nvCxnSpPr>
        <xdr:cNvPr id="63" name="直線コネクタ 62"/>
        <xdr:cNvCxnSpPr/>
      </xdr:nvCxnSpPr>
      <xdr:spPr>
        <a:xfrm>
          <a:off x="3797300" y="5338717"/>
          <a:ext cx="8382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166931</xdr:rowOff>
    </xdr:from>
    <xdr:ext cx="469744" cy="259045"/>
    <xdr:sp macro="" textlink="">
      <xdr:nvSpPr>
        <xdr:cNvPr id="64" name="議会費平均値テキスト"/>
        <xdr:cNvSpPr txBox="1"/>
      </xdr:nvSpPr>
      <xdr:spPr>
        <a:xfrm>
          <a:off x="4686300" y="616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17054</xdr:rowOff>
    </xdr:from>
    <xdr:to>
      <xdr:col>6</xdr:col>
      <xdr:colOff>561975</xdr:colOff>
      <xdr:row>36</xdr:row>
      <xdr:rowOff>118654</xdr:rowOff>
    </xdr:to>
    <xdr:sp macro="" textlink="">
      <xdr:nvSpPr>
        <xdr:cNvPr id="65" name="フローチャート : 判断 64"/>
        <xdr:cNvSpPr/>
      </xdr:nvSpPr>
      <xdr:spPr>
        <a:xfrm>
          <a:off x="4584700" y="618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23767</xdr:rowOff>
    </xdr:from>
    <xdr:to>
      <xdr:col>5</xdr:col>
      <xdr:colOff>358775</xdr:colOff>
      <xdr:row>32</xdr:row>
      <xdr:rowOff>14514</xdr:rowOff>
    </xdr:to>
    <xdr:cxnSp macro="">
      <xdr:nvCxnSpPr>
        <xdr:cNvPr id="66" name="直線コネクタ 65"/>
        <xdr:cNvCxnSpPr/>
      </xdr:nvCxnSpPr>
      <xdr:spPr>
        <a:xfrm flipV="1">
          <a:off x="2908300" y="5338717"/>
          <a:ext cx="889000" cy="1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99786</xdr:rowOff>
    </xdr:from>
    <xdr:to>
      <xdr:col>5</xdr:col>
      <xdr:colOff>409575</xdr:colOff>
      <xdr:row>35</xdr:row>
      <xdr:rowOff>29936</xdr:rowOff>
    </xdr:to>
    <xdr:sp macro="" textlink="">
      <xdr:nvSpPr>
        <xdr:cNvPr id="67" name="フローチャート : 判断 66"/>
        <xdr:cNvSpPr/>
      </xdr:nvSpPr>
      <xdr:spPr>
        <a:xfrm>
          <a:off x="3746500" y="59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21063</xdr:rowOff>
    </xdr:from>
    <xdr:ext cx="469744" cy="259045"/>
    <xdr:sp macro="" textlink="">
      <xdr:nvSpPr>
        <xdr:cNvPr id="68" name="テキスト ボックス 67"/>
        <xdr:cNvSpPr txBox="1"/>
      </xdr:nvSpPr>
      <xdr:spPr>
        <a:xfrm>
          <a:off x="3562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14514</xdr:rowOff>
    </xdr:from>
    <xdr:to>
      <xdr:col>4</xdr:col>
      <xdr:colOff>155575</xdr:colOff>
      <xdr:row>32</xdr:row>
      <xdr:rowOff>73297</xdr:rowOff>
    </xdr:to>
    <xdr:cxnSp macro="">
      <xdr:nvCxnSpPr>
        <xdr:cNvPr id="69" name="直線コネクタ 68"/>
        <xdr:cNvCxnSpPr/>
      </xdr:nvCxnSpPr>
      <xdr:spPr>
        <a:xfrm flipV="1">
          <a:off x="2019300" y="55009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97608</xdr:rowOff>
    </xdr:from>
    <xdr:to>
      <xdr:col>4</xdr:col>
      <xdr:colOff>206375</xdr:colOff>
      <xdr:row>37</xdr:row>
      <xdr:rowOff>27758</xdr:rowOff>
    </xdr:to>
    <xdr:sp macro="" textlink="">
      <xdr:nvSpPr>
        <xdr:cNvPr id="70" name="フローチャート : 判断 69"/>
        <xdr:cNvSpPr/>
      </xdr:nvSpPr>
      <xdr:spPr>
        <a:xfrm>
          <a:off x="2857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18885</xdr:rowOff>
    </xdr:from>
    <xdr:ext cx="469744" cy="259045"/>
    <xdr:sp macro="" textlink="">
      <xdr:nvSpPr>
        <xdr:cNvPr id="71" name="テキスト ボックス 70"/>
        <xdr:cNvSpPr txBox="1"/>
      </xdr:nvSpPr>
      <xdr:spPr>
        <a:xfrm>
          <a:off x="2673427"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73297</xdr:rowOff>
    </xdr:from>
    <xdr:to>
      <xdr:col>2</xdr:col>
      <xdr:colOff>638175</xdr:colOff>
      <xdr:row>32</xdr:row>
      <xdr:rowOff>82006</xdr:rowOff>
    </xdr:to>
    <xdr:cxnSp macro="">
      <xdr:nvCxnSpPr>
        <xdr:cNvPr id="72" name="直線コネクタ 71"/>
        <xdr:cNvCxnSpPr/>
      </xdr:nvCxnSpPr>
      <xdr:spPr>
        <a:xfrm flipV="1">
          <a:off x="1130300" y="555969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116114</xdr:rowOff>
    </xdr:from>
    <xdr:to>
      <xdr:col>3</xdr:col>
      <xdr:colOff>3175</xdr:colOff>
      <xdr:row>37</xdr:row>
      <xdr:rowOff>46264</xdr:rowOff>
    </xdr:to>
    <xdr:sp macro="" textlink="">
      <xdr:nvSpPr>
        <xdr:cNvPr id="73" name="フローチャート : 判断 72"/>
        <xdr:cNvSpPr/>
      </xdr:nvSpPr>
      <xdr:spPr>
        <a:xfrm>
          <a:off x="1968500" y="62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37391</xdr:rowOff>
    </xdr:from>
    <xdr:ext cx="469744" cy="259045"/>
    <xdr:sp macro="" textlink="">
      <xdr:nvSpPr>
        <xdr:cNvPr id="74" name="テキスト ボックス 73"/>
        <xdr:cNvSpPr txBox="1"/>
      </xdr:nvSpPr>
      <xdr:spPr>
        <a:xfrm>
          <a:off x="1784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152581</xdr:rowOff>
    </xdr:from>
    <xdr:to>
      <xdr:col>1</xdr:col>
      <xdr:colOff>485775</xdr:colOff>
      <xdr:row>36</xdr:row>
      <xdr:rowOff>82731</xdr:rowOff>
    </xdr:to>
    <xdr:sp macro="" textlink="">
      <xdr:nvSpPr>
        <xdr:cNvPr id="75" name="フローチャート :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73858</xdr:rowOff>
    </xdr:from>
    <xdr:ext cx="469744" cy="259045"/>
    <xdr:sp macro="" textlink="">
      <xdr:nvSpPr>
        <xdr:cNvPr id="76" name="テキスト ボックス 75"/>
        <xdr:cNvSpPr txBox="1"/>
      </xdr:nvSpPr>
      <xdr:spPr>
        <a:xfrm>
          <a:off x="895427"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108494</xdr:rowOff>
    </xdr:from>
    <xdr:to>
      <xdr:col>6</xdr:col>
      <xdr:colOff>561975</xdr:colOff>
      <xdr:row>33</xdr:row>
      <xdr:rowOff>38644</xdr:rowOff>
    </xdr:to>
    <xdr:sp macro="" textlink="">
      <xdr:nvSpPr>
        <xdr:cNvPr id="82" name="円/楕円 81"/>
        <xdr:cNvSpPr/>
      </xdr:nvSpPr>
      <xdr:spPr>
        <a:xfrm>
          <a:off x="45847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61521</xdr:rowOff>
    </xdr:from>
    <xdr:ext cx="469744" cy="259045"/>
    <xdr:sp macro="" textlink="">
      <xdr:nvSpPr>
        <xdr:cNvPr id="83" name="議会費該当値テキスト"/>
        <xdr:cNvSpPr txBox="1"/>
      </xdr:nvSpPr>
      <xdr:spPr>
        <a:xfrm>
          <a:off x="4686300" y="55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144417</xdr:rowOff>
    </xdr:from>
    <xdr:to>
      <xdr:col>5</xdr:col>
      <xdr:colOff>409575</xdr:colOff>
      <xdr:row>31</xdr:row>
      <xdr:rowOff>74567</xdr:rowOff>
    </xdr:to>
    <xdr:sp macro="" textlink="">
      <xdr:nvSpPr>
        <xdr:cNvPr id="84" name="円/楕円 83"/>
        <xdr:cNvSpPr/>
      </xdr:nvSpPr>
      <xdr:spPr>
        <a:xfrm>
          <a:off x="3746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91094</xdr:rowOff>
    </xdr:from>
    <xdr:ext cx="469744" cy="259045"/>
    <xdr:sp macro="" textlink="">
      <xdr:nvSpPr>
        <xdr:cNvPr id="85" name="テキスト ボックス 84"/>
        <xdr:cNvSpPr txBox="1"/>
      </xdr:nvSpPr>
      <xdr:spPr>
        <a:xfrm>
          <a:off x="3562427"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135164</xdr:rowOff>
    </xdr:from>
    <xdr:to>
      <xdr:col>4</xdr:col>
      <xdr:colOff>206375</xdr:colOff>
      <xdr:row>32</xdr:row>
      <xdr:rowOff>65314</xdr:rowOff>
    </xdr:to>
    <xdr:sp macro="" textlink="">
      <xdr:nvSpPr>
        <xdr:cNvPr id="86" name="円/楕円 85"/>
        <xdr:cNvSpPr/>
      </xdr:nvSpPr>
      <xdr:spPr>
        <a:xfrm>
          <a:off x="2857500" y="5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81841</xdr:rowOff>
    </xdr:from>
    <xdr:ext cx="469744" cy="259045"/>
    <xdr:sp macro="" textlink="">
      <xdr:nvSpPr>
        <xdr:cNvPr id="87" name="テキスト ボックス 86"/>
        <xdr:cNvSpPr txBox="1"/>
      </xdr:nvSpPr>
      <xdr:spPr>
        <a:xfrm>
          <a:off x="2673427" y="52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22497</xdr:rowOff>
    </xdr:from>
    <xdr:to>
      <xdr:col>3</xdr:col>
      <xdr:colOff>3175</xdr:colOff>
      <xdr:row>32</xdr:row>
      <xdr:rowOff>124097</xdr:rowOff>
    </xdr:to>
    <xdr:sp macro="" textlink="">
      <xdr:nvSpPr>
        <xdr:cNvPr id="88" name="円/楕円 87"/>
        <xdr:cNvSpPr/>
      </xdr:nvSpPr>
      <xdr:spPr>
        <a:xfrm>
          <a:off x="1968500" y="55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140624</xdr:rowOff>
    </xdr:from>
    <xdr:ext cx="469744" cy="259045"/>
    <xdr:sp macro="" textlink="">
      <xdr:nvSpPr>
        <xdr:cNvPr id="89" name="テキスト ボックス 88"/>
        <xdr:cNvSpPr txBox="1"/>
      </xdr:nvSpPr>
      <xdr:spPr>
        <a:xfrm>
          <a:off x="1784427" y="528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31206</xdr:rowOff>
    </xdr:from>
    <xdr:to>
      <xdr:col>1</xdr:col>
      <xdr:colOff>485775</xdr:colOff>
      <xdr:row>32</xdr:row>
      <xdr:rowOff>132806</xdr:rowOff>
    </xdr:to>
    <xdr:sp macro="" textlink="">
      <xdr:nvSpPr>
        <xdr:cNvPr id="90" name="円/楕円 89"/>
        <xdr:cNvSpPr/>
      </xdr:nvSpPr>
      <xdr:spPr>
        <a:xfrm>
          <a:off x="1079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149333</xdr:rowOff>
    </xdr:from>
    <xdr:ext cx="469744" cy="259045"/>
    <xdr:sp macro="" textlink="">
      <xdr:nvSpPr>
        <xdr:cNvPr id="91" name="テキスト ボックス 90"/>
        <xdr:cNvSpPr txBox="1"/>
      </xdr:nvSpPr>
      <xdr:spPr>
        <a:xfrm>
          <a:off x="895427"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151149</xdr:rowOff>
    </xdr:from>
    <xdr:to>
      <xdr:col>6</xdr:col>
      <xdr:colOff>511175</xdr:colOff>
      <xdr:row>54</xdr:row>
      <xdr:rowOff>154636</xdr:rowOff>
    </xdr:to>
    <xdr:cxnSp macro="">
      <xdr:nvCxnSpPr>
        <xdr:cNvPr id="121" name="直線コネクタ 120"/>
        <xdr:cNvCxnSpPr/>
      </xdr:nvCxnSpPr>
      <xdr:spPr>
        <a:xfrm>
          <a:off x="3797300" y="9409449"/>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151149</xdr:rowOff>
    </xdr:from>
    <xdr:to>
      <xdr:col>5</xdr:col>
      <xdr:colOff>358775</xdr:colOff>
      <xdr:row>57</xdr:row>
      <xdr:rowOff>58071</xdr:rowOff>
    </xdr:to>
    <xdr:cxnSp macro="">
      <xdr:nvCxnSpPr>
        <xdr:cNvPr id="124" name="直線コネクタ 123"/>
        <xdr:cNvCxnSpPr/>
      </xdr:nvCxnSpPr>
      <xdr:spPr>
        <a:xfrm flipV="1">
          <a:off x="2908300" y="9409449"/>
          <a:ext cx="889000" cy="4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76321</xdr:rowOff>
    </xdr:from>
    <xdr:to>
      <xdr:col>4</xdr:col>
      <xdr:colOff>155575</xdr:colOff>
      <xdr:row>57</xdr:row>
      <xdr:rowOff>58071</xdr:rowOff>
    </xdr:to>
    <xdr:cxnSp macro="">
      <xdr:nvCxnSpPr>
        <xdr:cNvPr id="127" name="直線コネクタ 126"/>
        <xdr:cNvCxnSpPr/>
      </xdr:nvCxnSpPr>
      <xdr:spPr>
        <a:xfrm>
          <a:off x="2019300" y="9506071"/>
          <a:ext cx="889000" cy="3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76321</xdr:rowOff>
    </xdr:from>
    <xdr:to>
      <xdr:col>2</xdr:col>
      <xdr:colOff>638175</xdr:colOff>
      <xdr:row>55</xdr:row>
      <xdr:rowOff>83255</xdr:rowOff>
    </xdr:to>
    <xdr:cxnSp macro="">
      <xdr:nvCxnSpPr>
        <xdr:cNvPr id="130" name="直線コネクタ 129"/>
        <xdr:cNvCxnSpPr/>
      </xdr:nvCxnSpPr>
      <xdr:spPr>
        <a:xfrm flipV="1">
          <a:off x="1130300" y="950607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103836</xdr:rowOff>
    </xdr:from>
    <xdr:to>
      <xdr:col>6</xdr:col>
      <xdr:colOff>561975</xdr:colOff>
      <xdr:row>55</xdr:row>
      <xdr:rowOff>33986</xdr:rowOff>
    </xdr:to>
    <xdr:sp macro="" textlink="">
      <xdr:nvSpPr>
        <xdr:cNvPr id="140" name="円/楕円 139"/>
        <xdr:cNvSpPr/>
      </xdr:nvSpPr>
      <xdr:spPr>
        <a:xfrm>
          <a:off x="4584700" y="9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126713</xdr:rowOff>
    </xdr:from>
    <xdr:ext cx="534377" cy="259045"/>
    <xdr:sp macro="" textlink="">
      <xdr:nvSpPr>
        <xdr:cNvPr id="141" name="総務費該当値テキスト"/>
        <xdr:cNvSpPr txBox="1"/>
      </xdr:nvSpPr>
      <xdr:spPr>
        <a:xfrm>
          <a:off x="4686300" y="9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59,216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100349</xdr:rowOff>
    </xdr:from>
    <xdr:to>
      <xdr:col>5</xdr:col>
      <xdr:colOff>409575</xdr:colOff>
      <xdr:row>55</xdr:row>
      <xdr:rowOff>30499</xdr:rowOff>
    </xdr:to>
    <xdr:sp macro="" textlink="">
      <xdr:nvSpPr>
        <xdr:cNvPr id="142" name="円/楕円 141"/>
        <xdr:cNvSpPr/>
      </xdr:nvSpPr>
      <xdr:spPr>
        <a:xfrm>
          <a:off x="3746500" y="93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47026</xdr:rowOff>
    </xdr:from>
    <xdr:ext cx="534377" cy="259045"/>
    <xdr:sp macro="" textlink="">
      <xdr:nvSpPr>
        <xdr:cNvPr id="143" name="テキスト ボックス 142"/>
        <xdr:cNvSpPr txBox="1"/>
      </xdr:nvSpPr>
      <xdr:spPr>
        <a:xfrm>
          <a:off x="3530111" y="91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7271</xdr:rowOff>
    </xdr:from>
    <xdr:to>
      <xdr:col>4</xdr:col>
      <xdr:colOff>206375</xdr:colOff>
      <xdr:row>57</xdr:row>
      <xdr:rowOff>108871</xdr:rowOff>
    </xdr:to>
    <xdr:sp macro="" textlink="">
      <xdr:nvSpPr>
        <xdr:cNvPr id="144" name="円/楕円 143"/>
        <xdr:cNvSpPr/>
      </xdr:nvSpPr>
      <xdr:spPr>
        <a:xfrm>
          <a:off x="2857500" y="97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99998</xdr:rowOff>
    </xdr:from>
    <xdr:ext cx="534377" cy="259045"/>
    <xdr:sp macro="" textlink="">
      <xdr:nvSpPr>
        <xdr:cNvPr id="145" name="テキスト ボックス 144"/>
        <xdr:cNvSpPr txBox="1"/>
      </xdr:nvSpPr>
      <xdr:spPr>
        <a:xfrm>
          <a:off x="2641111" y="98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25521</xdr:rowOff>
    </xdr:from>
    <xdr:to>
      <xdr:col>3</xdr:col>
      <xdr:colOff>3175</xdr:colOff>
      <xdr:row>55</xdr:row>
      <xdr:rowOff>127121</xdr:rowOff>
    </xdr:to>
    <xdr:sp macro="" textlink="">
      <xdr:nvSpPr>
        <xdr:cNvPr id="146" name="円/楕円 145"/>
        <xdr:cNvSpPr/>
      </xdr:nvSpPr>
      <xdr:spPr>
        <a:xfrm>
          <a:off x="1968500" y="94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143648</xdr:rowOff>
    </xdr:from>
    <xdr:ext cx="534377" cy="259045"/>
    <xdr:sp macro="" textlink="">
      <xdr:nvSpPr>
        <xdr:cNvPr id="147" name="テキスト ボックス 146"/>
        <xdr:cNvSpPr txBox="1"/>
      </xdr:nvSpPr>
      <xdr:spPr>
        <a:xfrm>
          <a:off x="1752111" y="92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32455</xdr:rowOff>
    </xdr:from>
    <xdr:to>
      <xdr:col>1</xdr:col>
      <xdr:colOff>485775</xdr:colOff>
      <xdr:row>55</xdr:row>
      <xdr:rowOff>134055</xdr:rowOff>
    </xdr:to>
    <xdr:sp macro="" textlink="">
      <xdr:nvSpPr>
        <xdr:cNvPr id="148" name="円/楕円 147"/>
        <xdr:cNvSpPr/>
      </xdr:nvSpPr>
      <xdr:spPr>
        <a:xfrm>
          <a:off x="1079500" y="94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150582</xdr:rowOff>
    </xdr:from>
    <xdr:ext cx="534377" cy="259045"/>
    <xdr:sp macro="" textlink="">
      <xdr:nvSpPr>
        <xdr:cNvPr id="149" name="テキスト ボックス 148"/>
        <xdr:cNvSpPr txBox="1"/>
      </xdr:nvSpPr>
      <xdr:spPr>
        <a:xfrm>
          <a:off x="863111" y="92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27261</xdr:rowOff>
    </xdr:from>
    <xdr:to>
      <xdr:col>6</xdr:col>
      <xdr:colOff>511175</xdr:colOff>
      <xdr:row>72</xdr:row>
      <xdr:rowOff>80264</xdr:rowOff>
    </xdr:to>
    <xdr:cxnSp macro="">
      <xdr:nvCxnSpPr>
        <xdr:cNvPr id="181" name="直線コネクタ 180"/>
        <xdr:cNvCxnSpPr/>
      </xdr:nvCxnSpPr>
      <xdr:spPr>
        <a:xfrm flipV="1">
          <a:off x="3797300" y="12200211"/>
          <a:ext cx="838200" cy="2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80264</xdr:rowOff>
    </xdr:from>
    <xdr:to>
      <xdr:col>5</xdr:col>
      <xdr:colOff>358775</xdr:colOff>
      <xdr:row>72</xdr:row>
      <xdr:rowOff>124710</xdr:rowOff>
    </xdr:to>
    <xdr:cxnSp macro="">
      <xdr:nvCxnSpPr>
        <xdr:cNvPr id="184" name="直線コネクタ 183"/>
        <xdr:cNvCxnSpPr/>
      </xdr:nvCxnSpPr>
      <xdr:spPr>
        <a:xfrm flipV="1">
          <a:off x="2908300" y="12424664"/>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85" name="フローチャート : 判断 184"/>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86" name="テキスト ボックス 185"/>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124710</xdr:rowOff>
    </xdr:from>
    <xdr:to>
      <xdr:col>4</xdr:col>
      <xdr:colOff>155575</xdr:colOff>
      <xdr:row>74</xdr:row>
      <xdr:rowOff>54791</xdr:rowOff>
    </xdr:to>
    <xdr:cxnSp macro="">
      <xdr:nvCxnSpPr>
        <xdr:cNvPr id="187" name="直線コネクタ 186"/>
        <xdr:cNvCxnSpPr/>
      </xdr:nvCxnSpPr>
      <xdr:spPr>
        <a:xfrm flipV="1">
          <a:off x="2019300" y="12469110"/>
          <a:ext cx="889000" cy="2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54791</xdr:rowOff>
    </xdr:from>
    <xdr:to>
      <xdr:col>2</xdr:col>
      <xdr:colOff>638175</xdr:colOff>
      <xdr:row>74</xdr:row>
      <xdr:rowOff>164912</xdr:rowOff>
    </xdr:to>
    <xdr:cxnSp macro="">
      <xdr:nvCxnSpPr>
        <xdr:cNvPr id="190" name="直線コネクタ 189"/>
        <xdr:cNvCxnSpPr/>
      </xdr:nvCxnSpPr>
      <xdr:spPr>
        <a:xfrm flipV="1">
          <a:off x="1130300" y="12742091"/>
          <a:ext cx="889000" cy="1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147911</xdr:rowOff>
    </xdr:from>
    <xdr:to>
      <xdr:col>6</xdr:col>
      <xdr:colOff>561975</xdr:colOff>
      <xdr:row>71</xdr:row>
      <xdr:rowOff>78061</xdr:rowOff>
    </xdr:to>
    <xdr:sp macro="" textlink="">
      <xdr:nvSpPr>
        <xdr:cNvPr id="200" name="円/楕円 199"/>
        <xdr:cNvSpPr/>
      </xdr:nvSpPr>
      <xdr:spPr>
        <a:xfrm>
          <a:off x="4584700" y="121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170788</xdr:rowOff>
    </xdr:from>
    <xdr:ext cx="599010" cy="259045"/>
    <xdr:sp macro="" textlink="">
      <xdr:nvSpPr>
        <xdr:cNvPr id="201" name="民生費該当値テキスト"/>
        <xdr:cNvSpPr txBox="1"/>
      </xdr:nvSpPr>
      <xdr:spPr>
        <a:xfrm>
          <a:off x="4686300" y="1200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154,193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29464</xdr:rowOff>
    </xdr:from>
    <xdr:to>
      <xdr:col>5</xdr:col>
      <xdr:colOff>409575</xdr:colOff>
      <xdr:row>72</xdr:row>
      <xdr:rowOff>131064</xdr:rowOff>
    </xdr:to>
    <xdr:sp macro="" textlink="">
      <xdr:nvSpPr>
        <xdr:cNvPr id="202" name="円/楕円 201"/>
        <xdr:cNvSpPr/>
      </xdr:nvSpPr>
      <xdr:spPr>
        <a:xfrm>
          <a:off x="3746500" y="123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147591</xdr:rowOff>
    </xdr:from>
    <xdr:ext cx="599010" cy="259045"/>
    <xdr:sp macro="" textlink="">
      <xdr:nvSpPr>
        <xdr:cNvPr id="203" name="テキスト ボックス 202"/>
        <xdr:cNvSpPr txBox="1"/>
      </xdr:nvSpPr>
      <xdr:spPr>
        <a:xfrm>
          <a:off x="3497794" y="1214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147,320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73910</xdr:rowOff>
    </xdr:from>
    <xdr:to>
      <xdr:col>4</xdr:col>
      <xdr:colOff>206375</xdr:colOff>
      <xdr:row>73</xdr:row>
      <xdr:rowOff>4060</xdr:rowOff>
    </xdr:to>
    <xdr:sp macro="" textlink="">
      <xdr:nvSpPr>
        <xdr:cNvPr id="204" name="円/楕円 203"/>
        <xdr:cNvSpPr/>
      </xdr:nvSpPr>
      <xdr:spPr>
        <a:xfrm>
          <a:off x="2857500" y="12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166637</xdr:rowOff>
    </xdr:from>
    <xdr:ext cx="599010" cy="259045"/>
    <xdr:sp macro="" textlink="">
      <xdr:nvSpPr>
        <xdr:cNvPr id="205" name="テキスト ボックス 204"/>
        <xdr:cNvSpPr txBox="1"/>
      </xdr:nvSpPr>
      <xdr:spPr>
        <a:xfrm>
          <a:off x="2608794" y="125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3991</xdr:rowOff>
    </xdr:from>
    <xdr:to>
      <xdr:col>3</xdr:col>
      <xdr:colOff>3175</xdr:colOff>
      <xdr:row>74</xdr:row>
      <xdr:rowOff>105591</xdr:rowOff>
    </xdr:to>
    <xdr:sp macro="" textlink="">
      <xdr:nvSpPr>
        <xdr:cNvPr id="206" name="円/楕円 205"/>
        <xdr:cNvSpPr/>
      </xdr:nvSpPr>
      <xdr:spPr>
        <a:xfrm>
          <a:off x="1968500" y="126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96718</xdr:rowOff>
    </xdr:from>
    <xdr:ext cx="599010" cy="259045"/>
    <xdr:sp macro="" textlink="">
      <xdr:nvSpPr>
        <xdr:cNvPr id="207" name="テキスト ボックス 206"/>
        <xdr:cNvSpPr txBox="1"/>
      </xdr:nvSpPr>
      <xdr:spPr>
        <a:xfrm>
          <a:off x="1719794" y="1278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114112</xdr:rowOff>
    </xdr:from>
    <xdr:to>
      <xdr:col>1</xdr:col>
      <xdr:colOff>485775</xdr:colOff>
      <xdr:row>75</xdr:row>
      <xdr:rowOff>44262</xdr:rowOff>
    </xdr:to>
    <xdr:sp macro="" textlink="">
      <xdr:nvSpPr>
        <xdr:cNvPr id="208" name="円/楕円 207"/>
        <xdr:cNvSpPr/>
      </xdr:nvSpPr>
      <xdr:spPr>
        <a:xfrm>
          <a:off x="1079500" y="128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35389</xdr:rowOff>
    </xdr:from>
    <xdr:ext cx="599010" cy="259045"/>
    <xdr:sp macro="" textlink="">
      <xdr:nvSpPr>
        <xdr:cNvPr id="209" name="テキスト ボックス 208"/>
        <xdr:cNvSpPr txBox="1"/>
      </xdr:nvSpPr>
      <xdr:spPr>
        <a:xfrm>
          <a:off x="830794" y="1289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168549</xdr:rowOff>
    </xdr:from>
    <xdr:to>
      <xdr:col>6</xdr:col>
      <xdr:colOff>511175</xdr:colOff>
      <xdr:row>93</xdr:row>
      <xdr:rowOff>45106</xdr:rowOff>
    </xdr:to>
    <xdr:cxnSp macro="">
      <xdr:nvCxnSpPr>
        <xdr:cNvPr id="237" name="直線コネクタ 236"/>
        <xdr:cNvCxnSpPr/>
      </xdr:nvCxnSpPr>
      <xdr:spPr>
        <a:xfrm flipV="1">
          <a:off x="3797300" y="15599049"/>
          <a:ext cx="8382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8"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31344</xdr:rowOff>
    </xdr:from>
    <xdr:to>
      <xdr:col>5</xdr:col>
      <xdr:colOff>358775</xdr:colOff>
      <xdr:row>93</xdr:row>
      <xdr:rowOff>45106</xdr:rowOff>
    </xdr:to>
    <xdr:cxnSp macro="">
      <xdr:nvCxnSpPr>
        <xdr:cNvPr id="240" name="直線コネクタ 239"/>
        <xdr:cNvCxnSpPr/>
      </xdr:nvCxnSpPr>
      <xdr:spPr>
        <a:xfrm>
          <a:off x="2908300" y="15804744"/>
          <a:ext cx="889000" cy="18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41" name="フローチャート : 判断 240"/>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42" name="テキスト ボックス 241"/>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31344</xdr:rowOff>
    </xdr:from>
    <xdr:to>
      <xdr:col>4</xdr:col>
      <xdr:colOff>155575</xdr:colOff>
      <xdr:row>93</xdr:row>
      <xdr:rowOff>118943</xdr:rowOff>
    </xdr:to>
    <xdr:cxnSp macro="">
      <xdr:nvCxnSpPr>
        <xdr:cNvPr id="243" name="直線コネクタ 242"/>
        <xdr:cNvCxnSpPr/>
      </xdr:nvCxnSpPr>
      <xdr:spPr>
        <a:xfrm flipV="1">
          <a:off x="2019300" y="15804744"/>
          <a:ext cx="889000" cy="2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45564</xdr:rowOff>
    </xdr:from>
    <xdr:ext cx="534377" cy="259045"/>
    <xdr:sp macro="" textlink="">
      <xdr:nvSpPr>
        <xdr:cNvPr id="245" name="テキスト ボックス 244"/>
        <xdr:cNvSpPr txBox="1"/>
      </xdr:nvSpPr>
      <xdr:spPr>
        <a:xfrm>
          <a:off x="2641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118943</xdr:rowOff>
    </xdr:from>
    <xdr:to>
      <xdr:col>2</xdr:col>
      <xdr:colOff>638175</xdr:colOff>
      <xdr:row>94</xdr:row>
      <xdr:rowOff>128408</xdr:rowOff>
    </xdr:to>
    <xdr:cxnSp macro="">
      <xdr:nvCxnSpPr>
        <xdr:cNvPr id="246" name="直線コネクタ 245"/>
        <xdr:cNvCxnSpPr/>
      </xdr:nvCxnSpPr>
      <xdr:spPr>
        <a:xfrm flipV="1">
          <a:off x="1130300" y="16063793"/>
          <a:ext cx="889000" cy="18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101846</xdr:rowOff>
    </xdr:from>
    <xdr:ext cx="534377" cy="259045"/>
    <xdr:sp macro="" textlink="">
      <xdr:nvSpPr>
        <xdr:cNvPr id="248" name="テキスト ボックス 247"/>
        <xdr:cNvSpPr txBox="1"/>
      </xdr:nvSpPr>
      <xdr:spPr>
        <a:xfrm>
          <a:off x="175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50" name="テキスト ボックス 249"/>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117749</xdr:rowOff>
    </xdr:from>
    <xdr:to>
      <xdr:col>6</xdr:col>
      <xdr:colOff>561975</xdr:colOff>
      <xdr:row>91</xdr:row>
      <xdr:rowOff>47899</xdr:rowOff>
    </xdr:to>
    <xdr:sp macro="" textlink="">
      <xdr:nvSpPr>
        <xdr:cNvPr id="256" name="円/楕円 255"/>
        <xdr:cNvSpPr/>
      </xdr:nvSpPr>
      <xdr:spPr>
        <a:xfrm>
          <a:off x="4584700" y="155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70776</xdr:rowOff>
    </xdr:from>
    <xdr:ext cx="534377" cy="259045"/>
    <xdr:sp macro="" textlink="">
      <xdr:nvSpPr>
        <xdr:cNvPr id="257" name="衛生費該当値テキスト"/>
        <xdr:cNvSpPr txBox="1"/>
      </xdr:nvSpPr>
      <xdr:spPr>
        <a:xfrm>
          <a:off x="4686300" y="155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49,369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165756</xdr:rowOff>
    </xdr:from>
    <xdr:to>
      <xdr:col>5</xdr:col>
      <xdr:colOff>409575</xdr:colOff>
      <xdr:row>93</xdr:row>
      <xdr:rowOff>95906</xdr:rowOff>
    </xdr:to>
    <xdr:sp macro="" textlink="">
      <xdr:nvSpPr>
        <xdr:cNvPr id="258" name="円/楕円 257"/>
        <xdr:cNvSpPr/>
      </xdr:nvSpPr>
      <xdr:spPr>
        <a:xfrm>
          <a:off x="3746500" y="159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112433</xdr:rowOff>
    </xdr:from>
    <xdr:ext cx="534377" cy="259045"/>
    <xdr:sp macro="" textlink="">
      <xdr:nvSpPr>
        <xdr:cNvPr id="259" name="テキスト ボックス 258"/>
        <xdr:cNvSpPr txBox="1"/>
      </xdr:nvSpPr>
      <xdr:spPr>
        <a:xfrm>
          <a:off x="3530111" y="157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151994</xdr:rowOff>
    </xdr:from>
    <xdr:to>
      <xdr:col>4</xdr:col>
      <xdr:colOff>206375</xdr:colOff>
      <xdr:row>92</xdr:row>
      <xdr:rowOff>82144</xdr:rowOff>
    </xdr:to>
    <xdr:sp macro="" textlink="">
      <xdr:nvSpPr>
        <xdr:cNvPr id="260" name="円/楕円 259"/>
        <xdr:cNvSpPr/>
      </xdr:nvSpPr>
      <xdr:spPr>
        <a:xfrm>
          <a:off x="2857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98671</xdr:rowOff>
    </xdr:from>
    <xdr:ext cx="534377" cy="259045"/>
    <xdr:sp macro="" textlink="">
      <xdr:nvSpPr>
        <xdr:cNvPr id="261" name="テキスト ボックス 260"/>
        <xdr:cNvSpPr txBox="1"/>
      </xdr:nvSpPr>
      <xdr:spPr>
        <a:xfrm>
          <a:off x="2641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68143</xdr:rowOff>
    </xdr:from>
    <xdr:to>
      <xdr:col>3</xdr:col>
      <xdr:colOff>3175</xdr:colOff>
      <xdr:row>93</xdr:row>
      <xdr:rowOff>169743</xdr:rowOff>
    </xdr:to>
    <xdr:sp macro="" textlink="">
      <xdr:nvSpPr>
        <xdr:cNvPr id="262" name="円/楕円 261"/>
        <xdr:cNvSpPr/>
      </xdr:nvSpPr>
      <xdr:spPr>
        <a:xfrm>
          <a:off x="1968500" y="160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14820</xdr:rowOff>
    </xdr:from>
    <xdr:ext cx="534377" cy="259045"/>
    <xdr:sp macro="" textlink="">
      <xdr:nvSpPr>
        <xdr:cNvPr id="263" name="テキスト ボックス 262"/>
        <xdr:cNvSpPr txBox="1"/>
      </xdr:nvSpPr>
      <xdr:spPr>
        <a:xfrm>
          <a:off x="1752111" y="157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77608</xdr:rowOff>
    </xdr:from>
    <xdr:to>
      <xdr:col>1</xdr:col>
      <xdr:colOff>485775</xdr:colOff>
      <xdr:row>95</xdr:row>
      <xdr:rowOff>7758</xdr:rowOff>
    </xdr:to>
    <xdr:sp macro="" textlink="">
      <xdr:nvSpPr>
        <xdr:cNvPr id="264" name="円/楕円 263"/>
        <xdr:cNvSpPr/>
      </xdr:nvSpPr>
      <xdr:spPr>
        <a:xfrm>
          <a:off x="1079500" y="16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24285</xdr:rowOff>
    </xdr:from>
    <xdr:ext cx="534377" cy="259045"/>
    <xdr:sp macro="" textlink="">
      <xdr:nvSpPr>
        <xdr:cNvPr id="265" name="テキスト ボックス 264"/>
        <xdr:cNvSpPr txBox="1"/>
      </xdr:nvSpPr>
      <xdr:spPr>
        <a:xfrm>
          <a:off x="863111" y="159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54102</xdr:rowOff>
    </xdr:from>
    <xdr:to>
      <xdr:col>15</xdr:col>
      <xdr:colOff>180975</xdr:colOff>
      <xdr:row>37</xdr:row>
      <xdr:rowOff>68453</xdr:rowOff>
    </xdr:to>
    <xdr:cxnSp macro="">
      <xdr:nvCxnSpPr>
        <xdr:cNvPr id="294" name="直線コネクタ 293"/>
        <xdr:cNvCxnSpPr/>
      </xdr:nvCxnSpPr>
      <xdr:spPr>
        <a:xfrm flipV="1">
          <a:off x="9639300" y="6397752"/>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114952</xdr:rowOff>
    </xdr:from>
    <xdr:ext cx="469744" cy="259045"/>
    <xdr:sp macro="" textlink="">
      <xdr:nvSpPr>
        <xdr:cNvPr id="295" name="労働費平均値テキスト"/>
        <xdr:cNvSpPr txBox="1"/>
      </xdr:nvSpPr>
      <xdr:spPr>
        <a:xfrm>
          <a:off x="10528300" y="645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68453</xdr:rowOff>
    </xdr:from>
    <xdr:to>
      <xdr:col>14</xdr:col>
      <xdr:colOff>28575</xdr:colOff>
      <xdr:row>37</xdr:row>
      <xdr:rowOff>68580</xdr:rowOff>
    </xdr:to>
    <xdr:cxnSp macro="">
      <xdr:nvCxnSpPr>
        <xdr:cNvPr id="297" name="直線コネクタ 296"/>
        <xdr:cNvCxnSpPr/>
      </xdr:nvCxnSpPr>
      <xdr:spPr>
        <a:xfrm flipV="1">
          <a:off x="8750300" y="64121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8" name="フローチャート : 判断 297"/>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158132</xdr:rowOff>
    </xdr:from>
    <xdr:ext cx="469744" cy="259045"/>
    <xdr:sp macro="" textlink="">
      <xdr:nvSpPr>
        <xdr:cNvPr id="299" name="テキスト ボックス 298"/>
        <xdr:cNvSpPr txBox="1"/>
      </xdr:nvSpPr>
      <xdr:spPr>
        <a:xfrm>
          <a:off x="9404427"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68580</xdr:rowOff>
    </xdr:from>
    <xdr:to>
      <xdr:col>12</xdr:col>
      <xdr:colOff>511175</xdr:colOff>
      <xdr:row>37</xdr:row>
      <xdr:rowOff>87503</xdr:rowOff>
    </xdr:to>
    <xdr:cxnSp macro="">
      <xdr:nvCxnSpPr>
        <xdr:cNvPr id="300" name="直線コネクタ 299"/>
        <xdr:cNvCxnSpPr/>
      </xdr:nvCxnSpPr>
      <xdr:spPr>
        <a:xfrm flipV="1">
          <a:off x="7861300" y="6412230"/>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2" name="テキスト ボックス 301"/>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46736</xdr:rowOff>
    </xdr:from>
    <xdr:to>
      <xdr:col>11</xdr:col>
      <xdr:colOff>307975</xdr:colOff>
      <xdr:row>37</xdr:row>
      <xdr:rowOff>87503</xdr:rowOff>
    </xdr:to>
    <xdr:cxnSp macro="">
      <xdr:nvCxnSpPr>
        <xdr:cNvPr id="303" name="直線コネクタ 302"/>
        <xdr:cNvCxnSpPr/>
      </xdr:nvCxnSpPr>
      <xdr:spPr>
        <a:xfrm>
          <a:off x="6972300" y="639038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5" name="テキスト ボックス 304"/>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7" name="テキスト ボックス 306"/>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3302</xdr:rowOff>
    </xdr:from>
    <xdr:to>
      <xdr:col>15</xdr:col>
      <xdr:colOff>231775</xdr:colOff>
      <xdr:row>37</xdr:row>
      <xdr:rowOff>104902</xdr:rowOff>
    </xdr:to>
    <xdr:sp macro="" textlink="">
      <xdr:nvSpPr>
        <xdr:cNvPr id="313" name="円/楕円 312"/>
        <xdr:cNvSpPr/>
      </xdr:nvSpPr>
      <xdr:spPr>
        <a:xfrm>
          <a:off x="10426700" y="63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26179</xdr:rowOff>
    </xdr:from>
    <xdr:ext cx="469744" cy="259045"/>
    <xdr:sp macro="" textlink="">
      <xdr:nvSpPr>
        <xdr:cNvPr id="314" name="労働費該当値テキスト"/>
        <xdr:cNvSpPr txBox="1"/>
      </xdr:nvSpPr>
      <xdr:spPr>
        <a:xfrm>
          <a:off x="10528300"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17653</xdr:rowOff>
    </xdr:from>
    <xdr:to>
      <xdr:col>14</xdr:col>
      <xdr:colOff>79375</xdr:colOff>
      <xdr:row>37</xdr:row>
      <xdr:rowOff>119253</xdr:rowOff>
    </xdr:to>
    <xdr:sp macro="" textlink="">
      <xdr:nvSpPr>
        <xdr:cNvPr id="315" name="円/楕円 314"/>
        <xdr:cNvSpPr/>
      </xdr:nvSpPr>
      <xdr:spPr>
        <a:xfrm>
          <a:off x="9588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135780</xdr:rowOff>
    </xdr:from>
    <xdr:ext cx="469744" cy="259045"/>
    <xdr:sp macro="" textlink="">
      <xdr:nvSpPr>
        <xdr:cNvPr id="316" name="テキスト ボックス 315"/>
        <xdr:cNvSpPr txBox="1"/>
      </xdr:nvSpPr>
      <xdr:spPr>
        <a:xfrm>
          <a:off x="9404427"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17780</xdr:rowOff>
    </xdr:from>
    <xdr:to>
      <xdr:col>12</xdr:col>
      <xdr:colOff>561975</xdr:colOff>
      <xdr:row>37</xdr:row>
      <xdr:rowOff>119380</xdr:rowOff>
    </xdr:to>
    <xdr:sp macro="" textlink="">
      <xdr:nvSpPr>
        <xdr:cNvPr id="317" name="円/楕円 316"/>
        <xdr:cNvSpPr/>
      </xdr:nvSpPr>
      <xdr:spPr>
        <a:xfrm>
          <a:off x="869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135907</xdr:rowOff>
    </xdr:from>
    <xdr:ext cx="469744" cy="259045"/>
    <xdr:sp macro="" textlink="">
      <xdr:nvSpPr>
        <xdr:cNvPr id="318" name="テキスト ボックス 317"/>
        <xdr:cNvSpPr txBox="1"/>
      </xdr:nvSpPr>
      <xdr:spPr>
        <a:xfrm>
          <a:off x="8515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36703</xdr:rowOff>
    </xdr:from>
    <xdr:to>
      <xdr:col>11</xdr:col>
      <xdr:colOff>358775</xdr:colOff>
      <xdr:row>37</xdr:row>
      <xdr:rowOff>138303</xdr:rowOff>
    </xdr:to>
    <xdr:sp macro="" textlink="">
      <xdr:nvSpPr>
        <xdr:cNvPr id="319" name="円/楕円 318"/>
        <xdr:cNvSpPr/>
      </xdr:nvSpPr>
      <xdr:spPr>
        <a:xfrm>
          <a:off x="7810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154830</xdr:rowOff>
    </xdr:from>
    <xdr:ext cx="469744" cy="259045"/>
    <xdr:sp macro="" textlink="">
      <xdr:nvSpPr>
        <xdr:cNvPr id="320" name="テキスト ボックス 319"/>
        <xdr:cNvSpPr txBox="1"/>
      </xdr:nvSpPr>
      <xdr:spPr>
        <a:xfrm>
          <a:off x="7626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167386</xdr:rowOff>
    </xdr:from>
    <xdr:to>
      <xdr:col>10</xdr:col>
      <xdr:colOff>155575</xdr:colOff>
      <xdr:row>37</xdr:row>
      <xdr:rowOff>97536</xdr:rowOff>
    </xdr:to>
    <xdr:sp macro="" textlink="">
      <xdr:nvSpPr>
        <xdr:cNvPr id="321" name="円/楕円 320"/>
        <xdr:cNvSpPr/>
      </xdr:nvSpPr>
      <xdr:spPr>
        <a:xfrm>
          <a:off x="6921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114063</xdr:rowOff>
    </xdr:from>
    <xdr:ext cx="469744" cy="259045"/>
    <xdr:sp macro="" textlink="">
      <xdr:nvSpPr>
        <xdr:cNvPr id="322" name="テキスト ボックス 321"/>
        <xdr:cNvSpPr txBox="1"/>
      </xdr:nvSpPr>
      <xdr:spPr>
        <a:xfrm>
          <a:off x="6737427" y="611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95980</xdr:rowOff>
    </xdr:from>
    <xdr:to>
      <xdr:col>15</xdr:col>
      <xdr:colOff>180975</xdr:colOff>
      <xdr:row>52</xdr:row>
      <xdr:rowOff>150273</xdr:rowOff>
    </xdr:to>
    <xdr:cxnSp macro="">
      <xdr:nvCxnSpPr>
        <xdr:cNvPr id="347" name="直線コネクタ 346"/>
        <xdr:cNvCxnSpPr/>
      </xdr:nvCxnSpPr>
      <xdr:spPr>
        <a:xfrm>
          <a:off x="9639300" y="901138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95980</xdr:rowOff>
    </xdr:from>
    <xdr:to>
      <xdr:col>14</xdr:col>
      <xdr:colOff>28575</xdr:colOff>
      <xdr:row>52</xdr:row>
      <xdr:rowOff>99981</xdr:rowOff>
    </xdr:to>
    <xdr:cxnSp macro="">
      <xdr:nvCxnSpPr>
        <xdr:cNvPr id="350" name="直線コネクタ 349"/>
        <xdr:cNvCxnSpPr/>
      </xdr:nvCxnSpPr>
      <xdr:spPr>
        <a:xfrm flipV="1">
          <a:off x="8750300" y="901138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51" name="フローチャート : 判断 350"/>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52" name="テキスト ボックス 351"/>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138214</xdr:rowOff>
    </xdr:from>
    <xdr:to>
      <xdr:col>12</xdr:col>
      <xdr:colOff>511175</xdr:colOff>
      <xdr:row>52</xdr:row>
      <xdr:rowOff>99981</xdr:rowOff>
    </xdr:to>
    <xdr:cxnSp macro="">
      <xdr:nvCxnSpPr>
        <xdr:cNvPr id="353" name="直線コネクタ 352"/>
        <xdr:cNvCxnSpPr/>
      </xdr:nvCxnSpPr>
      <xdr:spPr>
        <a:xfrm>
          <a:off x="7861300" y="8882164"/>
          <a:ext cx="889000" cy="1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138214</xdr:rowOff>
    </xdr:from>
    <xdr:to>
      <xdr:col>11</xdr:col>
      <xdr:colOff>307975</xdr:colOff>
      <xdr:row>52</xdr:row>
      <xdr:rowOff>56204</xdr:rowOff>
    </xdr:to>
    <xdr:cxnSp macro="">
      <xdr:nvCxnSpPr>
        <xdr:cNvPr id="356" name="直線コネクタ 355"/>
        <xdr:cNvCxnSpPr/>
      </xdr:nvCxnSpPr>
      <xdr:spPr>
        <a:xfrm flipV="1">
          <a:off x="6972300" y="8882164"/>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99473</xdr:rowOff>
    </xdr:from>
    <xdr:to>
      <xdr:col>15</xdr:col>
      <xdr:colOff>231775</xdr:colOff>
      <xdr:row>53</xdr:row>
      <xdr:rowOff>29623</xdr:rowOff>
    </xdr:to>
    <xdr:sp macro="" textlink="">
      <xdr:nvSpPr>
        <xdr:cNvPr id="366" name="円/楕円 365"/>
        <xdr:cNvSpPr/>
      </xdr:nvSpPr>
      <xdr:spPr>
        <a:xfrm>
          <a:off x="10426700" y="90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122350</xdr:rowOff>
    </xdr:from>
    <xdr:ext cx="534377" cy="259045"/>
    <xdr:sp macro="" textlink="">
      <xdr:nvSpPr>
        <xdr:cNvPr id="367" name="農林水産業費該当値テキスト"/>
        <xdr:cNvSpPr txBox="1"/>
      </xdr:nvSpPr>
      <xdr:spPr>
        <a:xfrm>
          <a:off x="10528300" y="88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45180</xdr:rowOff>
    </xdr:from>
    <xdr:to>
      <xdr:col>14</xdr:col>
      <xdr:colOff>79375</xdr:colOff>
      <xdr:row>52</xdr:row>
      <xdr:rowOff>146780</xdr:rowOff>
    </xdr:to>
    <xdr:sp macro="" textlink="">
      <xdr:nvSpPr>
        <xdr:cNvPr id="368" name="円/楕円 367"/>
        <xdr:cNvSpPr/>
      </xdr:nvSpPr>
      <xdr:spPr>
        <a:xfrm>
          <a:off x="9588500" y="8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163307</xdr:rowOff>
    </xdr:from>
    <xdr:ext cx="534377" cy="259045"/>
    <xdr:sp macro="" textlink="">
      <xdr:nvSpPr>
        <xdr:cNvPr id="369" name="テキスト ボックス 368"/>
        <xdr:cNvSpPr txBox="1"/>
      </xdr:nvSpPr>
      <xdr:spPr>
        <a:xfrm>
          <a:off x="9372111" y="87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49181</xdr:rowOff>
    </xdr:from>
    <xdr:to>
      <xdr:col>12</xdr:col>
      <xdr:colOff>561975</xdr:colOff>
      <xdr:row>52</xdr:row>
      <xdr:rowOff>150781</xdr:rowOff>
    </xdr:to>
    <xdr:sp macro="" textlink="">
      <xdr:nvSpPr>
        <xdr:cNvPr id="370" name="円/楕円 369"/>
        <xdr:cNvSpPr/>
      </xdr:nvSpPr>
      <xdr:spPr>
        <a:xfrm>
          <a:off x="8699500" y="89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167308</xdr:rowOff>
    </xdr:from>
    <xdr:ext cx="534377" cy="259045"/>
    <xdr:sp macro="" textlink="">
      <xdr:nvSpPr>
        <xdr:cNvPr id="371" name="テキスト ボックス 370"/>
        <xdr:cNvSpPr txBox="1"/>
      </xdr:nvSpPr>
      <xdr:spPr>
        <a:xfrm>
          <a:off x="8483111" y="87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16,695</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87414</xdr:rowOff>
    </xdr:from>
    <xdr:to>
      <xdr:col>11</xdr:col>
      <xdr:colOff>358775</xdr:colOff>
      <xdr:row>52</xdr:row>
      <xdr:rowOff>17564</xdr:rowOff>
    </xdr:to>
    <xdr:sp macro="" textlink="">
      <xdr:nvSpPr>
        <xdr:cNvPr id="372" name="円/楕円 371"/>
        <xdr:cNvSpPr/>
      </xdr:nvSpPr>
      <xdr:spPr>
        <a:xfrm>
          <a:off x="7810500" y="88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34091</xdr:rowOff>
    </xdr:from>
    <xdr:ext cx="534377" cy="259045"/>
    <xdr:sp macro="" textlink="">
      <xdr:nvSpPr>
        <xdr:cNvPr id="373" name="テキスト ボックス 372"/>
        <xdr:cNvSpPr txBox="1"/>
      </xdr:nvSpPr>
      <xdr:spPr>
        <a:xfrm>
          <a:off x="7594111" y="860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5404</xdr:rowOff>
    </xdr:from>
    <xdr:to>
      <xdr:col>10</xdr:col>
      <xdr:colOff>155575</xdr:colOff>
      <xdr:row>52</xdr:row>
      <xdr:rowOff>107004</xdr:rowOff>
    </xdr:to>
    <xdr:sp macro="" textlink="">
      <xdr:nvSpPr>
        <xdr:cNvPr id="374" name="円/楕円 373"/>
        <xdr:cNvSpPr/>
      </xdr:nvSpPr>
      <xdr:spPr>
        <a:xfrm>
          <a:off x="6921500" y="8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123531</xdr:rowOff>
    </xdr:from>
    <xdr:ext cx="534377" cy="259045"/>
    <xdr:sp macro="" textlink="">
      <xdr:nvSpPr>
        <xdr:cNvPr id="375" name="テキスト ボックス 374"/>
        <xdr:cNvSpPr txBox="1"/>
      </xdr:nvSpPr>
      <xdr:spPr>
        <a:xfrm>
          <a:off x="6705111" y="86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68949</xdr:rowOff>
    </xdr:from>
    <xdr:to>
      <xdr:col>15</xdr:col>
      <xdr:colOff>180975</xdr:colOff>
      <xdr:row>75</xdr:row>
      <xdr:rowOff>150368</xdr:rowOff>
    </xdr:to>
    <xdr:cxnSp macro="">
      <xdr:nvCxnSpPr>
        <xdr:cNvPr id="404" name="直線コネクタ 403"/>
        <xdr:cNvCxnSpPr/>
      </xdr:nvCxnSpPr>
      <xdr:spPr>
        <a:xfrm>
          <a:off x="9639300" y="12927699"/>
          <a:ext cx="838200" cy="8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405"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68949</xdr:rowOff>
    </xdr:from>
    <xdr:to>
      <xdr:col>14</xdr:col>
      <xdr:colOff>28575</xdr:colOff>
      <xdr:row>75</xdr:row>
      <xdr:rowOff>155930</xdr:rowOff>
    </xdr:to>
    <xdr:cxnSp macro="">
      <xdr:nvCxnSpPr>
        <xdr:cNvPr id="407" name="直線コネクタ 406"/>
        <xdr:cNvCxnSpPr/>
      </xdr:nvCxnSpPr>
      <xdr:spPr>
        <a:xfrm flipV="1">
          <a:off x="8750300" y="12927699"/>
          <a:ext cx="8890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8" name="フローチャート : 判断 407"/>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145851</xdr:rowOff>
    </xdr:from>
    <xdr:ext cx="534377" cy="259045"/>
    <xdr:sp macro="" textlink="">
      <xdr:nvSpPr>
        <xdr:cNvPr id="409" name="テキスト ボックス 408"/>
        <xdr:cNvSpPr txBox="1"/>
      </xdr:nvSpPr>
      <xdr:spPr>
        <a:xfrm>
          <a:off x="9372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155930</xdr:rowOff>
    </xdr:from>
    <xdr:to>
      <xdr:col>12</xdr:col>
      <xdr:colOff>511175</xdr:colOff>
      <xdr:row>76</xdr:row>
      <xdr:rowOff>95199</xdr:rowOff>
    </xdr:to>
    <xdr:cxnSp macro="">
      <xdr:nvCxnSpPr>
        <xdr:cNvPr id="410" name="直線コネクタ 409"/>
        <xdr:cNvCxnSpPr/>
      </xdr:nvCxnSpPr>
      <xdr:spPr>
        <a:xfrm flipV="1">
          <a:off x="7861300" y="13014680"/>
          <a:ext cx="8890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95199</xdr:rowOff>
    </xdr:from>
    <xdr:to>
      <xdr:col>11</xdr:col>
      <xdr:colOff>307975</xdr:colOff>
      <xdr:row>77</xdr:row>
      <xdr:rowOff>1169</xdr:rowOff>
    </xdr:to>
    <xdr:cxnSp macro="">
      <xdr:nvCxnSpPr>
        <xdr:cNvPr id="413" name="直線コネクタ 412"/>
        <xdr:cNvCxnSpPr/>
      </xdr:nvCxnSpPr>
      <xdr:spPr>
        <a:xfrm flipV="1">
          <a:off x="6972300" y="13125399"/>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99568</xdr:rowOff>
    </xdr:from>
    <xdr:to>
      <xdr:col>15</xdr:col>
      <xdr:colOff>231775</xdr:colOff>
      <xdr:row>76</xdr:row>
      <xdr:rowOff>29719</xdr:rowOff>
    </xdr:to>
    <xdr:sp macro="" textlink="">
      <xdr:nvSpPr>
        <xdr:cNvPr id="423" name="円/楕円 422"/>
        <xdr:cNvSpPr/>
      </xdr:nvSpPr>
      <xdr:spPr>
        <a:xfrm>
          <a:off x="104267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122445</xdr:rowOff>
    </xdr:from>
    <xdr:ext cx="534377" cy="259045"/>
    <xdr:sp macro="" textlink="">
      <xdr:nvSpPr>
        <xdr:cNvPr id="424" name="商工費該当値テキスト"/>
        <xdr:cNvSpPr txBox="1"/>
      </xdr:nvSpPr>
      <xdr:spPr>
        <a:xfrm>
          <a:off x="10528300" y="128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18149</xdr:rowOff>
    </xdr:from>
    <xdr:to>
      <xdr:col>14</xdr:col>
      <xdr:colOff>79375</xdr:colOff>
      <xdr:row>75</xdr:row>
      <xdr:rowOff>119749</xdr:rowOff>
    </xdr:to>
    <xdr:sp macro="" textlink="">
      <xdr:nvSpPr>
        <xdr:cNvPr id="425" name="円/楕円 424"/>
        <xdr:cNvSpPr/>
      </xdr:nvSpPr>
      <xdr:spPr>
        <a:xfrm>
          <a:off x="9588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136276</xdr:rowOff>
    </xdr:from>
    <xdr:ext cx="534377" cy="259045"/>
    <xdr:sp macro="" textlink="">
      <xdr:nvSpPr>
        <xdr:cNvPr id="426" name="テキスト ボックス 425"/>
        <xdr:cNvSpPr txBox="1"/>
      </xdr:nvSpPr>
      <xdr:spPr>
        <a:xfrm>
          <a:off x="9372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105131</xdr:rowOff>
    </xdr:from>
    <xdr:to>
      <xdr:col>12</xdr:col>
      <xdr:colOff>561975</xdr:colOff>
      <xdr:row>76</xdr:row>
      <xdr:rowOff>35282</xdr:rowOff>
    </xdr:to>
    <xdr:sp macro="" textlink="">
      <xdr:nvSpPr>
        <xdr:cNvPr id="427" name="円/楕円 426"/>
        <xdr:cNvSpPr/>
      </xdr:nvSpPr>
      <xdr:spPr>
        <a:xfrm>
          <a:off x="8699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51808</xdr:rowOff>
    </xdr:from>
    <xdr:ext cx="534377" cy="259045"/>
    <xdr:sp macro="" textlink="">
      <xdr:nvSpPr>
        <xdr:cNvPr id="428" name="テキスト ボックス 427"/>
        <xdr:cNvSpPr txBox="1"/>
      </xdr:nvSpPr>
      <xdr:spPr>
        <a:xfrm>
          <a:off x="8483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44399</xdr:rowOff>
    </xdr:from>
    <xdr:to>
      <xdr:col>11</xdr:col>
      <xdr:colOff>358775</xdr:colOff>
      <xdr:row>76</xdr:row>
      <xdr:rowOff>145999</xdr:rowOff>
    </xdr:to>
    <xdr:sp macro="" textlink="">
      <xdr:nvSpPr>
        <xdr:cNvPr id="429" name="円/楕円 428"/>
        <xdr:cNvSpPr/>
      </xdr:nvSpPr>
      <xdr:spPr>
        <a:xfrm>
          <a:off x="7810500" y="130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162526</xdr:rowOff>
    </xdr:from>
    <xdr:ext cx="534377" cy="259045"/>
    <xdr:sp macro="" textlink="">
      <xdr:nvSpPr>
        <xdr:cNvPr id="430" name="テキスト ボックス 429"/>
        <xdr:cNvSpPr txBox="1"/>
      </xdr:nvSpPr>
      <xdr:spPr>
        <a:xfrm>
          <a:off x="7594111" y="12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121819</xdr:rowOff>
    </xdr:from>
    <xdr:to>
      <xdr:col>10</xdr:col>
      <xdr:colOff>155575</xdr:colOff>
      <xdr:row>77</xdr:row>
      <xdr:rowOff>51969</xdr:rowOff>
    </xdr:to>
    <xdr:sp macro="" textlink="">
      <xdr:nvSpPr>
        <xdr:cNvPr id="431" name="円/楕円 430"/>
        <xdr:cNvSpPr/>
      </xdr:nvSpPr>
      <xdr:spPr>
        <a:xfrm>
          <a:off x="6921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68495</xdr:rowOff>
    </xdr:from>
    <xdr:ext cx="534377" cy="259045"/>
    <xdr:sp macro="" textlink="">
      <xdr:nvSpPr>
        <xdr:cNvPr id="432" name="テキスト ボックス 431"/>
        <xdr:cNvSpPr txBox="1"/>
      </xdr:nvSpPr>
      <xdr:spPr>
        <a:xfrm>
          <a:off x="6705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123561</xdr:rowOff>
    </xdr:from>
    <xdr:to>
      <xdr:col>15</xdr:col>
      <xdr:colOff>180975</xdr:colOff>
      <xdr:row>94</xdr:row>
      <xdr:rowOff>148090</xdr:rowOff>
    </xdr:to>
    <xdr:cxnSp macro="">
      <xdr:nvCxnSpPr>
        <xdr:cNvPr id="460" name="直線コネクタ 459"/>
        <xdr:cNvCxnSpPr/>
      </xdr:nvCxnSpPr>
      <xdr:spPr>
        <a:xfrm>
          <a:off x="9639300" y="16068411"/>
          <a:ext cx="838200" cy="19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61"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123561</xdr:rowOff>
    </xdr:from>
    <xdr:to>
      <xdr:col>14</xdr:col>
      <xdr:colOff>28575</xdr:colOff>
      <xdr:row>95</xdr:row>
      <xdr:rowOff>78618</xdr:rowOff>
    </xdr:to>
    <xdr:cxnSp macro="">
      <xdr:nvCxnSpPr>
        <xdr:cNvPr id="463" name="直線コネクタ 462"/>
        <xdr:cNvCxnSpPr/>
      </xdr:nvCxnSpPr>
      <xdr:spPr>
        <a:xfrm flipV="1">
          <a:off x="8750300" y="16068411"/>
          <a:ext cx="889000" cy="29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4" name="フローチャート : 判断 463"/>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113619</xdr:rowOff>
    </xdr:from>
    <xdr:ext cx="534377" cy="259045"/>
    <xdr:sp macro="" textlink="">
      <xdr:nvSpPr>
        <xdr:cNvPr id="465" name="テキスト ボックス 464"/>
        <xdr:cNvSpPr txBox="1"/>
      </xdr:nvSpPr>
      <xdr:spPr>
        <a:xfrm>
          <a:off x="9372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16188</xdr:rowOff>
    </xdr:from>
    <xdr:to>
      <xdr:col>12</xdr:col>
      <xdr:colOff>511175</xdr:colOff>
      <xdr:row>95</xdr:row>
      <xdr:rowOff>78618</xdr:rowOff>
    </xdr:to>
    <xdr:cxnSp macro="">
      <xdr:nvCxnSpPr>
        <xdr:cNvPr id="466" name="直線コネクタ 465"/>
        <xdr:cNvCxnSpPr/>
      </xdr:nvCxnSpPr>
      <xdr:spPr>
        <a:xfrm>
          <a:off x="7861300" y="16132488"/>
          <a:ext cx="889000" cy="23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231</xdr:rowOff>
    </xdr:from>
    <xdr:to>
      <xdr:col>11</xdr:col>
      <xdr:colOff>307975</xdr:colOff>
      <xdr:row>94</xdr:row>
      <xdr:rowOff>16188</xdr:rowOff>
    </xdr:to>
    <xdr:cxnSp macro="">
      <xdr:nvCxnSpPr>
        <xdr:cNvPr id="469" name="直線コネクタ 468"/>
        <xdr:cNvCxnSpPr/>
      </xdr:nvCxnSpPr>
      <xdr:spPr>
        <a:xfrm>
          <a:off x="6972300" y="16116531"/>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97290</xdr:rowOff>
    </xdr:from>
    <xdr:to>
      <xdr:col>15</xdr:col>
      <xdr:colOff>231775</xdr:colOff>
      <xdr:row>95</xdr:row>
      <xdr:rowOff>27440</xdr:rowOff>
    </xdr:to>
    <xdr:sp macro="" textlink="">
      <xdr:nvSpPr>
        <xdr:cNvPr id="479" name="円/楕円 478"/>
        <xdr:cNvSpPr/>
      </xdr:nvSpPr>
      <xdr:spPr>
        <a:xfrm>
          <a:off x="10426700" y="1621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120167</xdr:rowOff>
    </xdr:from>
    <xdr:ext cx="534377" cy="259045"/>
    <xdr:sp macro="" textlink="">
      <xdr:nvSpPr>
        <xdr:cNvPr id="480" name="土木費該当値テキスト"/>
        <xdr:cNvSpPr txBox="1"/>
      </xdr:nvSpPr>
      <xdr:spPr>
        <a:xfrm>
          <a:off x="10528300" y="160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72761</xdr:rowOff>
    </xdr:from>
    <xdr:to>
      <xdr:col>14</xdr:col>
      <xdr:colOff>79375</xdr:colOff>
      <xdr:row>94</xdr:row>
      <xdr:rowOff>2911</xdr:rowOff>
    </xdr:to>
    <xdr:sp macro="" textlink="">
      <xdr:nvSpPr>
        <xdr:cNvPr id="481" name="円/楕円 480"/>
        <xdr:cNvSpPr/>
      </xdr:nvSpPr>
      <xdr:spPr>
        <a:xfrm>
          <a:off x="95885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19438</xdr:rowOff>
    </xdr:from>
    <xdr:ext cx="534377" cy="259045"/>
    <xdr:sp macro="" textlink="">
      <xdr:nvSpPr>
        <xdr:cNvPr id="482" name="テキスト ボックス 481"/>
        <xdr:cNvSpPr txBox="1"/>
      </xdr:nvSpPr>
      <xdr:spPr>
        <a:xfrm>
          <a:off x="9372111" y="157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27818</xdr:rowOff>
    </xdr:from>
    <xdr:to>
      <xdr:col>12</xdr:col>
      <xdr:colOff>561975</xdr:colOff>
      <xdr:row>95</xdr:row>
      <xdr:rowOff>129418</xdr:rowOff>
    </xdr:to>
    <xdr:sp macro="" textlink="">
      <xdr:nvSpPr>
        <xdr:cNvPr id="483" name="円/楕円 482"/>
        <xdr:cNvSpPr/>
      </xdr:nvSpPr>
      <xdr:spPr>
        <a:xfrm>
          <a:off x="8699500" y="163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145945</xdr:rowOff>
    </xdr:from>
    <xdr:ext cx="534377" cy="259045"/>
    <xdr:sp macro="" textlink="">
      <xdr:nvSpPr>
        <xdr:cNvPr id="484" name="テキスト ボックス 483"/>
        <xdr:cNvSpPr txBox="1"/>
      </xdr:nvSpPr>
      <xdr:spPr>
        <a:xfrm>
          <a:off x="8483111" y="1609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136838</xdr:rowOff>
    </xdr:from>
    <xdr:to>
      <xdr:col>11</xdr:col>
      <xdr:colOff>358775</xdr:colOff>
      <xdr:row>94</xdr:row>
      <xdr:rowOff>66988</xdr:rowOff>
    </xdr:to>
    <xdr:sp macro="" textlink="">
      <xdr:nvSpPr>
        <xdr:cNvPr id="485" name="円/楕円 484"/>
        <xdr:cNvSpPr/>
      </xdr:nvSpPr>
      <xdr:spPr>
        <a:xfrm>
          <a:off x="7810500" y="160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83515</xdr:rowOff>
    </xdr:from>
    <xdr:ext cx="534377" cy="259045"/>
    <xdr:sp macro="" textlink="">
      <xdr:nvSpPr>
        <xdr:cNvPr id="486" name="テキスト ボックス 485"/>
        <xdr:cNvSpPr txBox="1"/>
      </xdr:nvSpPr>
      <xdr:spPr>
        <a:xfrm>
          <a:off x="7594111" y="158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55,403</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120881</xdr:rowOff>
    </xdr:from>
    <xdr:to>
      <xdr:col>10</xdr:col>
      <xdr:colOff>155575</xdr:colOff>
      <xdr:row>94</xdr:row>
      <xdr:rowOff>51031</xdr:rowOff>
    </xdr:to>
    <xdr:sp macro="" textlink="">
      <xdr:nvSpPr>
        <xdr:cNvPr id="487" name="円/楕円 486"/>
        <xdr:cNvSpPr/>
      </xdr:nvSpPr>
      <xdr:spPr>
        <a:xfrm>
          <a:off x="6921500" y="160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67558</xdr:rowOff>
    </xdr:from>
    <xdr:ext cx="534377" cy="259045"/>
    <xdr:sp macro="" textlink="">
      <xdr:nvSpPr>
        <xdr:cNvPr id="488" name="テキスト ボックス 487"/>
        <xdr:cNvSpPr txBox="1"/>
      </xdr:nvSpPr>
      <xdr:spPr>
        <a:xfrm>
          <a:off x="6705111" y="158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86034</xdr:rowOff>
    </xdr:from>
    <xdr:to>
      <xdr:col>23</xdr:col>
      <xdr:colOff>516889</xdr:colOff>
      <xdr:row>38</xdr:row>
      <xdr:rowOff>109003</xdr:rowOff>
    </xdr:to>
    <xdr:cxnSp macro="">
      <xdr:nvCxnSpPr>
        <xdr:cNvPr id="515" name="直線コネクタ 514"/>
        <xdr:cNvCxnSpPr/>
      </xdr:nvCxnSpPr>
      <xdr:spPr>
        <a:xfrm flipV="1">
          <a:off x="16317595" y="5400984"/>
          <a:ext cx="1269" cy="122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112830</xdr:rowOff>
    </xdr:from>
    <xdr:ext cx="534377" cy="259045"/>
    <xdr:sp macro="" textlink="">
      <xdr:nvSpPr>
        <xdr:cNvPr id="516" name="消防費最小値テキスト"/>
        <xdr:cNvSpPr txBox="1"/>
      </xdr:nvSpPr>
      <xdr:spPr>
        <a:xfrm>
          <a:off x="16370300" y="66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109003</xdr:rowOff>
    </xdr:from>
    <xdr:to>
      <xdr:col>23</xdr:col>
      <xdr:colOff>606425</xdr:colOff>
      <xdr:row>38</xdr:row>
      <xdr:rowOff>109003</xdr:rowOff>
    </xdr:to>
    <xdr:cxnSp macro="">
      <xdr:nvCxnSpPr>
        <xdr:cNvPr id="517" name="直線コネクタ 516"/>
        <xdr:cNvCxnSpPr/>
      </xdr:nvCxnSpPr>
      <xdr:spPr>
        <a:xfrm>
          <a:off x="16230600" y="662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32711</xdr:rowOff>
    </xdr:from>
    <xdr:ext cx="534377" cy="259045"/>
    <xdr:sp macro="" textlink="">
      <xdr:nvSpPr>
        <xdr:cNvPr id="518" name="消防費最大値テキスト"/>
        <xdr:cNvSpPr txBox="1"/>
      </xdr:nvSpPr>
      <xdr:spPr>
        <a:xfrm>
          <a:off x="16370300" y="5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31</xdr:row>
      <xdr:rowOff>86034</xdr:rowOff>
    </xdr:from>
    <xdr:to>
      <xdr:col>23</xdr:col>
      <xdr:colOff>606425</xdr:colOff>
      <xdr:row>31</xdr:row>
      <xdr:rowOff>86034</xdr:rowOff>
    </xdr:to>
    <xdr:cxnSp macro="">
      <xdr:nvCxnSpPr>
        <xdr:cNvPr id="519" name="直線コネクタ 518"/>
        <xdr:cNvCxnSpPr/>
      </xdr:nvCxnSpPr>
      <xdr:spPr>
        <a:xfrm>
          <a:off x="16230600" y="54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138829</xdr:rowOff>
    </xdr:from>
    <xdr:to>
      <xdr:col>23</xdr:col>
      <xdr:colOff>517525</xdr:colOff>
      <xdr:row>35</xdr:row>
      <xdr:rowOff>89952</xdr:rowOff>
    </xdr:to>
    <xdr:cxnSp macro="">
      <xdr:nvCxnSpPr>
        <xdr:cNvPr id="520" name="直線コネクタ 519"/>
        <xdr:cNvCxnSpPr/>
      </xdr:nvCxnSpPr>
      <xdr:spPr>
        <a:xfrm flipV="1">
          <a:off x="15481300" y="5968129"/>
          <a:ext cx="8382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137213</xdr:rowOff>
    </xdr:from>
    <xdr:ext cx="534377" cy="259045"/>
    <xdr:sp macro="" textlink="">
      <xdr:nvSpPr>
        <xdr:cNvPr id="521" name="消防費平均値テキスト"/>
        <xdr:cNvSpPr txBox="1"/>
      </xdr:nvSpPr>
      <xdr:spPr>
        <a:xfrm>
          <a:off x="16370300" y="613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158786</xdr:rowOff>
    </xdr:from>
    <xdr:to>
      <xdr:col>23</xdr:col>
      <xdr:colOff>568325</xdr:colOff>
      <xdr:row>36</xdr:row>
      <xdr:rowOff>88936</xdr:rowOff>
    </xdr:to>
    <xdr:sp macro="" textlink="">
      <xdr:nvSpPr>
        <xdr:cNvPr id="522" name="フローチャート : 判断 521"/>
        <xdr:cNvSpPr/>
      </xdr:nvSpPr>
      <xdr:spPr>
        <a:xfrm>
          <a:off x="162687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98443</xdr:rowOff>
    </xdr:from>
    <xdr:to>
      <xdr:col>22</xdr:col>
      <xdr:colOff>365125</xdr:colOff>
      <xdr:row>35</xdr:row>
      <xdr:rowOff>89952</xdr:rowOff>
    </xdr:to>
    <xdr:cxnSp macro="">
      <xdr:nvCxnSpPr>
        <xdr:cNvPr id="523" name="直線コネクタ 522"/>
        <xdr:cNvCxnSpPr/>
      </xdr:nvCxnSpPr>
      <xdr:spPr>
        <a:xfrm>
          <a:off x="14592300" y="5241943"/>
          <a:ext cx="889000" cy="8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149860</xdr:rowOff>
    </xdr:from>
    <xdr:to>
      <xdr:col>22</xdr:col>
      <xdr:colOff>415925</xdr:colOff>
      <xdr:row>36</xdr:row>
      <xdr:rowOff>80010</xdr:rowOff>
    </xdr:to>
    <xdr:sp macro="" textlink="">
      <xdr:nvSpPr>
        <xdr:cNvPr id="524" name="フローチャート : 判断 523"/>
        <xdr:cNvSpPr/>
      </xdr:nvSpPr>
      <xdr:spPr>
        <a:xfrm>
          <a:off x="15430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71137</xdr:rowOff>
    </xdr:from>
    <xdr:ext cx="534377" cy="259045"/>
    <xdr:sp macro="" textlink="">
      <xdr:nvSpPr>
        <xdr:cNvPr id="525" name="テキスト ボックス 524"/>
        <xdr:cNvSpPr txBox="1"/>
      </xdr:nvSpPr>
      <xdr:spPr>
        <a:xfrm>
          <a:off x="15214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98443</xdr:rowOff>
    </xdr:from>
    <xdr:to>
      <xdr:col>21</xdr:col>
      <xdr:colOff>161925</xdr:colOff>
      <xdr:row>31</xdr:row>
      <xdr:rowOff>16365</xdr:rowOff>
    </xdr:to>
    <xdr:cxnSp macro="">
      <xdr:nvCxnSpPr>
        <xdr:cNvPr id="526" name="直線コネクタ 525"/>
        <xdr:cNvCxnSpPr/>
      </xdr:nvCxnSpPr>
      <xdr:spPr>
        <a:xfrm flipV="1">
          <a:off x="13703300" y="5241943"/>
          <a:ext cx="8890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78232</xdr:rowOff>
    </xdr:from>
    <xdr:to>
      <xdr:col>21</xdr:col>
      <xdr:colOff>212725</xdr:colOff>
      <xdr:row>37</xdr:row>
      <xdr:rowOff>8382</xdr:rowOff>
    </xdr:to>
    <xdr:sp macro="" textlink="">
      <xdr:nvSpPr>
        <xdr:cNvPr id="527" name="フローチャート : 判断 526"/>
        <xdr:cNvSpPr/>
      </xdr:nvSpPr>
      <xdr:spPr>
        <a:xfrm>
          <a:off x="14541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170959</xdr:rowOff>
    </xdr:from>
    <xdr:ext cx="534377" cy="259045"/>
    <xdr:sp macro="" textlink="">
      <xdr:nvSpPr>
        <xdr:cNvPr id="528" name="テキスト ボックス 527"/>
        <xdr:cNvSpPr txBox="1"/>
      </xdr:nvSpPr>
      <xdr:spPr>
        <a:xfrm>
          <a:off x="14325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16365</xdr:rowOff>
    </xdr:from>
    <xdr:to>
      <xdr:col>19</xdr:col>
      <xdr:colOff>644525</xdr:colOff>
      <xdr:row>32</xdr:row>
      <xdr:rowOff>157879</xdr:rowOff>
    </xdr:to>
    <xdr:cxnSp macro="">
      <xdr:nvCxnSpPr>
        <xdr:cNvPr id="529" name="直線コネクタ 528"/>
        <xdr:cNvCxnSpPr/>
      </xdr:nvCxnSpPr>
      <xdr:spPr>
        <a:xfrm flipV="1">
          <a:off x="12814300" y="5331315"/>
          <a:ext cx="889000" cy="3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109365</xdr:rowOff>
    </xdr:from>
    <xdr:to>
      <xdr:col>20</xdr:col>
      <xdr:colOff>9525</xdr:colOff>
      <xdr:row>37</xdr:row>
      <xdr:rowOff>39515</xdr:rowOff>
    </xdr:to>
    <xdr:sp macro="" textlink="">
      <xdr:nvSpPr>
        <xdr:cNvPr id="530" name="フローチャート : 判断 529"/>
        <xdr:cNvSpPr/>
      </xdr:nvSpPr>
      <xdr:spPr>
        <a:xfrm>
          <a:off x="13652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30642</xdr:rowOff>
    </xdr:from>
    <xdr:ext cx="534377" cy="259045"/>
    <xdr:sp macro="" textlink="">
      <xdr:nvSpPr>
        <xdr:cNvPr id="531" name="テキスト ボックス 530"/>
        <xdr:cNvSpPr txBox="1"/>
      </xdr:nvSpPr>
      <xdr:spPr>
        <a:xfrm>
          <a:off x="13436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135273</xdr:rowOff>
    </xdr:from>
    <xdr:to>
      <xdr:col>18</xdr:col>
      <xdr:colOff>492125</xdr:colOff>
      <xdr:row>37</xdr:row>
      <xdr:rowOff>65423</xdr:rowOff>
    </xdr:to>
    <xdr:sp macro="" textlink="">
      <xdr:nvSpPr>
        <xdr:cNvPr id="532" name="フローチャート : 判断 531"/>
        <xdr:cNvSpPr/>
      </xdr:nvSpPr>
      <xdr:spPr>
        <a:xfrm>
          <a:off x="12763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56550</xdr:rowOff>
    </xdr:from>
    <xdr:ext cx="534377" cy="259045"/>
    <xdr:sp macro="" textlink="">
      <xdr:nvSpPr>
        <xdr:cNvPr id="533" name="テキスト ボックス 532"/>
        <xdr:cNvSpPr txBox="1"/>
      </xdr:nvSpPr>
      <xdr:spPr>
        <a:xfrm>
          <a:off x="12547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88029</xdr:rowOff>
    </xdr:from>
    <xdr:to>
      <xdr:col>23</xdr:col>
      <xdr:colOff>568325</xdr:colOff>
      <xdr:row>35</xdr:row>
      <xdr:rowOff>18179</xdr:rowOff>
    </xdr:to>
    <xdr:sp macro="" textlink="">
      <xdr:nvSpPr>
        <xdr:cNvPr id="539" name="円/楕円 538"/>
        <xdr:cNvSpPr/>
      </xdr:nvSpPr>
      <xdr:spPr>
        <a:xfrm>
          <a:off x="16268700" y="5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110906</xdr:rowOff>
    </xdr:from>
    <xdr:ext cx="534377" cy="259045"/>
    <xdr:sp macro="" textlink="">
      <xdr:nvSpPr>
        <xdr:cNvPr id="540" name="消防費該当値テキスト"/>
        <xdr:cNvSpPr txBox="1"/>
      </xdr:nvSpPr>
      <xdr:spPr>
        <a:xfrm>
          <a:off x="16370300" y="57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39152</xdr:rowOff>
    </xdr:from>
    <xdr:to>
      <xdr:col>22</xdr:col>
      <xdr:colOff>415925</xdr:colOff>
      <xdr:row>35</xdr:row>
      <xdr:rowOff>140752</xdr:rowOff>
    </xdr:to>
    <xdr:sp macro="" textlink="">
      <xdr:nvSpPr>
        <xdr:cNvPr id="541" name="円/楕円 540"/>
        <xdr:cNvSpPr/>
      </xdr:nvSpPr>
      <xdr:spPr>
        <a:xfrm>
          <a:off x="15430500" y="60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157279</xdr:rowOff>
    </xdr:from>
    <xdr:ext cx="534377" cy="259045"/>
    <xdr:sp macro="" textlink="">
      <xdr:nvSpPr>
        <xdr:cNvPr id="542" name="テキスト ボックス 541"/>
        <xdr:cNvSpPr txBox="1"/>
      </xdr:nvSpPr>
      <xdr:spPr>
        <a:xfrm>
          <a:off x="15214111" y="58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15,382</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47643</xdr:rowOff>
    </xdr:from>
    <xdr:to>
      <xdr:col>21</xdr:col>
      <xdr:colOff>212725</xdr:colOff>
      <xdr:row>30</xdr:row>
      <xdr:rowOff>149243</xdr:rowOff>
    </xdr:to>
    <xdr:sp macro="" textlink="">
      <xdr:nvSpPr>
        <xdr:cNvPr id="543" name="円/楕円 542"/>
        <xdr:cNvSpPr/>
      </xdr:nvSpPr>
      <xdr:spPr>
        <a:xfrm>
          <a:off x="14541500" y="51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165770</xdr:rowOff>
    </xdr:from>
    <xdr:ext cx="534377" cy="259045"/>
    <xdr:sp macro="" textlink="">
      <xdr:nvSpPr>
        <xdr:cNvPr id="544" name="テキスト ボックス 543"/>
        <xdr:cNvSpPr txBox="1"/>
      </xdr:nvSpPr>
      <xdr:spPr>
        <a:xfrm>
          <a:off x="14325111" y="49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137015</xdr:rowOff>
    </xdr:from>
    <xdr:to>
      <xdr:col>20</xdr:col>
      <xdr:colOff>9525</xdr:colOff>
      <xdr:row>31</xdr:row>
      <xdr:rowOff>67165</xdr:rowOff>
    </xdr:to>
    <xdr:sp macro="" textlink="">
      <xdr:nvSpPr>
        <xdr:cNvPr id="545" name="円/楕円 544"/>
        <xdr:cNvSpPr/>
      </xdr:nvSpPr>
      <xdr:spPr>
        <a:xfrm>
          <a:off x="13652500" y="5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83692</xdr:rowOff>
    </xdr:from>
    <xdr:ext cx="534377" cy="259045"/>
    <xdr:sp macro="" textlink="">
      <xdr:nvSpPr>
        <xdr:cNvPr id="546" name="テキスト ボックス 545"/>
        <xdr:cNvSpPr txBox="1"/>
      </xdr:nvSpPr>
      <xdr:spPr>
        <a:xfrm>
          <a:off x="13436111" y="50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107079</xdr:rowOff>
    </xdr:from>
    <xdr:to>
      <xdr:col>18</xdr:col>
      <xdr:colOff>492125</xdr:colOff>
      <xdr:row>33</xdr:row>
      <xdr:rowOff>37229</xdr:rowOff>
    </xdr:to>
    <xdr:sp macro="" textlink="">
      <xdr:nvSpPr>
        <xdr:cNvPr id="547" name="円/楕円 546"/>
        <xdr:cNvSpPr/>
      </xdr:nvSpPr>
      <xdr:spPr>
        <a:xfrm>
          <a:off x="12763500" y="55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53756</xdr:rowOff>
    </xdr:from>
    <xdr:ext cx="534377" cy="259045"/>
    <xdr:sp macro="" textlink="">
      <xdr:nvSpPr>
        <xdr:cNvPr id="548" name="テキスト ボックス 547"/>
        <xdr:cNvSpPr txBox="1"/>
      </xdr:nvSpPr>
      <xdr:spPr>
        <a:xfrm>
          <a:off x="12547111" y="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136793</xdr:rowOff>
    </xdr:from>
    <xdr:to>
      <xdr:col>23</xdr:col>
      <xdr:colOff>516889</xdr:colOff>
      <xdr:row>59</xdr:row>
      <xdr:rowOff>2442</xdr:rowOff>
    </xdr:to>
    <xdr:cxnSp macro="">
      <xdr:nvCxnSpPr>
        <xdr:cNvPr id="575" name="直線コネクタ 574"/>
        <xdr:cNvCxnSpPr/>
      </xdr:nvCxnSpPr>
      <xdr:spPr>
        <a:xfrm flipV="1">
          <a:off x="16317595" y="9052193"/>
          <a:ext cx="1269" cy="1065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6269</xdr:rowOff>
    </xdr:from>
    <xdr:ext cx="534377" cy="259045"/>
    <xdr:sp macro="" textlink="">
      <xdr:nvSpPr>
        <xdr:cNvPr id="576" name="教育費最小値テキスト"/>
        <xdr:cNvSpPr txBox="1"/>
      </xdr:nvSpPr>
      <xdr:spPr>
        <a:xfrm>
          <a:off x="16370300" y="101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59</xdr:row>
      <xdr:rowOff>2442</xdr:rowOff>
    </xdr:from>
    <xdr:to>
      <xdr:col>23</xdr:col>
      <xdr:colOff>606425</xdr:colOff>
      <xdr:row>59</xdr:row>
      <xdr:rowOff>2442</xdr:rowOff>
    </xdr:to>
    <xdr:cxnSp macro="">
      <xdr:nvCxnSpPr>
        <xdr:cNvPr id="577" name="直線コネクタ 576"/>
        <xdr:cNvCxnSpPr/>
      </xdr:nvCxnSpPr>
      <xdr:spPr>
        <a:xfrm>
          <a:off x="16230600" y="1011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83470</xdr:rowOff>
    </xdr:from>
    <xdr:ext cx="534377" cy="259045"/>
    <xdr:sp macro="" textlink="">
      <xdr:nvSpPr>
        <xdr:cNvPr id="578" name="教育費最大値テキスト"/>
        <xdr:cNvSpPr txBox="1"/>
      </xdr:nvSpPr>
      <xdr:spPr>
        <a:xfrm>
          <a:off x="16370300" y="88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52</xdr:row>
      <xdr:rowOff>136793</xdr:rowOff>
    </xdr:from>
    <xdr:to>
      <xdr:col>23</xdr:col>
      <xdr:colOff>606425</xdr:colOff>
      <xdr:row>52</xdr:row>
      <xdr:rowOff>136793</xdr:rowOff>
    </xdr:to>
    <xdr:cxnSp macro="">
      <xdr:nvCxnSpPr>
        <xdr:cNvPr id="579" name="直線コネクタ 578"/>
        <xdr:cNvCxnSpPr/>
      </xdr:nvCxnSpPr>
      <xdr:spPr>
        <a:xfrm>
          <a:off x="16230600" y="905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147995</xdr:rowOff>
    </xdr:from>
    <xdr:to>
      <xdr:col>23</xdr:col>
      <xdr:colOff>517525</xdr:colOff>
      <xdr:row>56</xdr:row>
      <xdr:rowOff>90159</xdr:rowOff>
    </xdr:to>
    <xdr:cxnSp macro="">
      <xdr:nvCxnSpPr>
        <xdr:cNvPr id="580" name="直線コネクタ 579"/>
        <xdr:cNvCxnSpPr/>
      </xdr:nvCxnSpPr>
      <xdr:spPr>
        <a:xfrm>
          <a:off x="15481300" y="9577745"/>
          <a:ext cx="8382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100249</xdr:rowOff>
    </xdr:from>
    <xdr:ext cx="534377" cy="259045"/>
    <xdr:sp macro="" textlink="">
      <xdr:nvSpPr>
        <xdr:cNvPr id="581" name="教育費平均値テキスト"/>
        <xdr:cNvSpPr txBox="1"/>
      </xdr:nvSpPr>
      <xdr:spPr>
        <a:xfrm>
          <a:off x="16370300" y="935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77372</xdr:rowOff>
    </xdr:from>
    <xdr:to>
      <xdr:col>23</xdr:col>
      <xdr:colOff>568325</xdr:colOff>
      <xdr:row>56</xdr:row>
      <xdr:rowOff>7522</xdr:rowOff>
    </xdr:to>
    <xdr:sp macro="" textlink="">
      <xdr:nvSpPr>
        <xdr:cNvPr id="582" name="フローチャート : 判断 581"/>
        <xdr:cNvSpPr/>
      </xdr:nvSpPr>
      <xdr:spPr>
        <a:xfrm>
          <a:off x="162687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83791</xdr:rowOff>
    </xdr:from>
    <xdr:to>
      <xdr:col>22</xdr:col>
      <xdr:colOff>365125</xdr:colOff>
      <xdr:row>55</xdr:row>
      <xdr:rowOff>147995</xdr:rowOff>
    </xdr:to>
    <xdr:cxnSp macro="">
      <xdr:nvCxnSpPr>
        <xdr:cNvPr id="583" name="直線コネクタ 582"/>
        <xdr:cNvCxnSpPr/>
      </xdr:nvCxnSpPr>
      <xdr:spPr>
        <a:xfrm>
          <a:off x="14592300" y="8656291"/>
          <a:ext cx="889000" cy="9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140498</xdr:rowOff>
    </xdr:from>
    <xdr:to>
      <xdr:col>22</xdr:col>
      <xdr:colOff>415925</xdr:colOff>
      <xdr:row>55</xdr:row>
      <xdr:rowOff>70648</xdr:rowOff>
    </xdr:to>
    <xdr:sp macro="" textlink="">
      <xdr:nvSpPr>
        <xdr:cNvPr id="584" name="フローチャート : 判断 583"/>
        <xdr:cNvSpPr/>
      </xdr:nvSpPr>
      <xdr:spPr>
        <a:xfrm>
          <a:off x="15430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87175</xdr:rowOff>
    </xdr:from>
    <xdr:ext cx="534377" cy="259045"/>
    <xdr:sp macro="" textlink="">
      <xdr:nvSpPr>
        <xdr:cNvPr id="585" name="テキスト ボックス 584"/>
        <xdr:cNvSpPr txBox="1"/>
      </xdr:nvSpPr>
      <xdr:spPr>
        <a:xfrm>
          <a:off x="15214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83791</xdr:rowOff>
    </xdr:from>
    <xdr:to>
      <xdr:col>21</xdr:col>
      <xdr:colOff>161925</xdr:colOff>
      <xdr:row>53</xdr:row>
      <xdr:rowOff>10868</xdr:rowOff>
    </xdr:to>
    <xdr:cxnSp macro="">
      <xdr:nvCxnSpPr>
        <xdr:cNvPr id="586" name="直線コネクタ 585"/>
        <xdr:cNvCxnSpPr/>
      </xdr:nvCxnSpPr>
      <xdr:spPr>
        <a:xfrm flipV="1">
          <a:off x="13703300" y="8656291"/>
          <a:ext cx="8890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77470</xdr:rowOff>
    </xdr:from>
    <xdr:to>
      <xdr:col>21</xdr:col>
      <xdr:colOff>212725</xdr:colOff>
      <xdr:row>56</xdr:row>
      <xdr:rowOff>7620</xdr:rowOff>
    </xdr:to>
    <xdr:sp macro="" textlink="">
      <xdr:nvSpPr>
        <xdr:cNvPr id="587" name="フローチャート : 判断 586"/>
        <xdr:cNvSpPr/>
      </xdr:nvSpPr>
      <xdr:spPr>
        <a:xfrm>
          <a:off x="14541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170197</xdr:rowOff>
    </xdr:from>
    <xdr:ext cx="534377" cy="259045"/>
    <xdr:sp macro="" textlink="">
      <xdr:nvSpPr>
        <xdr:cNvPr id="588" name="テキスト ボックス 587"/>
        <xdr:cNvSpPr txBox="1"/>
      </xdr:nvSpPr>
      <xdr:spPr>
        <a:xfrm>
          <a:off x="14325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10868</xdr:rowOff>
    </xdr:from>
    <xdr:to>
      <xdr:col>19</xdr:col>
      <xdr:colOff>644525</xdr:colOff>
      <xdr:row>54</xdr:row>
      <xdr:rowOff>132286</xdr:rowOff>
    </xdr:to>
    <xdr:cxnSp macro="">
      <xdr:nvCxnSpPr>
        <xdr:cNvPr id="589" name="直線コネクタ 588"/>
        <xdr:cNvCxnSpPr/>
      </xdr:nvCxnSpPr>
      <xdr:spPr>
        <a:xfrm flipV="1">
          <a:off x="12814300" y="9097718"/>
          <a:ext cx="889000" cy="29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160224</xdr:rowOff>
    </xdr:from>
    <xdr:to>
      <xdr:col>20</xdr:col>
      <xdr:colOff>9525</xdr:colOff>
      <xdr:row>56</xdr:row>
      <xdr:rowOff>90374</xdr:rowOff>
    </xdr:to>
    <xdr:sp macro="" textlink="">
      <xdr:nvSpPr>
        <xdr:cNvPr id="590" name="フローチャート : 判断 589"/>
        <xdr:cNvSpPr/>
      </xdr:nvSpPr>
      <xdr:spPr>
        <a:xfrm>
          <a:off x="13652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81501</xdr:rowOff>
    </xdr:from>
    <xdr:ext cx="534377" cy="259045"/>
    <xdr:sp macro="" textlink="">
      <xdr:nvSpPr>
        <xdr:cNvPr id="591" name="テキスト ボックス 590"/>
        <xdr:cNvSpPr txBox="1"/>
      </xdr:nvSpPr>
      <xdr:spPr>
        <a:xfrm>
          <a:off x="13436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8596</xdr:rowOff>
    </xdr:from>
    <xdr:to>
      <xdr:col>18</xdr:col>
      <xdr:colOff>492125</xdr:colOff>
      <xdr:row>56</xdr:row>
      <xdr:rowOff>110196</xdr:rowOff>
    </xdr:to>
    <xdr:sp macro="" textlink="">
      <xdr:nvSpPr>
        <xdr:cNvPr id="592" name="フローチャート : 判断 591"/>
        <xdr:cNvSpPr/>
      </xdr:nvSpPr>
      <xdr:spPr>
        <a:xfrm>
          <a:off x="12763500" y="96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101323</xdr:rowOff>
    </xdr:from>
    <xdr:ext cx="534377" cy="259045"/>
    <xdr:sp macro="" textlink="">
      <xdr:nvSpPr>
        <xdr:cNvPr id="593" name="テキスト ボックス 592"/>
        <xdr:cNvSpPr txBox="1"/>
      </xdr:nvSpPr>
      <xdr:spPr>
        <a:xfrm>
          <a:off x="12547111" y="97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39359</xdr:rowOff>
    </xdr:from>
    <xdr:to>
      <xdr:col>23</xdr:col>
      <xdr:colOff>568325</xdr:colOff>
      <xdr:row>56</xdr:row>
      <xdr:rowOff>140959</xdr:rowOff>
    </xdr:to>
    <xdr:sp macro="" textlink="">
      <xdr:nvSpPr>
        <xdr:cNvPr id="599" name="円/楕円 598"/>
        <xdr:cNvSpPr/>
      </xdr:nvSpPr>
      <xdr:spPr>
        <a:xfrm>
          <a:off x="16268700" y="96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17786</xdr:rowOff>
    </xdr:from>
    <xdr:ext cx="534377" cy="259045"/>
    <xdr:sp macro="" textlink="">
      <xdr:nvSpPr>
        <xdr:cNvPr id="600" name="教育費該当値テキスト"/>
        <xdr:cNvSpPr txBox="1"/>
      </xdr:nvSpPr>
      <xdr:spPr>
        <a:xfrm>
          <a:off x="16370300" y="96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97195</xdr:rowOff>
    </xdr:from>
    <xdr:to>
      <xdr:col>22</xdr:col>
      <xdr:colOff>415925</xdr:colOff>
      <xdr:row>56</xdr:row>
      <xdr:rowOff>27345</xdr:rowOff>
    </xdr:to>
    <xdr:sp macro="" textlink="">
      <xdr:nvSpPr>
        <xdr:cNvPr id="601" name="円/楕円 600"/>
        <xdr:cNvSpPr/>
      </xdr:nvSpPr>
      <xdr:spPr>
        <a:xfrm>
          <a:off x="15430500" y="9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18472</xdr:rowOff>
    </xdr:from>
    <xdr:ext cx="534377" cy="259045"/>
    <xdr:sp macro="" textlink="">
      <xdr:nvSpPr>
        <xdr:cNvPr id="602" name="テキスト ボックス 601"/>
        <xdr:cNvSpPr txBox="1"/>
      </xdr:nvSpPr>
      <xdr:spPr>
        <a:xfrm>
          <a:off x="15214111" y="961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32991</xdr:rowOff>
    </xdr:from>
    <xdr:to>
      <xdr:col>21</xdr:col>
      <xdr:colOff>212725</xdr:colOff>
      <xdr:row>50</xdr:row>
      <xdr:rowOff>134591</xdr:rowOff>
    </xdr:to>
    <xdr:sp macro="" textlink="">
      <xdr:nvSpPr>
        <xdr:cNvPr id="603" name="円/楕円 602"/>
        <xdr:cNvSpPr/>
      </xdr:nvSpPr>
      <xdr:spPr>
        <a:xfrm>
          <a:off x="14541500" y="86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48</xdr:row>
      <xdr:rowOff>151118</xdr:rowOff>
    </xdr:from>
    <xdr:ext cx="534377" cy="259045"/>
    <xdr:sp macro="" textlink="">
      <xdr:nvSpPr>
        <xdr:cNvPr id="604" name="テキスト ボックス 603"/>
        <xdr:cNvSpPr txBox="1"/>
      </xdr:nvSpPr>
      <xdr:spPr>
        <a:xfrm>
          <a:off x="14325111" y="83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131518</xdr:rowOff>
    </xdr:from>
    <xdr:to>
      <xdr:col>20</xdr:col>
      <xdr:colOff>9525</xdr:colOff>
      <xdr:row>53</xdr:row>
      <xdr:rowOff>61668</xdr:rowOff>
    </xdr:to>
    <xdr:sp macro="" textlink="">
      <xdr:nvSpPr>
        <xdr:cNvPr id="605" name="円/楕円 604"/>
        <xdr:cNvSpPr/>
      </xdr:nvSpPr>
      <xdr:spPr>
        <a:xfrm>
          <a:off x="13652500" y="90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78195</xdr:rowOff>
    </xdr:from>
    <xdr:ext cx="534377" cy="259045"/>
    <xdr:sp macro="" textlink="">
      <xdr:nvSpPr>
        <xdr:cNvPr id="606" name="テキスト ボックス 605"/>
        <xdr:cNvSpPr txBox="1"/>
      </xdr:nvSpPr>
      <xdr:spPr>
        <a:xfrm>
          <a:off x="13436111" y="88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81486</xdr:rowOff>
    </xdr:from>
    <xdr:to>
      <xdr:col>18</xdr:col>
      <xdr:colOff>492125</xdr:colOff>
      <xdr:row>55</xdr:row>
      <xdr:rowOff>11636</xdr:rowOff>
    </xdr:to>
    <xdr:sp macro="" textlink="">
      <xdr:nvSpPr>
        <xdr:cNvPr id="607" name="円/楕円 606"/>
        <xdr:cNvSpPr/>
      </xdr:nvSpPr>
      <xdr:spPr>
        <a:xfrm>
          <a:off x="12763500" y="93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28163</xdr:rowOff>
    </xdr:from>
    <xdr:ext cx="534377" cy="259045"/>
    <xdr:sp macro="" textlink="">
      <xdr:nvSpPr>
        <xdr:cNvPr id="608" name="テキスト ボックス 607"/>
        <xdr:cNvSpPr txBox="1"/>
      </xdr:nvSpPr>
      <xdr:spPr>
        <a:xfrm>
          <a:off x="12547111" y="91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8" name="テキスト ボックス 62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4" name="直線コネクタ 633"/>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7"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8" name="直線コネクタ 637"/>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150476</xdr:rowOff>
    </xdr:from>
    <xdr:to>
      <xdr:col>23</xdr:col>
      <xdr:colOff>517525</xdr:colOff>
      <xdr:row>79</xdr:row>
      <xdr:rowOff>55445</xdr:rowOff>
    </xdr:to>
    <xdr:cxnSp macro="">
      <xdr:nvCxnSpPr>
        <xdr:cNvPr id="639" name="直線コネクタ 638"/>
        <xdr:cNvCxnSpPr/>
      </xdr:nvCxnSpPr>
      <xdr:spPr>
        <a:xfrm flipV="1">
          <a:off x="15481300" y="13180676"/>
          <a:ext cx="838200" cy="4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40"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41" name="フローチャート : 判断 640"/>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12664</xdr:rowOff>
    </xdr:from>
    <xdr:to>
      <xdr:col>22</xdr:col>
      <xdr:colOff>365125</xdr:colOff>
      <xdr:row>79</xdr:row>
      <xdr:rowOff>55445</xdr:rowOff>
    </xdr:to>
    <xdr:cxnSp macro="">
      <xdr:nvCxnSpPr>
        <xdr:cNvPr id="642" name="直線コネクタ 641"/>
        <xdr:cNvCxnSpPr/>
      </xdr:nvCxnSpPr>
      <xdr:spPr>
        <a:xfrm>
          <a:off x="14592300" y="13557214"/>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43" name="フローチャート : 判断 642"/>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44" name="テキスト ボックス 643"/>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12664</xdr:rowOff>
    </xdr:from>
    <xdr:to>
      <xdr:col>21</xdr:col>
      <xdr:colOff>161925</xdr:colOff>
      <xdr:row>79</xdr:row>
      <xdr:rowOff>25727</xdr:rowOff>
    </xdr:to>
    <xdr:cxnSp macro="">
      <xdr:nvCxnSpPr>
        <xdr:cNvPr id="645" name="直線コネクタ 644"/>
        <xdr:cNvCxnSpPr/>
      </xdr:nvCxnSpPr>
      <xdr:spPr>
        <a:xfrm flipV="1">
          <a:off x="13703300" y="135572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6" name="フローチャート : 判断 645"/>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7" name="テキスト ボックス 646"/>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86795</xdr:rowOff>
    </xdr:from>
    <xdr:to>
      <xdr:col>19</xdr:col>
      <xdr:colOff>644525</xdr:colOff>
      <xdr:row>79</xdr:row>
      <xdr:rowOff>25727</xdr:rowOff>
    </xdr:to>
    <xdr:cxnSp macro="">
      <xdr:nvCxnSpPr>
        <xdr:cNvPr id="648" name="直線コネクタ 647"/>
        <xdr:cNvCxnSpPr/>
      </xdr:nvCxnSpPr>
      <xdr:spPr>
        <a:xfrm>
          <a:off x="12814300" y="13459895"/>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9" name="フローチャート : 判断 648"/>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50" name="テキスト ボックス 649"/>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51" name="フローチャート : 判断 650"/>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52" name="テキスト ボックス 651"/>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99676</xdr:rowOff>
    </xdr:from>
    <xdr:to>
      <xdr:col>23</xdr:col>
      <xdr:colOff>568325</xdr:colOff>
      <xdr:row>77</xdr:row>
      <xdr:rowOff>29826</xdr:rowOff>
    </xdr:to>
    <xdr:sp macro="" textlink="">
      <xdr:nvSpPr>
        <xdr:cNvPr id="658" name="円/楕円 657"/>
        <xdr:cNvSpPr/>
      </xdr:nvSpPr>
      <xdr:spPr>
        <a:xfrm>
          <a:off x="16268700" y="131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122553</xdr:rowOff>
    </xdr:from>
    <xdr:ext cx="469744" cy="259045"/>
    <xdr:sp macro="" textlink="">
      <xdr:nvSpPr>
        <xdr:cNvPr id="659" name="災害復旧費該当値テキスト"/>
        <xdr:cNvSpPr txBox="1"/>
      </xdr:nvSpPr>
      <xdr:spPr>
        <a:xfrm>
          <a:off x="16370300" y="129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4645</xdr:rowOff>
    </xdr:from>
    <xdr:to>
      <xdr:col>22</xdr:col>
      <xdr:colOff>415925</xdr:colOff>
      <xdr:row>79</xdr:row>
      <xdr:rowOff>106245</xdr:rowOff>
    </xdr:to>
    <xdr:sp macro="" textlink="">
      <xdr:nvSpPr>
        <xdr:cNvPr id="660" name="円/楕円 659"/>
        <xdr:cNvSpPr/>
      </xdr:nvSpPr>
      <xdr:spPr>
        <a:xfrm>
          <a:off x="15430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97372</xdr:rowOff>
    </xdr:from>
    <xdr:ext cx="378565" cy="259045"/>
    <xdr:sp macro="" textlink="">
      <xdr:nvSpPr>
        <xdr:cNvPr id="661" name="テキスト ボックス 660"/>
        <xdr:cNvSpPr txBox="1"/>
      </xdr:nvSpPr>
      <xdr:spPr>
        <a:xfrm>
          <a:off x="15292017" y="1364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133314</xdr:rowOff>
    </xdr:from>
    <xdr:to>
      <xdr:col>21</xdr:col>
      <xdr:colOff>212725</xdr:colOff>
      <xdr:row>79</xdr:row>
      <xdr:rowOff>63464</xdr:rowOff>
    </xdr:to>
    <xdr:sp macro="" textlink="">
      <xdr:nvSpPr>
        <xdr:cNvPr id="662" name="円/楕円 661"/>
        <xdr:cNvSpPr/>
      </xdr:nvSpPr>
      <xdr:spPr>
        <a:xfrm>
          <a:off x="14541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54591</xdr:rowOff>
    </xdr:from>
    <xdr:ext cx="378565" cy="259045"/>
    <xdr:sp macro="" textlink="">
      <xdr:nvSpPr>
        <xdr:cNvPr id="663" name="テキスト ボックス 662"/>
        <xdr:cNvSpPr txBox="1"/>
      </xdr:nvSpPr>
      <xdr:spPr>
        <a:xfrm>
          <a:off x="14403017" y="1359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146377</xdr:rowOff>
    </xdr:from>
    <xdr:to>
      <xdr:col>20</xdr:col>
      <xdr:colOff>9525</xdr:colOff>
      <xdr:row>79</xdr:row>
      <xdr:rowOff>76527</xdr:rowOff>
    </xdr:to>
    <xdr:sp macro="" textlink="">
      <xdr:nvSpPr>
        <xdr:cNvPr id="664" name="円/楕円 663"/>
        <xdr:cNvSpPr/>
      </xdr:nvSpPr>
      <xdr:spPr>
        <a:xfrm>
          <a:off x="13652500" y="135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67654</xdr:rowOff>
    </xdr:from>
    <xdr:ext cx="378565" cy="259045"/>
    <xdr:sp macro="" textlink="">
      <xdr:nvSpPr>
        <xdr:cNvPr id="665" name="テキスト ボックス 664"/>
        <xdr:cNvSpPr txBox="1"/>
      </xdr:nvSpPr>
      <xdr:spPr>
        <a:xfrm>
          <a:off x="13514017" y="1361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35995</xdr:rowOff>
    </xdr:from>
    <xdr:to>
      <xdr:col>18</xdr:col>
      <xdr:colOff>492125</xdr:colOff>
      <xdr:row>78</xdr:row>
      <xdr:rowOff>137595</xdr:rowOff>
    </xdr:to>
    <xdr:sp macro="" textlink="">
      <xdr:nvSpPr>
        <xdr:cNvPr id="666" name="円/楕円 665"/>
        <xdr:cNvSpPr/>
      </xdr:nvSpPr>
      <xdr:spPr>
        <a:xfrm>
          <a:off x="12763500" y="13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128722</xdr:rowOff>
    </xdr:from>
    <xdr:ext cx="378565" cy="259045"/>
    <xdr:sp macro="" textlink="">
      <xdr:nvSpPr>
        <xdr:cNvPr id="667" name="テキスト ボックス 666"/>
        <xdr:cNvSpPr txBox="1"/>
      </xdr:nvSpPr>
      <xdr:spPr>
        <a:xfrm>
          <a:off x="12625017" y="1350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91" name="直線コネクタ 690"/>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92"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93" name="直線コネクタ 692"/>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4"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5" name="直線コネクタ 694"/>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24391</xdr:rowOff>
    </xdr:from>
    <xdr:to>
      <xdr:col>23</xdr:col>
      <xdr:colOff>517525</xdr:colOff>
      <xdr:row>91</xdr:row>
      <xdr:rowOff>69253</xdr:rowOff>
    </xdr:to>
    <xdr:cxnSp macro="">
      <xdr:nvCxnSpPr>
        <xdr:cNvPr id="696" name="直線コネクタ 695"/>
        <xdr:cNvCxnSpPr/>
      </xdr:nvCxnSpPr>
      <xdr:spPr>
        <a:xfrm flipV="1">
          <a:off x="15481300" y="15626341"/>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97"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8" name="フローチャート : 判断 697"/>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69253</xdr:rowOff>
    </xdr:from>
    <xdr:to>
      <xdr:col>22</xdr:col>
      <xdr:colOff>365125</xdr:colOff>
      <xdr:row>91</xdr:row>
      <xdr:rowOff>154236</xdr:rowOff>
    </xdr:to>
    <xdr:cxnSp macro="">
      <xdr:nvCxnSpPr>
        <xdr:cNvPr id="699" name="直線コネクタ 698"/>
        <xdr:cNvCxnSpPr/>
      </xdr:nvCxnSpPr>
      <xdr:spPr>
        <a:xfrm flipV="1">
          <a:off x="14592300" y="15671203"/>
          <a:ext cx="889000" cy="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700" name="フローチャート : 判断 699"/>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85081</xdr:rowOff>
    </xdr:from>
    <xdr:ext cx="534377" cy="259045"/>
    <xdr:sp macro="" textlink="">
      <xdr:nvSpPr>
        <xdr:cNvPr id="701" name="テキスト ボックス 700"/>
        <xdr:cNvSpPr txBox="1"/>
      </xdr:nvSpPr>
      <xdr:spPr>
        <a:xfrm>
          <a:off x="15214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154236</xdr:rowOff>
    </xdr:from>
    <xdr:to>
      <xdr:col>21</xdr:col>
      <xdr:colOff>161925</xdr:colOff>
      <xdr:row>92</xdr:row>
      <xdr:rowOff>14694</xdr:rowOff>
    </xdr:to>
    <xdr:cxnSp macro="">
      <xdr:nvCxnSpPr>
        <xdr:cNvPr id="702" name="直線コネクタ 701"/>
        <xdr:cNvCxnSpPr/>
      </xdr:nvCxnSpPr>
      <xdr:spPr>
        <a:xfrm flipV="1">
          <a:off x="13703300" y="15756186"/>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3" name="フローチャート : 判断 702"/>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4" name="テキスト ボックス 703"/>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141929</xdr:rowOff>
    </xdr:from>
    <xdr:to>
      <xdr:col>19</xdr:col>
      <xdr:colOff>644525</xdr:colOff>
      <xdr:row>92</xdr:row>
      <xdr:rowOff>14694</xdr:rowOff>
    </xdr:to>
    <xdr:cxnSp macro="">
      <xdr:nvCxnSpPr>
        <xdr:cNvPr id="705" name="直線コネクタ 704"/>
        <xdr:cNvCxnSpPr/>
      </xdr:nvCxnSpPr>
      <xdr:spPr>
        <a:xfrm>
          <a:off x="12814300" y="1574387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6" name="フローチャート : 判断 705"/>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7" name="テキスト ボックス 706"/>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8" name="フローチャート : 判断 707"/>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9" name="テキスト ボックス 708"/>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145041</xdr:rowOff>
    </xdr:from>
    <xdr:to>
      <xdr:col>23</xdr:col>
      <xdr:colOff>568325</xdr:colOff>
      <xdr:row>91</xdr:row>
      <xdr:rowOff>75191</xdr:rowOff>
    </xdr:to>
    <xdr:sp macro="" textlink="">
      <xdr:nvSpPr>
        <xdr:cNvPr id="715" name="円/楕円 714"/>
        <xdr:cNvSpPr/>
      </xdr:nvSpPr>
      <xdr:spPr>
        <a:xfrm>
          <a:off x="16268700" y="155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59968</xdr:rowOff>
    </xdr:from>
    <xdr:ext cx="534377" cy="259045"/>
    <xdr:sp macro="" textlink="">
      <xdr:nvSpPr>
        <xdr:cNvPr id="716" name="公債費該当値テキスト"/>
        <xdr:cNvSpPr txBox="1"/>
      </xdr:nvSpPr>
      <xdr:spPr>
        <a:xfrm>
          <a:off x="16370300" y="154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18453</xdr:rowOff>
    </xdr:from>
    <xdr:to>
      <xdr:col>22</xdr:col>
      <xdr:colOff>415925</xdr:colOff>
      <xdr:row>91</xdr:row>
      <xdr:rowOff>120053</xdr:rowOff>
    </xdr:to>
    <xdr:sp macro="" textlink="">
      <xdr:nvSpPr>
        <xdr:cNvPr id="717" name="円/楕円 716"/>
        <xdr:cNvSpPr/>
      </xdr:nvSpPr>
      <xdr:spPr>
        <a:xfrm>
          <a:off x="15430500" y="15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136580</xdr:rowOff>
    </xdr:from>
    <xdr:ext cx="534377" cy="259045"/>
    <xdr:sp macro="" textlink="">
      <xdr:nvSpPr>
        <xdr:cNvPr id="718" name="テキスト ボックス 717"/>
        <xdr:cNvSpPr txBox="1"/>
      </xdr:nvSpPr>
      <xdr:spPr>
        <a:xfrm>
          <a:off x="15214111" y="153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103436</xdr:rowOff>
    </xdr:from>
    <xdr:to>
      <xdr:col>21</xdr:col>
      <xdr:colOff>212725</xdr:colOff>
      <xdr:row>92</xdr:row>
      <xdr:rowOff>33586</xdr:rowOff>
    </xdr:to>
    <xdr:sp macro="" textlink="">
      <xdr:nvSpPr>
        <xdr:cNvPr id="719" name="円/楕円 718"/>
        <xdr:cNvSpPr/>
      </xdr:nvSpPr>
      <xdr:spPr>
        <a:xfrm>
          <a:off x="14541500" y="157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50113</xdr:rowOff>
    </xdr:from>
    <xdr:ext cx="534377" cy="259045"/>
    <xdr:sp macro="" textlink="">
      <xdr:nvSpPr>
        <xdr:cNvPr id="720" name="テキスト ボックス 719"/>
        <xdr:cNvSpPr txBox="1"/>
      </xdr:nvSpPr>
      <xdr:spPr>
        <a:xfrm>
          <a:off x="14325111" y="154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135344</xdr:rowOff>
    </xdr:from>
    <xdr:to>
      <xdr:col>20</xdr:col>
      <xdr:colOff>9525</xdr:colOff>
      <xdr:row>92</xdr:row>
      <xdr:rowOff>65494</xdr:rowOff>
    </xdr:to>
    <xdr:sp macro="" textlink="">
      <xdr:nvSpPr>
        <xdr:cNvPr id="721" name="円/楕円 720"/>
        <xdr:cNvSpPr/>
      </xdr:nvSpPr>
      <xdr:spPr>
        <a:xfrm>
          <a:off x="13652500" y="157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82021</xdr:rowOff>
    </xdr:from>
    <xdr:ext cx="534377" cy="259045"/>
    <xdr:sp macro="" textlink="">
      <xdr:nvSpPr>
        <xdr:cNvPr id="722" name="テキスト ボックス 721"/>
        <xdr:cNvSpPr txBox="1"/>
      </xdr:nvSpPr>
      <xdr:spPr>
        <a:xfrm>
          <a:off x="13436111" y="155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91129</xdr:rowOff>
    </xdr:from>
    <xdr:to>
      <xdr:col>18</xdr:col>
      <xdr:colOff>492125</xdr:colOff>
      <xdr:row>92</xdr:row>
      <xdr:rowOff>21279</xdr:rowOff>
    </xdr:to>
    <xdr:sp macro="" textlink="">
      <xdr:nvSpPr>
        <xdr:cNvPr id="723" name="円/楕円 722"/>
        <xdr:cNvSpPr/>
      </xdr:nvSpPr>
      <xdr:spPr>
        <a:xfrm>
          <a:off x="12763500" y="15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37806</xdr:rowOff>
    </xdr:from>
    <xdr:ext cx="534377" cy="259045"/>
    <xdr:sp macro="" textlink="">
      <xdr:nvSpPr>
        <xdr:cNvPr id="724" name="テキスト ボックス 723"/>
        <xdr:cNvSpPr txBox="1"/>
      </xdr:nvSpPr>
      <xdr:spPr>
        <a:xfrm>
          <a:off x="12547111" y="154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2769</xdr:rowOff>
    </xdr:from>
    <xdr:to>
      <xdr:col>32</xdr:col>
      <xdr:colOff>186689</xdr:colOff>
      <xdr:row>38</xdr:row>
      <xdr:rowOff>139700</xdr:rowOff>
    </xdr:to>
    <xdr:cxnSp macro="">
      <xdr:nvCxnSpPr>
        <xdr:cNvPr id="746" name="直線コネクタ 745"/>
        <xdr:cNvCxnSpPr/>
      </xdr:nvCxnSpPr>
      <xdr:spPr>
        <a:xfrm flipV="1">
          <a:off x="22159595" y="6517869"/>
          <a:ext cx="1269" cy="13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47"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120895</xdr:rowOff>
    </xdr:from>
    <xdr:ext cx="378565" cy="259045"/>
    <xdr:sp macro="" textlink="">
      <xdr:nvSpPr>
        <xdr:cNvPr id="749" name="諸支出金最大値テキスト"/>
        <xdr:cNvSpPr txBox="1"/>
      </xdr:nvSpPr>
      <xdr:spPr>
        <a:xfrm>
          <a:off x="22212300" y="62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38</xdr:row>
      <xdr:rowOff>2769</xdr:rowOff>
    </xdr:from>
    <xdr:to>
      <xdr:col>32</xdr:col>
      <xdr:colOff>276225</xdr:colOff>
      <xdr:row>38</xdr:row>
      <xdr:rowOff>2769</xdr:rowOff>
    </xdr:to>
    <xdr:cxnSp macro="">
      <xdr:nvCxnSpPr>
        <xdr:cNvPr id="750" name="直線コネクタ 749"/>
        <xdr:cNvCxnSpPr/>
      </xdr:nvCxnSpPr>
      <xdr:spPr>
        <a:xfrm>
          <a:off x="22072600" y="651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14198</xdr:rowOff>
    </xdr:from>
    <xdr:to>
      <xdr:col>32</xdr:col>
      <xdr:colOff>187325</xdr:colOff>
      <xdr:row>38</xdr:row>
      <xdr:rowOff>66548</xdr:rowOff>
    </xdr:to>
    <xdr:cxnSp macro="">
      <xdr:nvCxnSpPr>
        <xdr:cNvPr id="751" name="直線コネクタ 750"/>
        <xdr:cNvCxnSpPr/>
      </xdr:nvCxnSpPr>
      <xdr:spPr>
        <a:xfrm flipV="1">
          <a:off x="21323300" y="6529298"/>
          <a:ext cx="8382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44467</xdr:rowOff>
    </xdr:from>
    <xdr:ext cx="378565" cy="259045"/>
    <xdr:sp macro="" textlink="">
      <xdr:nvSpPr>
        <xdr:cNvPr id="752" name="諸支出金平均値テキスト"/>
        <xdr:cNvSpPr txBox="1"/>
      </xdr:nvSpPr>
      <xdr:spPr>
        <a:xfrm>
          <a:off x="22212300" y="65595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3" name="フローチャート : 判断 752"/>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66548</xdr:rowOff>
    </xdr:from>
    <xdr:to>
      <xdr:col>31</xdr:col>
      <xdr:colOff>34925</xdr:colOff>
      <xdr:row>38</xdr:row>
      <xdr:rowOff>79121</xdr:rowOff>
    </xdr:to>
    <xdr:cxnSp macro="">
      <xdr:nvCxnSpPr>
        <xdr:cNvPr id="754" name="直線コネクタ 753"/>
        <xdr:cNvCxnSpPr/>
      </xdr:nvCxnSpPr>
      <xdr:spPr>
        <a:xfrm flipV="1">
          <a:off x="20434300" y="658164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83414</xdr:rowOff>
    </xdr:from>
    <xdr:to>
      <xdr:col>31</xdr:col>
      <xdr:colOff>85725</xdr:colOff>
      <xdr:row>39</xdr:row>
      <xdr:rowOff>13564</xdr:rowOff>
    </xdr:to>
    <xdr:sp macro="" textlink="">
      <xdr:nvSpPr>
        <xdr:cNvPr id="755" name="フローチャート : 判断 754"/>
        <xdr:cNvSpPr/>
      </xdr:nvSpPr>
      <xdr:spPr>
        <a:xfrm>
          <a:off x="212725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4691</xdr:rowOff>
    </xdr:from>
    <xdr:ext cx="313932" cy="259045"/>
    <xdr:sp macro="" textlink="">
      <xdr:nvSpPr>
        <xdr:cNvPr id="756" name="テキスト ボックス 755"/>
        <xdr:cNvSpPr txBox="1"/>
      </xdr:nvSpPr>
      <xdr:spPr>
        <a:xfrm>
          <a:off x="21166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70206</xdr:rowOff>
    </xdr:from>
    <xdr:to>
      <xdr:col>29</xdr:col>
      <xdr:colOff>517525</xdr:colOff>
      <xdr:row>38</xdr:row>
      <xdr:rowOff>79121</xdr:rowOff>
    </xdr:to>
    <xdr:cxnSp macro="">
      <xdr:nvCxnSpPr>
        <xdr:cNvPr id="757" name="直線コネクタ 756"/>
        <xdr:cNvCxnSpPr/>
      </xdr:nvCxnSpPr>
      <xdr:spPr>
        <a:xfrm>
          <a:off x="19545300" y="658530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29693</xdr:rowOff>
    </xdr:from>
    <xdr:to>
      <xdr:col>29</xdr:col>
      <xdr:colOff>568325</xdr:colOff>
      <xdr:row>38</xdr:row>
      <xdr:rowOff>131293</xdr:rowOff>
    </xdr:to>
    <xdr:sp macro="" textlink="">
      <xdr:nvSpPr>
        <xdr:cNvPr id="758" name="フローチャート : 判断 757"/>
        <xdr:cNvSpPr/>
      </xdr:nvSpPr>
      <xdr:spPr>
        <a:xfrm>
          <a:off x="20383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122420</xdr:rowOff>
    </xdr:from>
    <xdr:ext cx="378565" cy="259045"/>
    <xdr:sp macro="" textlink="">
      <xdr:nvSpPr>
        <xdr:cNvPr id="759" name="テキスト ボックス 758"/>
        <xdr:cNvSpPr txBox="1"/>
      </xdr:nvSpPr>
      <xdr:spPr>
        <a:xfrm>
          <a:off x="20245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9855</xdr:rowOff>
    </xdr:from>
    <xdr:to>
      <xdr:col>28</xdr:col>
      <xdr:colOff>314325</xdr:colOff>
      <xdr:row>38</xdr:row>
      <xdr:rowOff>70206</xdr:rowOff>
    </xdr:to>
    <xdr:cxnSp macro="">
      <xdr:nvCxnSpPr>
        <xdr:cNvPr id="760" name="直線コネクタ 759"/>
        <xdr:cNvCxnSpPr/>
      </xdr:nvCxnSpPr>
      <xdr:spPr>
        <a:xfrm>
          <a:off x="18656300" y="5496255"/>
          <a:ext cx="889000" cy="10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61" name="フローチャート : 判断 760"/>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137279</xdr:rowOff>
    </xdr:from>
    <xdr:ext cx="378565" cy="259045"/>
    <xdr:sp macro="" textlink="">
      <xdr:nvSpPr>
        <xdr:cNvPr id="762" name="テキスト ボックス 761"/>
        <xdr:cNvSpPr txBox="1"/>
      </xdr:nvSpPr>
      <xdr:spPr>
        <a:xfrm>
          <a:off x="1935601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39522</xdr:rowOff>
    </xdr:from>
    <xdr:to>
      <xdr:col>27</xdr:col>
      <xdr:colOff>161925</xdr:colOff>
      <xdr:row>38</xdr:row>
      <xdr:rowOff>141122</xdr:rowOff>
    </xdr:to>
    <xdr:sp macro="" textlink="">
      <xdr:nvSpPr>
        <xdr:cNvPr id="763" name="フローチャート : 判断 762"/>
        <xdr:cNvSpPr/>
      </xdr:nvSpPr>
      <xdr:spPr>
        <a:xfrm>
          <a:off x="18605500" y="65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132249</xdr:rowOff>
    </xdr:from>
    <xdr:ext cx="378565" cy="259045"/>
    <xdr:sp macro="" textlink="">
      <xdr:nvSpPr>
        <xdr:cNvPr id="764" name="テキスト ボックス 763"/>
        <xdr:cNvSpPr txBox="1"/>
      </xdr:nvSpPr>
      <xdr:spPr>
        <a:xfrm>
          <a:off x="18467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134849</xdr:rowOff>
    </xdr:from>
    <xdr:to>
      <xdr:col>32</xdr:col>
      <xdr:colOff>238125</xdr:colOff>
      <xdr:row>38</xdr:row>
      <xdr:rowOff>64999</xdr:rowOff>
    </xdr:to>
    <xdr:sp macro="" textlink="">
      <xdr:nvSpPr>
        <xdr:cNvPr id="770" name="円/楕円 769"/>
        <xdr:cNvSpPr/>
      </xdr:nvSpPr>
      <xdr:spPr>
        <a:xfrm>
          <a:off x="221107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76446</xdr:rowOff>
    </xdr:from>
    <xdr:ext cx="378565" cy="259045"/>
    <xdr:sp macro="" textlink="">
      <xdr:nvSpPr>
        <xdr:cNvPr id="771" name="諸支出金該当値テキスト"/>
        <xdr:cNvSpPr txBox="1"/>
      </xdr:nvSpPr>
      <xdr:spPr>
        <a:xfrm>
          <a:off x="22212300" y="642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15748</xdr:rowOff>
    </xdr:from>
    <xdr:to>
      <xdr:col>31</xdr:col>
      <xdr:colOff>85725</xdr:colOff>
      <xdr:row>38</xdr:row>
      <xdr:rowOff>117348</xdr:rowOff>
    </xdr:to>
    <xdr:sp macro="" textlink="">
      <xdr:nvSpPr>
        <xdr:cNvPr id="772" name="円/楕円 771"/>
        <xdr:cNvSpPr/>
      </xdr:nvSpPr>
      <xdr:spPr>
        <a:xfrm>
          <a:off x="21272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133875</xdr:rowOff>
    </xdr:from>
    <xdr:ext cx="378565" cy="259045"/>
    <xdr:sp macro="" textlink="">
      <xdr:nvSpPr>
        <xdr:cNvPr id="773" name="テキスト ボックス 772"/>
        <xdr:cNvSpPr txBox="1"/>
      </xdr:nvSpPr>
      <xdr:spPr>
        <a:xfrm>
          <a:off x="21134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28321</xdr:rowOff>
    </xdr:from>
    <xdr:to>
      <xdr:col>29</xdr:col>
      <xdr:colOff>568325</xdr:colOff>
      <xdr:row>38</xdr:row>
      <xdr:rowOff>129921</xdr:rowOff>
    </xdr:to>
    <xdr:sp macro="" textlink="">
      <xdr:nvSpPr>
        <xdr:cNvPr id="774" name="円/楕円 773"/>
        <xdr:cNvSpPr/>
      </xdr:nvSpPr>
      <xdr:spPr>
        <a:xfrm>
          <a:off x="20383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146448</xdr:rowOff>
    </xdr:from>
    <xdr:ext cx="378565" cy="259045"/>
    <xdr:sp macro="" textlink="">
      <xdr:nvSpPr>
        <xdr:cNvPr id="775" name="テキスト ボックス 774"/>
        <xdr:cNvSpPr txBox="1"/>
      </xdr:nvSpPr>
      <xdr:spPr>
        <a:xfrm>
          <a:off x="20245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19406</xdr:rowOff>
    </xdr:from>
    <xdr:to>
      <xdr:col>28</xdr:col>
      <xdr:colOff>365125</xdr:colOff>
      <xdr:row>38</xdr:row>
      <xdr:rowOff>121006</xdr:rowOff>
    </xdr:to>
    <xdr:sp macro="" textlink="">
      <xdr:nvSpPr>
        <xdr:cNvPr id="776" name="円/楕円 775"/>
        <xdr:cNvSpPr/>
      </xdr:nvSpPr>
      <xdr:spPr>
        <a:xfrm>
          <a:off x="19494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137533</xdr:rowOff>
    </xdr:from>
    <xdr:ext cx="378565" cy="259045"/>
    <xdr:sp macro="" textlink="">
      <xdr:nvSpPr>
        <xdr:cNvPr id="777" name="テキスト ボックス 776"/>
        <xdr:cNvSpPr txBox="1"/>
      </xdr:nvSpPr>
      <xdr:spPr>
        <a:xfrm>
          <a:off x="19356017" y="630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130505</xdr:rowOff>
    </xdr:from>
    <xdr:to>
      <xdr:col>27</xdr:col>
      <xdr:colOff>161925</xdr:colOff>
      <xdr:row>32</xdr:row>
      <xdr:rowOff>60655</xdr:rowOff>
    </xdr:to>
    <xdr:sp macro="" textlink="">
      <xdr:nvSpPr>
        <xdr:cNvPr id="778" name="円/楕円 777"/>
        <xdr:cNvSpPr/>
      </xdr:nvSpPr>
      <xdr:spPr>
        <a:xfrm>
          <a:off x="18605500" y="54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77182</xdr:rowOff>
    </xdr:from>
    <xdr:ext cx="469744" cy="259045"/>
    <xdr:sp macro="" textlink="">
      <xdr:nvSpPr>
        <xdr:cNvPr id="779" name="テキスト ボックス 778"/>
        <xdr:cNvSpPr txBox="1"/>
      </xdr:nvSpPr>
      <xdr:spPr>
        <a:xfrm>
          <a:off x="18421427" y="522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j-ea"/>
              <a:ea typeface="+mj-ea"/>
              <a:cs typeface="+mn-cs"/>
            </a:rPr>
            <a:t>　多くの費目で類似団体の平均より高い数値となっており、特に総務費や民生費、衛生費、公債費で類似団体の平均数値との差が大きくなっている。</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総務費は、前年度から財政調整基金、減債基金への積立金が大きく減少したものの、国家戦略特区の推進に係る経費や防災拠点施設の整備費用が増加した結果、対前年度とほぼ同じ数値となり、引き続き類似団体の平均を大きく上回る結果となった。</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民生費は、増加する社会保障関係経費に加え、臨時福祉給付金の実施による増により前年度から大きく増加することとなり、類似団体の平均数値との差が広がることとなった。</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衛生費は、ごみ処理施設の建設による影響が大きく、工事が終わる平成</a:t>
          </a:r>
          <a:r>
            <a:rPr kumimoji="1" lang="en-US" altLang="ja-JP" sz="1300">
              <a:solidFill>
                <a:schemeClr val="dk1"/>
              </a:solidFill>
              <a:latin typeface="+mj-ea"/>
              <a:ea typeface="+mj-ea"/>
              <a:cs typeface="+mn-cs"/>
            </a:rPr>
            <a:t>29</a:t>
          </a:r>
          <a:r>
            <a:rPr kumimoji="1" lang="ja-JP" altLang="ja-JP" sz="1300">
              <a:solidFill>
                <a:schemeClr val="dk1"/>
              </a:solidFill>
              <a:latin typeface="+mj-ea"/>
              <a:ea typeface="+mj-ea"/>
              <a:cs typeface="+mn-cs"/>
            </a:rPr>
            <a:t>年度まではこの傾向が続くものと思われる。</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公債費は、合併に伴う施設の統廃合や国体関連施設の整備、大型事業を集中して実施したことと、その財源として借り入れた合併特例債について、償還期間を</a:t>
          </a:r>
          <a:r>
            <a:rPr kumimoji="1" lang="en-US" altLang="ja-JP" sz="1300">
              <a:solidFill>
                <a:schemeClr val="dk1"/>
              </a:solidFill>
              <a:latin typeface="+mj-ea"/>
              <a:ea typeface="+mj-ea"/>
              <a:cs typeface="+mn-cs"/>
            </a:rPr>
            <a:t>10</a:t>
          </a:r>
          <a:r>
            <a:rPr kumimoji="1" lang="ja-JP" altLang="ja-JP" sz="1300">
              <a:solidFill>
                <a:schemeClr val="dk1"/>
              </a:solidFill>
              <a:latin typeface="+mj-ea"/>
              <a:ea typeface="+mj-ea"/>
              <a:cs typeface="+mn-cs"/>
            </a:rPr>
            <a:t>年間と比較的短期に設定した結果、近年高い水準で推移している。ごみ処理施設に係る地方債の借入期間を見直すなど</a:t>
          </a:r>
          <a:r>
            <a:rPr kumimoji="1" lang="ja-JP" altLang="en-US" sz="1300">
              <a:solidFill>
                <a:schemeClr val="dk1"/>
              </a:solidFill>
              <a:latin typeface="+mj-ea"/>
              <a:ea typeface="+mj-ea"/>
              <a:cs typeface="+mn-cs"/>
            </a:rPr>
            <a:t>、</a:t>
          </a:r>
          <a:r>
            <a:rPr kumimoji="1" lang="ja-JP" altLang="ja-JP" sz="1300">
              <a:solidFill>
                <a:schemeClr val="dk1"/>
              </a:solidFill>
              <a:latin typeface="+mj-ea"/>
              <a:ea typeface="+mj-ea"/>
              <a:cs typeface="+mn-cs"/>
            </a:rPr>
            <a:t>公債費の平準化に努めているが、今後しばらくは高い状態が続くものと思われる。</a:t>
          </a:r>
          <a:endParaRPr kumimoji="1" lang="en-US" altLang="ja-JP" sz="1300">
            <a:solidFill>
              <a:schemeClr val="dk1"/>
            </a:solidFill>
            <a:latin typeface="+mj-ea"/>
            <a:ea typeface="+mj-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j-ea"/>
              <a:ea typeface="+mj-ea"/>
              <a:cs typeface="+mn-cs"/>
            </a:rPr>
            <a:t>　平成</a:t>
          </a:r>
          <a:r>
            <a:rPr kumimoji="1" lang="en-US" altLang="ja-JP" sz="1300">
              <a:solidFill>
                <a:schemeClr val="dk1"/>
              </a:solidFill>
              <a:latin typeface="+mj-ea"/>
              <a:ea typeface="+mj-ea"/>
              <a:cs typeface="+mn-cs"/>
            </a:rPr>
            <a:t>28</a:t>
          </a:r>
          <a:r>
            <a:rPr kumimoji="1" lang="ja-JP" altLang="ja-JP" sz="1300">
              <a:solidFill>
                <a:schemeClr val="dk1"/>
              </a:solidFill>
              <a:latin typeface="+mj-ea"/>
              <a:ea typeface="+mj-ea"/>
              <a:cs typeface="+mn-cs"/>
            </a:rPr>
            <a:t>年度は、前年度に続いて単年度収支が黒字となり、実質収支額も増加となり、実質収支比率も</a:t>
          </a:r>
          <a:r>
            <a:rPr kumimoji="1" lang="en-US" altLang="ja-JP" sz="1300">
              <a:solidFill>
                <a:schemeClr val="dk1"/>
              </a:solidFill>
              <a:latin typeface="+mj-ea"/>
              <a:ea typeface="+mj-ea"/>
              <a:cs typeface="+mn-cs"/>
            </a:rPr>
            <a:t>0.2</a:t>
          </a:r>
          <a:r>
            <a:rPr kumimoji="1" lang="ja-JP" altLang="ja-JP" sz="1300">
              <a:solidFill>
                <a:schemeClr val="dk1"/>
              </a:solidFill>
              <a:latin typeface="+mj-ea"/>
              <a:ea typeface="+mj-ea"/>
              <a:cs typeface="+mn-cs"/>
            </a:rPr>
            <a:t>ポイント上昇となった。実質単年度収支は、財政調整基金からの取り崩しは行わず、積立のみを行った結果、黒字となった。</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今後は、合併に係る特例措置の縮減による地方交付税の減など、より一層厳しい財政運営を強いられることが予想されるが、財政収支の均衡を図る努力を継続し、健全な財政運営に努めたい。</a:t>
          </a:r>
          <a:endParaRPr kumimoji="1" lang="en-US" altLang="ja-JP" sz="1300">
            <a:solidFill>
              <a:schemeClr val="dk1"/>
            </a:solidFill>
            <a:latin typeface="+mj-ea"/>
            <a:ea typeface="+mj-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latin typeface="+mj-ea"/>
              <a:ea typeface="+mj-ea"/>
              <a:cs typeface="+mn-cs"/>
            </a:rPr>
            <a:t>　Ｈ</a:t>
          </a:r>
          <a:r>
            <a:rPr lang="en-US" altLang="ja-JP" sz="1400" b="0" i="0" baseline="0">
              <a:solidFill>
                <a:schemeClr val="dk1"/>
              </a:solidFill>
              <a:latin typeface="+mj-ea"/>
              <a:ea typeface="+mj-ea"/>
              <a:cs typeface="+mn-cs"/>
            </a:rPr>
            <a:t>28</a:t>
          </a:r>
          <a:r>
            <a:rPr lang="ja-JP" altLang="ja-JP" sz="1400" b="0" i="0" baseline="0">
              <a:solidFill>
                <a:schemeClr val="dk1"/>
              </a:solidFill>
              <a:latin typeface="+mj-ea"/>
              <a:ea typeface="+mj-ea"/>
              <a:cs typeface="+mn-cs"/>
            </a:rPr>
            <a:t>決算において、すべての会計で実質収支が黒字または</a:t>
          </a:r>
          <a:r>
            <a:rPr lang="en-US" altLang="ja-JP" sz="1400" b="0" i="0" baseline="0">
              <a:solidFill>
                <a:schemeClr val="dk1"/>
              </a:solidFill>
              <a:latin typeface="+mj-ea"/>
              <a:ea typeface="+mj-ea"/>
              <a:cs typeface="+mn-cs"/>
            </a:rPr>
            <a:t>0</a:t>
          </a:r>
          <a:r>
            <a:rPr lang="ja-JP" altLang="ja-JP" sz="1400" b="0" i="0" baseline="0">
              <a:solidFill>
                <a:schemeClr val="dk1"/>
              </a:solidFill>
              <a:latin typeface="+mj-ea"/>
              <a:ea typeface="+mj-ea"/>
              <a:cs typeface="+mn-cs"/>
            </a:rPr>
            <a:t>となっている。また、標準財政規模に対する実質収支額の割合は、前年度</a:t>
          </a:r>
          <a:r>
            <a:rPr lang="en-US" altLang="ja-JP" sz="1400" b="0" i="0" baseline="0">
              <a:solidFill>
                <a:schemeClr val="dk1"/>
              </a:solidFill>
              <a:latin typeface="+mj-ea"/>
              <a:ea typeface="+mj-ea"/>
              <a:cs typeface="+mn-cs"/>
            </a:rPr>
            <a:t>14.61</a:t>
          </a:r>
          <a:r>
            <a:rPr lang="ja-JP" altLang="ja-JP" sz="1400" b="0" i="0" baseline="0">
              <a:solidFill>
                <a:schemeClr val="dk1"/>
              </a:solidFill>
              <a:latin typeface="+mj-ea"/>
              <a:ea typeface="+mj-ea"/>
              <a:cs typeface="+mn-cs"/>
            </a:rPr>
            <a:t>％</a:t>
          </a:r>
          <a:r>
            <a:rPr lang="ja-JP" altLang="en-US" sz="1400" b="0" i="0" baseline="0">
              <a:solidFill>
                <a:schemeClr val="dk1"/>
              </a:solidFill>
              <a:latin typeface="+mj-ea"/>
              <a:ea typeface="+mj-ea"/>
              <a:cs typeface="+mn-cs"/>
            </a:rPr>
            <a:t>から</a:t>
          </a:r>
          <a:r>
            <a:rPr lang="en-US" altLang="ja-JP" sz="1400" b="0" i="0" baseline="0">
              <a:solidFill>
                <a:schemeClr val="dk1"/>
              </a:solidFill>
              <a:latin typeface="+mj-ea"/>
              <a:ea typeface="+mj-ea"/>
              <a:cs typeface="+mn-cs"/>
            </a:rPr>
            <a:t>2.93</a:t>
          </a:r>
          <a:r>
            <a:rPr lang="ja-JP" altLang="ja-JP" sz="1400" b="0" i="0" baseline="0">
              <a:solidFill>
                <a:schemeClr val="dk1"/>
              </a:solidFill>
              <a:latin typeface="+mj-ea"/>
              <a:ea typeface="+mj-ea"/>
              <a:cs typeface="+mn-cs"/>
            </a:rPr>
            <a:t>ポイント</a:t>
          </a:r>
          <a:r>
            <a:rPr lang="ja-JP" altLang="en-US" sz="1400" b="0" i="0" baseline="0">
              <a:solidFill>
                <a:schemeClr val="dk1"/>
              </a:solidFill>
              <a:latin typeface="+mj-ea"/>
              <a:ea typeface="+mj-ea"/>
              <a:cs typeface="+mn-cs"/>
            </a:rPr>
            <a:t>上昇</a:t>
          </a:r>
          <a:r>
            <a:rPr lang="ja-JP" altLang="ja-JP" sz="1400" b="0" i="0" baseline="0">
              <a:solidFill>
                <a:schemeClr val="dk1"/>
              </a:solidFill>
              <a:latin typeface="+mj-ea"/>
              <a:ea typeface="+mj-ea"/>
              <a:cs typeface="+mn-cs"/>
            </a:rPr>
            <a:t>し</a:t>
          </a:r>
          <a:r>
            <a:rPr lang="ja-JP" altLang="en-US" sz="1400" b="0" i="0" baseline="0">
              <a:solidFill>
                <a:schemeClr val="dk1"/>
              </a:solidFill>
              <a:latin typeface="+mj-ea"/>
              <a:ea typeface="+mj-ea"/>
              <a:cs typeface="+mn-cs"/>
            </a:rPr>
            <a:t>、</a:t>
          </a:r>
          <a:r>
            <a:rPr lang="en-US" altLang="ja-JP" sz="1400" b="0" i="0" baseline="0">
              <a:solidFill>
                <a:schemeClr val="dk1"/>
              </a:solidFill>
              <a:latin typeface="+mj-ea"/>
              <a:ea typeface="+mj-ea"/>
              <a:cs typeface="+mn-cs"/>
            </a:rPr>
            <a:t>17.54</a:t>
          </a:r>
          <a:r>
            <a:rPr lang="ja-JP" altLang="ja-JP" sz="1400" b="0" i="0" baseline="0">
              <a:solidFill>
                <a:schemeClr val="dk1"/>
              </a:solidFill>
              <a:latin typeface="+mj-ea"/>
              <a:ea typeface="+mj-ea"/>
              <a:cs typeface="+mn-cs"/>
            </a:rPr>
            <a:t>％となっている。</a:t>
          </a:r>
          <a:endParaRPr lang="en-US" altLang="ja-JP" sz="1400" b="0" i="0" baseline="0">
            <a:solidFill>
              <a:schemeClr val="dk1"/>
            </a:solidFill>
            <a:latin typeface="+mj-ea"/>
            <a:ea typeface="+mj-ea"/>
            <a:cs typeface="+mn-cs"/>
          </a:endParaRPr>
        </a:p>
        <a:p>
          <a:pPr rtl="0" eaLnBrk="1" fontAlgn="auto" latinLnBrk="0" hangingPunct="1"/>
          <a:r>
            <a:rPr lang="ja-JP" altLang="ja-JP" sz="1400" b="0" i="0" baseline="0">
              <a:solidFill>
                <a:schemeClr val="dk1"/>
              </a:solidFill>
              <a:latin typeface="+mj-ea"/>
              <a:ea typeface="+mj-ea"/>
              <a:cs typeface="+mn-cs"/>
            </a:rPr>
            <a:t>　</a:t>
          </a:r>
          <a:r>
            <a:rPr lang="ja-JP" altLang="en-US" sz="1400" b="0" i="0" baseline="0">
              <a:solidFill>
                <a:schemeClr val="dk1"/>
              </a:solidFill>
              <a:latin typeface="+mj-ea"/>
              <a:ea typeface="+mj-ea"/>
              <a:cs typeface="+mn-cs"/>
            </a:rPr>
            <a:t>この</a:t>
          </a:r>
          <a:r>
            <a:rPr lang="ja-JP" altLang="ja-JP" sz="1400" b="0" i="0" baseline="0">
              <a:solidFill>
                <a:schemeClr val="dk1"/>
              </a:solidFill>
              <a:latin typeface="+mj-ea"/>
              <a:ea typeface="+mj-ea"/>
              <a:cs typeface="+mn-cs"/>
            </a:rPr>
            <a:t>実質収支額の割合が</a:t>
          </a:r>
          <a:r>
            <a:rPr lang="ja-JP" altLang="en-US" sz="1400" b="0" i="0" baseline="0">
              <a:solidFill>
                <a:schemeClr val="dk1"/>
              </a:solidFill>
              <a:latin typeface="+mj-ea"/>
              <a:ea typeface="+mj-ea"/>
              <a:cs typeface="+mn-cs"/>
            </a:rPr>
            <a:t>上昇</a:t>
          </a:r>
          <a:r>
            <a:rPr lang="ja-JP" altLang="ja-JP" sz="1400" b="0" i="0" baseline="0">
              <a:solidFill>
                <a:schemeClr val="dk1"/>
              </a:solidFill>
              <a:latin typeface="+mj-ea"/>
              <a:ea typeface="+mj-ea"/>
              <a:cs typeface="+mn-cs"/>
            </a:rPr>
            <a:t>した</a:t>
          </a:r>
          <a:r>
            <a:rPr lang="ja-JP" altLang="en-US" sz="1400" b="0" i="0" baseline="0">
              <a:solidFill>
                <a:schemeClr val="dk1"/>
              </a:solidFill>
              <a:latin typeface="+mj-ea"/>
              <a:ea typeface="+mj-ea"/>
              <a:cs typeface="+mn-cs"/>
            </a:rPr>
            <a:t>主な</a:t>
          </a:r>
          <a:r>
            <a:rPr lang="ja-JP" altLang="ja-JP" sz="1400" b="0" i="0" baseline="0">
              <a:solidFill>
                <a:schemeClr val="dk1"/>
              </a:solidFill>
              <a:latin typeface="+mj-ea"/>
              <a:ea typeface="+mj-ea"/>
              <a:cs typeface="+mn-cs"/>
            </a:rPr>
            <a:t>理由として、</a:t>
          </a:r>
          <a:r>
            <a:rPr lang="ja-JP" altLang="en-US" sz="1400" b="0" i="0" baseline="0">
              <a:solidFill>
                <a:schemeClr val="dk1"/>
              </a:solidFill>
              <a:latin typeface="+mj-ea"/>
              <a:ea typeface="+mj-ea"/>
              <a:cs typeface="+mn-cs"/>
            </a:rPr>
            <a:t>標準財政規模の減少が挙げられるが、これは標準税収入額等が増加したものの、合併算定替による加算額の縮減により普通交付税や臨時財政対策債が減少したことによる。</a:t>
          </a:r>
          <a:endParaRPr lang="ja-JP" altLang="ja-JP" sz="1400">
            <a:solidFill>
              <a:schemeClr val="dk1"/>
            </a:solidFill>
            <a:latin typeface="+mj-ea"/>
            <a:ea typeface="+mj-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82523802</v>
      </c>
      <c r="BO4" s="381"/>
      <c r="BP4" s="381"/>
      <c r="BQ4" s="381"/>
      <c r="BR4" s="381"/>
      <c r="BS4" s="381"/>
      <c r="BT4" s="381"/>
      <c r="BU4" s="382"/>
      <c r="BV4" s="380">
        <v>82975064</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8.9</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77892409</v>
      </c>
      <c r="BO5" s="418"/>
      <c r="BP5" s="418"/>
      <c r="BQ5" s="418"/>
      <c r="BR5" s="418"/>
      <c r="BS5" s="418"/>
      <c r="BT5" s="418"/>
      <c r="BU5" s="419"/>
      <c r="BV5" s="417">
        <v>77694591</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89.2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4631393</v>
      </c>
      <c r="BO6" s="418"/>
      <c r="BP6" s="418"/>
      <c r="BQ6" s="418"/>
      <c r="BR6" s="418"/>
      <c r="BS6" s="418"/>
      <c r="BT6" s="418"/>
      <c r="BU6" s="419"/>
      <c r="BV6" s="417">
        <v>5280473</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97.4</v>
      </c>
      <c r="CU6" s="455"/>
      <c r="CV6" s="455"/>
      <c r="CW6" s="455"/>
      <c r="CX6" s="455"/>
      <c r="CY6" s="455"/>
      <c r="CZ6" s="455"/>
      <c r="DA6" s="456"/>
      <c r="DB6" s="454">
        <v>95.7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453082</v>
      </c>
      <c r="BO7" s="418"/>
      <c r="BP7" s="418"/>
      <c r="BQ7" s="418"/>
      <c r="BR7" s="418"/>
      <c r="BS7" s="418"/>
      <c r="BT7" s="418"/>
      <c r="BU7" s="419"/>
      <c r="BV7" s="417">
        <v>1137768</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47015260</v>
      </c>
      <c r="CU7" s="418"/>
      <c r="CV7" s="418"/>
      <c r="CW7" s="418"/>
      <c r="CX7" s="418"/>
      <c r="CY7" s="418"/>
      <c r="CZ7" s="418"/>
      <c r="DA7" s="419"/>
      <c r="DB7" s="417">
        <v>47687797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4178311</v>
      </c>
      <c r="BO8" s="418"/>
      <c r="BP8" s="418"/>
      <c r="BQ8" s="418"/>
      <c r="BR8" s="418"/>
      <c r="BS8" s="418"/>
      <c r="BT8" s="418"/>
      <c r="BU8" s="419"/>
      <c r="BV8" s="417">
        <v>4142705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158114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35606</v>
      </c>
      <c r="BO9" s="418"/>
      <c r="BP9" s="418"/>
      <c r="BQ9" s="418"/>
      <c r="BR9" s="418"/>
      <c r="BS9" s="418"/>
      <c r="BT9" s="418"/>
      <c r="BU9" s="419"/>
      <c r="BV9" s="417">
        <v>283309</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21</v>
      </c>
      <c r="CU9" s="415"/>
      <c r="CV9" s="415"/>
      <c r="CW9" s="415"/>
      <c r="CX9" s="415"/>
      <c r="CY9" s="415"/>
      <c r="CZ9" s="415"/>
      <c r="DA9" s="416"/>
      <c r="DB9" s="414">
        <v>19.600000000000001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166532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65802</v>
      </c>
      <c r="BO10" s="418"/>
      <c r="BP10" s="418"/>
      <c r="BQ10" s="418"/>
      <c r="BR10" s="418"/>
      <c r="BS10" s="418"/>
      <c r="BT10" s="418"/>
      <c r="BU10" s="419"/>
      <c r="BV10" s="417">
        <v>1577453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163481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720565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160585</v>
      </c>
      <c r="S13" s="499"/>
      <c r="T13" s="499"/>
      <c r="U13" s="499"/>
      <c r="V13" s="500"/>
      <c r="W13" s="433" t="s">
        <v>123</v>
      </c>
      <c r="X13" s="434"/>
      <c r="Y13" s="434"/>
      <c r="Z13" s="434"/>
      <c r="AA13" s="434"/>
      <c r="AB13" s="424"/>
      <c r="AC13" s="468">
        <v>4132</v>
      </c>
      <c r="AD13" s="469"/>
      <c r="AE13" s="469"/>
      <c r="AF13" s="469"/>
      <c r="AG13" s="508"/>
      <c r="AH13" s="468">
        <v>4752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101408</v>
      </c>
      <c r="BO13" s="418"/>
      <c r="BP13" s="418"/>
      <c r="BQ13" s="418"/>
      <c r="BR13" s="418"/>
      <c r="BS13" s="418"/>
      <c r="BT13" s="418"/>
      <c r="BU13" s="419"/>
      <c r="BV13" s="417">
        <v>1140197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12.6</v>
      </c>
      <c r="CU13" s="415"/>
      <c r="CV13" s="415"/>
      <c r="CW13" s="415"/>
      <c r="CX13" s="415"/>
      <c r="CY13" s="415"/>
      <c r="CZ13" s="415"/>
      <c r="DA13" s="416"/>
      <c r="DB13" s="414">
        <v>12.8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164769</v>
      </c>
      <c r="S14" s="499"/>
      <c r="T14" s="499"/>
      <c r="U14" s="499"/>
      <c r="V14" s="500"/>
      <c r="W14" s="407"/>
      <c r="X14" s="408"/>
      <c r="Y14" s="408"/>
      <c r="Z14" s="408"/>
      <c r="AA14" s="408"/>
      <c r="AB14" s="397"/>
      <c r="AC14" s="501">
        <v>5.9</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17.399999999999999</v>
      </c>
      <c r="CU14" s="513"/>
      <c r="CV14" s="513"/>
      <c r="CW14" s="513"/>
      <c r="CX14" s="513"/>
      <c r="CY14" s="513"/>
      <c r="CZ14" s="513"/>
      <c r="DA14" s="514"/>
      <c r="DB14" s="512">
        <v>24.2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162195</v>
      </c>
      <c r="S15" s="499"/>
      <c r="T15" s="499"/>
      <c r="U15" s="499"/>
      <c r="V15" s="500"/>
      <c r="W15" s="433" t="s">
        <v>130</v>
      </c>
      <c r="X15" s="434"/>
      <c r="Y15" s="434"/>
      <c r="Z15" s="434"/>
      <c r="AA15" s="434"/>
      <c r="AB15" s="424"/>
      <c r="AC15" s="468">
        <v>22476</v>
      </c>
      <c r="AD15" s="469"/>
      <c r="AE15" s="469"/>
      <c r="AF15" s="469"/>
      <c r="AG15" s="508"/>
      <c r="AH15" s="468">
        <v>23598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19363528</v>
      </c>
      <c r="BO15" s="381"/>
      <c r="BP15" s="381"/>
      <c r="BQ15" s="381"/>
      <c r="BR15" s="381"/>
      <c r="BS15" s="381"/>
      <c r="BT15" s="381"/>
      <c r="BU15" s="382"/>
      <c r="BV15" s="380">
        <v>18905181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31.9</v>
      </c>
      <c r="AD16" s="502"/>
      <c r="AE16" s="502"/>
      <c r="AF16" s="502"/>
      <c r="AG16" s="503"/>
      <c r="AH16" s="501">
        <v>32.5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35416295</v>
      </c>
      <c r="BO16" s="418"/>
      <c r="BP16" s="418"/>
      <c r="BQ16" s="418"/>
      <c r="BR16" s="418"/>
      <c r="BS16" s="418"/>
      <c r="BT16" s="418"/>
      <c r="BU16" s="419"/>
      <c r="BV16" s="417">
        <v>33946135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43800</v>
      </c>
      <c r="AD17" s="469"/>
      <c r="AE17" s="469"/>
      <c r="AF17" s="469"/>
      <c r="AG17" s="508"/>
      <c r="AH17" s="468">
        <v>44236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24933400</v>
      </c>
      <c r="BO17" s="418"/>
      <c r="BP17" s="418"/>
      <c r="BQ17" s="418"/>
      <c r="BR17" s="418"/>
      <c r="BS17" s="418"/>
      <c r="BT17" s="418"/>
      <c r="BU17" s="419"/>
      <c r="BV17" s="417">
        <v>24226136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419.14</v>
      </c>
      <c r="M18" s="530"/>
      <c r="N18" s="530"/>
      <c r="O18" s="530"/>
      <c r="P18" s="530"/>
      <c r="Q18" s="530"/>
      <c r="R18" s="531"/>
      <c r="S18" s="531"/>
      <c r="T18" s="531"/>
      <c r="U18" s="531"/>
      <c r="V18" s="532"/>
      <c r="W18" s="435"/>
      <c r="X18" s="436"/>
      <c r="Y18" s="436"/>
      <c r="Z18" s="436"/>
      <c r="AA18" s="436"/>
      <c r="AB18" s="427"/>
      <c r="AC18" s="533">
        <v>62.2</v>
      </c>
      <c r="AD18" s="534"/>
      <c r="AE18" s="534"/>
      <c r="AF18" s="534"/>
      <c r="AG18" s="535"/>
      <c r="AH18" s="533">
        <v>60.9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44074806</v>
      </c>
      <c r="BO18" s="418"/>
      <c r="BP18" s="418"/>
      <c r="BQ18" s="418"/>
      <c r="BR18" s="418"/>
      <c r="BS18" s="418"/>
      <c r="BT18" s="418"/>
      <c r="BU18" s="419"/>
      <c r="BV18" s="417">
        <v>44307519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377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55886643</v>
      </c>
      <c r="BO19" s="418"/>
      <c r="BP19" s="418"/>
      <c r="BQ19" s="418"/>
      <c r="BR19" s="418"/>
      <c r="BS19" s="418"/>
      <c r="BT19" s="418"/>
      <c r="BU19" s="419"/>
      <c r="BV19" s="417">
        <v>58163917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67105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85722674</v>
      </c>
      <c r="BO23" s="418"/>
      <c r="BP23" s="418"/>
      <c r="BQ23" s="418"/>
      <c r="BR23" s="418"/>
      <c r="BS23" s="418"/>
      <c r="BT23" s="418"/>
      <c r="BU23" s="419"/>
      <c r="BV23" s="417">
        <v>88978329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9820</v>
      </c>
      <c r="R24" s="469"/>
      <c r="S24" s="469"/>
      <c r="T24" s="469"/>
      <c r="U24" s="469"/>
      <c r="V24" s="508"/>
      <c r="W24" s="563"/>
      <c r="X24" s="551"/>
      <c r="Y24" s="552"/>
      <c r="Z24" s="467" t="s">
        <v>154</v>
      </c>
      <c r="AA24" s="447"/>
      <c r="AB24" s="447"/>
      <c r="AC24" s="447"/>
      <c r="AD24" s="447"/>
      <c r="AE24" s="447"/>
      <c r="AF24" s="447"/>
      <c r="AG24" s="448"/>
      <c r="AH24" s="468">
        <v>1240</v>
      </c>
      <c r="AI24" s="469"/>
      <c r="AJ24" s="469"/>
      <c r="AK24" s="469"/>
      <c r="AL24" s="508"/>
      <c r="AM24" s="468">
        <v>3861360</v>
      </c>
      <c r="AN24" s="469"/>
      <c r="AO24" s="469"/>
      <c r="AP24" s="469"/>
      <c r="AQ24" s="469"/>
      <c r="AR24" s="508"/>
      <c r="AS24" s="468">
        <v>3114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38900974</v>
      </c>
      <c r="BO24" s="418"/>
      <c r="BP24" s="418"/>
      <c r="BQ24" s="418"/>
      <c r="BR24" s="418"/>
      <c r="BS24" s="418"/>
      <c r="BT24" s="418"/>
      <c r="BU24" s="419"/>
      <c r="BV24" s="417">
        <v>40876470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8070</v>
      </c>
      <c r="R25" s="469"/>
      <c r="S25" s="469"/>
      <c r="T25" s="469"/>
      <c r="U25" s="469"/>
      <c r="V25" s="508"/>
      <c r="W25" s="563"/>
      <c r="X25" s="551"/>
      <c r="Y25" s="552"/>
      <c r="Z25" s="467" t="s">
        <v>157</v>
      </c>
      <c r="AA25" s="447"/>
      <c r="AB25" s="447"/>
      <c r="AC25" s="447"/>
      <c r="AD25" s="447"/>
      <c r="AE25" s="447"/>
      <c r="AF25" s="447"/>
      <c r="AG25" s="448"/>
      <c r="AH25" s="468">
        <v>212</v>
      </c>
      <c r="AI25" s="469"/>
      <c r="AJ25" s="469"/>
      <c r="AK25" s="469"/>
      <c r="AL25" s="508"/>
      <c r="AM25" s="468">
        <v>579184</v>
      </c>
      <c r="AN25" s="469"/>
      <c r="AO25" s="469"/>
      <c r="AP25" s="469"/>
      <c r="AQ25" s="469"/>
      <c r="AR25" s="508"/>
      <c r="AS25" s="468">
        <v>2732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32052118</v>
      </c>
      <c r="BO25" s="381"/>
      <c r="BP25" s="381"/>
      <c r="BQ25" s="381"/>
      <c r="BR25" s="381"/>
      <c r="BS25" s="381"/>
      <c r="BT25" s="381"/>
      <c r="BU25" s="382"/>
      <c r="BV25" s="380">
        <v>32056230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6690</v>
      </c>
      <c r="R26" s="469"/>
      <c r="S26" s="469"/>
      <c r="T26" s="469"/>
      <c r="U26" s="469"/>
      <c r="V26" s="508"/>
      <c r="W26" s="563"/>
      <c r="X26" s="551"/>
      <c r="Y26" s="552"/>
      <c r="Z26" s="467" t="s">
        <v>160</v>
      </c>
      <c r="AA26" s="573"/>
      <c r="AB26" s="573"/>
      <c r="AC26" s="573"/>
      <c r="AD26" s="573"/>
      <c r="AE26" s="573"/>
      <c r="AF26" s="573"/>
      <c r="AG26" s="574"/>
      <c r="AH26" s="468">
        <v>34</v>
      </c>
      <c r="AI26" s="469"/>
      <c r="AJ26" s="469"/>
      <c r="AK26" s="469"/>
      <c r="AL26" s="508"/>
      <c r="AM26" s="468">
        <v>96152</v>
      </c>
      <c r="AN26" s="469"/>
      <c r="AO26" s="469"/>
      <c r="AP26" s="469"/>
      <c r="AQ26" s="469"/>
      <c r="AR26" s="508"/>
      <c r="AS26" s="468">
        <v>2828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5850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21275</v>
      </c>
      <c r="AN27" s="469"/>
      <c r="AO27" s="469"/>
      <c r="AP27" s="469"/>
      <c r="AQ27" s="469"/>
      <c r="AR27" s="508"/>
      <c r="AS27" s="468">
        <v>4255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2107042</v>
      </c>
      <c r="BO27" s="587"/>
      <c r="BP27" s="587"/>
      <c r="BQ27" s="587"/>
      <c r="BR27" s="587"/>
      <c r="BS27" s="587"/>
      <c r="BT27" s="587"/>
      <c r="BU27" s="588"/>
      <c r="BV27" s="586">
        <v>2106851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5290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13809729</v>
      </c>
      <c r="BO28" s="381"/>
      <c r="BP28" s="381"/>
      <c r="BQ28" s="381"/>
      <c r="BR28" s="381"/>
      <c r="BS28" s="381"/>
      <c r="BT28" s="381"/>
      <c r="BU28" s="382"/>
      <c r="BV28" s="380">
        <v>13743927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30</v>
      </c>
      <c r="M29" s="469"/>
      <c r="N29" s="469"/>
      <c r="O29" s="469"/>
      <c r="P29" s="508"/>
      <c r="Q29" s="468">
        <v>4920</v>
      </c>
      <c r="R29" s="469"/>
      <c r="S29" s="469"/>
      <c r="T29" s="469"/>
      <c r="U29" s="469"/>
      <c r="V29" s="508"/>
      <c r="W29" s="564"/>
      <c r="X29" s="565"/>
      <c r="Y29" s="566"/>
      <c r="Z29" s="467" t="s">
        <v>170</v>
      </c>
      <c r="AA29" s="447"/>
      <c r="AB29" s="447"/>
      <c r="AC29" s="447"/>
      <c r="AD29" s="447"/>
      <c r="AE29" s="447"/>
      <c r="AF29" s="447"/>
      <c r="AG29" s="448"/>
      <c r="AH29" s="468">
        <v>1245</v>
      </c>
      <c r="AI29" s="469"/>
      <c r="AJ29" s="469"/>
      <c r="AK29" s="469"/>
      <c r="AL29" s="508"/>
      <c r="AM29" s="468">
        <v>3882635</v>
      </c>
      <c r="AN29" s="469"/>
      <c r="AO29" s="469"/>
      <c r="AP29" s="469"/>
      <c r="AQ29" s="469"/>
      <c r="AR29" s="508"/>
      <c r="AS29" s="468">
        <v>3119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7011068</v>
      </c>
      <c r="BO29" s="418"/>
      <c r="BP29" s="418"/>
      <c r="BQ29" s="418"/>
      <c r="BR29" s="418"/>
      <c r="BS29" s="418"/>
      <c r="BT29" s="418"/>
      <c r="BU29" s="419"/>
      <c r="BV29" s="417">
        <v>7708838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10042455</v>
      </c>
      <c r="BO30" s="587"/>
      <c r="BP30" s="587"/>
      <c r="BQ30" s="587"/>
      <c r="BR30" s="587"/>
      <c r="BS30" s="587"/>
      <c r="BT30" s="587"/>
      <c r="BU30" s="588"/>
      <c r="BV30" s="586">
        <v>9758147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駐車場特別会計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船舶交通特別会計</v>
      </c>
      <c r="BH34" s="599"/>
      <c r="BI34" s="599"/>
      <c r="BJ34" s="599"/>
      <c r="BK34" s="599"/>
      <c r="BL34" s="599"/>
      <c r="BM34" s="599"/>
      <c r="BN34" s="599"/>
      <c r="BO34" s="599"/>
      <c r="BP34" s="599"/>
      <c r="BQ34" s="599"/>
      <c r="BR34" s="599"/>
      <c r="BS34" s="599"/>
      <c r="BT34" s="599"/>
      <c r="BU34" s="599"/>
      <c r="BV34" s="167"/>
      <c r="BW34" s="598">
        <f>IF(BY34="","",MAX(C34:D43,U34:V43,AM34:AN43,BE34:BF43)+1)</f>
        <v>17</v>
      </c>
      <c r="BX34" s="598"/>
      <c r="BY34" s="599" t="str">
        <f>IF('各会計、関係団体の財政状況及び健全化判断比率'!B68="","",'各会計、関係団体の財政状況及び健全化判断比率'!B68)</f>
        <v>愛媛地方税滞納整理機構</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今治市土地開発公社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用地取得特別会計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IF('各会計、関係団体の財政状況及び健全化判断比率'!B34="","",'各会計、関係団体の財政状況及び健全化判断比率'!B34)</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18</v>
      </c>
      <c r="BX35" s="598"/>
      <c r="BY35" s="599" t="str">
        <f>IF('各会計、関係団体の財政状況及び健全化判断比率'!B69="","",'各会計、関係団体の財政状況及び健全化判断比率'!B69)</f>
        <v>愛媛県後期高齢者医療広域連合(一般会計)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(一財)今治地域地場産業振興センター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墓園事業特別会計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IF('各会計、関係団体の財政状況及び健全化判断比率'!B35="","",'各会計、関係団体の財政状況及び健全化判断比率'!B35)</f>
        <v>公共下水道事業会計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IF('各会計、関係団体の財政状況及び健全化判断比率'!B38="","",'各会計、関係団体の財政状況及び健全化判断比率'!B38)</f>
        <v>港湾事業特別会計</v>
      </c>
      <c r="BH36" s="599"/>
      <c r="BI36" s="599"/>
      <c r="BJ36" s="599"/>
      <c r="BK36" s="599"/>
      <c r="BL36" s="599"/>
      <c r="BM36" s="599"/>
      <c r="BN36" s="599"/>
      <c r="BO36" s="599"/>
      <c r="BP36" s="599"/>
      <c r="BQ36" s="599"/>
      <c r="BR36" s="599"/>
      <c r="BS36" s="599"/>
      <c r="BT36" s="599"/>
      <c r="BU36" s="599"/>
      <c r="BV36" s="167"/>
      <c r="BW36" s="598">
        <f t="shared" si="2"/>
        <v>19</v>
      </c>
      <c r="BX36" s="598"/>
      <c r="BY36" s="599" t="str">
        <f>IF('各会計、関係団体の財政状況及び健全化判断比率'!B70="","",'各会計、関係団体の財政状況及び健全化判断比率'!B70)</f>
        <v>愛媛県後期高齢者医療広域連合(後期高齢者医療特別会計)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(一財)今治勤労福祉事業団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介護予防支援事業特別会計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IF('各会計、関係団体の財政状況及び健全化判断比率'!B39="","",'各会計、関係団体の財政状況及び健全化判断比率'!B39)</f>
        <v>鉱泉供給事業特別会計</v>
      </c>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(一財)今治市多目的温泉保養館管理公社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IF('各会計、関係団体の財政状況及び健全化判断比率'!B40="","",'各会計、関係団体の財政状況及び健全化判断比率'!B40)</f>
        <v>小規模下水道特別会計</v>
      </c>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(一財)今治文化振興会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(公財)河野育英会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(公財)檜垣育英会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(公財)加根又育英会</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(株)IJC</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29</v>
      </c>
      <c r="CP43" s="598"/>
      <c r="CQ43" s="599" t="str">
        <f>IF('各会計、関係団体の財政状況及び健全化判断比率'!BS16="","",'各会計、関係団体の財政状況及び健全化判断比率'!BS16)</f>
        <v>今治コミュニティ放送(株)</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539</v>
      </c>
      <c r="D34" s="1184"/>
      <c r="E34" s="1185"/>
      <c r="F34" s="32">
        <v>9.25</v>
      </c>
      <c r="G34" s="33">
        <v>8.31</v>
      </c>
      <c r="H34" s="33">
        <v>7.98</v>
      </c>
      <c r="I34" s="33">
        <v>8.67</v>
      </c>
      <c r="J34" s="34">
        <v>8.8699999999999992</v>
      </c>
      <c r="K34" s="22"/>
      <c r="L34" s="22"/>
      <c r="M34" s="22"/>
      <c r="N34" s="22"/>
      <c r="O34" s="22"/>
      <c r="P34" s="22"/>
    </row>
    <row r="35" spans="1:16" ht="39" customHeight="1" x14ac:dyDescent="0.15">
      <c r="A35" s="22"/>
      <c r="B35" s="35"/>
      <c r="C35" s="1178" t="s">
        <v>540</v>
      </c>
      <c r="D35" s="1179"/>
      <c r="E35" s="1180"/>
      <c r="F35" s="36">
        <v>3.24</v>
      </c>
      <c r="G35" s="37">
        <v>3.3</v>
      </c>
      <c r="H35" s="37">
        <v>3.34</v>
      </c>
      <c r="I35" s="37">
        <v>3.77</v>
      </c>
      <c r="J35" s="38">
        <v>4.58</v>
      </c>
      <c r="K35" s="22"/>
      <c r="L35" s="22"/>
      <c r="M35" s="22"/>
      <c r="N35" s="22"/>
      <c r="O35" s="22"/>
      <c r="P35" s="22"/>
    </row>
    <row r="36" spans="1:16" ht="39" customHeight="1" x14ac:dyDescent="0.15">
      <c r="A36" s="22"/>
      <c r="B36" s="35"/>
      <c r="C36" s="1178" t="s">
        <v>541</v>
      </c>
      <c r="D36" s="1179"/>
      <c r="E36" s="1180"/>
      <c r="F36" s="36">
        <v>1.79</v>
      </c>
      <c r="G36" s="37">
        <v>1.74</v>
      </c>
      <c r="H36" s="37">
        <v>1.45</v>
      </c>
      <c r="I36" s="37">
        <v>1.08</v>
      </c>
      <c r="J36" s="38">
        <v>1.49</v>
      </c>
      <c r="K36" s="22"/>
      <c r="L36" s="22"/>
      <c r="M36" s="22"/>
      <c r="N36" s="22"/>
      <c r="O36" s="22"/>
      <c r="P36" s="22"/>
    </row>
    <row r="37" spans="1:16" ht="39" customHeight="1" x14ac:dyDescent="0.15">
      <c r="A37" s="22"/>
      <c r="B37" s="35"/>
      <c r="C37" s="1178" t="s">
        <v>542</v>
      </c>
      <c r="D37" s="1179"/>
      <c r="E37" s="1180"/>
      <c r="F37" s="36" t="s">
        <v>493</v>
      </c>
      <c r="G37" s="37" t="s">
        <v>493</v>
      </c>
      <c r="H37" s="37" t="s">
        <v>493</v>
      </c>
      <c r="I37" s="37" t="s">
        <v>493</v>
      </c>
      <c r="J37" s="38">
        <v>1.1200000000000001</v>
      </c>
      <c r="K37" s="22"/>
      <c r="L37" s="22"/>
      <c r="M37" s="22"/>
      <c r="N37" s="22"/>
      <c r="O37" s="22"/>
      <c r="P37" s="22"/>
    </row>
    <row r="38" spans="1:16" ht="39" customHeight="1" x14ac:dyDescent="0.15">
      <c r="A38" s="22"/>
      <c r="B38" s="35"/>
      <c r="C38" s="1178" t="s">
        <v>543</v>
      </c>
      <c r="D38" s="1179"/>
      <c r="E38" s="1180"/>
      <c r="F38" s="36">
        <v>0.17</v>
      </c>
      <c r="G38" s="37">
        <v>7.0000000000000007E-2</v>
      </c>
      <c r="H38" s="37">
        <v>0.17</v>
      </c>
      <c r="I38" s="37">
        <v>0.49</v>
      </c>
      <c r="J38" s="38">
        <v>0.99</v>
      </c>
      <c r="K38" s="22"/>
      <c r="L38" s="22"/>
      <c r="M38" s="22"/>
      <c r="N38" s="22"/>
      <c r="O38" s="22"/>
      <c r="P38" s="22"/>
    </row>
    <row r="39" spans="1:16" ht="39" customHeight="1" x14ac:dyDescent="0.15">
      <c r="A39" s="22"/>
      <c r="B39" s="35"/>
      <c r="C39" s="1178" t="s">
        <v>544</v>
      </c>
      <c r="D39" s="1179"/>
      <c r="E39" s="1180"/>
      <c r="F39" s="36">
        <v>0.2</v>
      </c>
      <c r="G39" s="37">
        <v>0.21</v>
      </c>
      <c r="H39" s="37">
        <v>0.22</v>
      </c>
      <c r="I39" s="37">
        <v>0.24</v>
      </c>
      <c r="J39" s="38">
        <v>0.26</v>
      </c>
      <c r="K39" s="22"/>
      <c r="L39" s="22"/>
      <c r="M39" s="22"/>
      <c r="N39" s="22"/>
      <c r="O39" s="22"/>
      <c r="P39" s="22"/>
    </row>
    <row r="40" spans="1:16" ht="39" customHeight="1" x14ac:dyDescent="0.15">
      <c r="A40" s="22"/>
      <c r="B40" s="35"/>
      <c r="C40" s="1178" t="s">
        <v>545</v>
      </c>
      <c r="D40" s="1179"/>
      <c r="E40" s="1180"/>
      <c r="F40" s="36">
        <v>0.09</v>
      </c>
      <c r="G40" s="37">
        <v>0.09</v>
      </c>
      <c r="H40" s="37">
        <v>0.1</v>
      </c>
      <c r="I40" s="37">
        <v>0.1</v>
      </c>
      <c r="J40" s="38">
        <v>0.11</v>
      </c>
      <c r="K40" s="22"/>
      <c r="L40" s="22"/>
      <c r="M40" s="22"/>
      <c r="N40" s="22"/>
      <c r="O40" s="22"/>
      <c r="P40" s="22"/>
    </row>
    <row r="41" spans="1:16" ht="39" customHeight="1" x14ac:dyDescent="0.15">
      <c r="A41" s="22"/>
      <c r="B41" s="35"/>
      <c r="C41" s="1178" t="s">
        <v>546</v>
      </c>
      <c r="D41" s="1179"/>
      <c r="E41" s="1180"/>
      <c r="F41" s="36">
        <v>0.05</v>
      </c>
      <c r="G41" s="37">
        <v>7.0000000000000007E-2</v>
      </c>
      <c r="H41" s="37">
        <v>0.06</v>
      </c>
      <c r="I41" s="37">
        <v>0.06</v>
      </c>
      <c r="J41" s="38">
        <v>0.06</v>
      </c>
      <c r="K41" s="22"/>
      <c r="L41" s="22"/>
      <c r="M41" s="22"/>
      <c r="N41" s="22"/>
      <c r="O41" s="22"/>
      <c r="P41" s="22"/>
    </row>
    <row r="42" spans="1:16" ht="39" customHeight="1" x14ac:dyDescent="0.15">
      <c r="A42" s="22"/>
      <c r="B42" s="39"/>
      <c r="C42" s="1178" t="s">
        <v>547</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548</v>
      </c>
      <c r="D43" s="1182"/>
      <c r="E43" s="1183"/>
      <c r="F43" s="41">
        <v>0.14000000000000001</v>
      </c>
      <c r="G43" s="42">
        <v>0.1</v>
      </c>
      <c r="H43" s="42">
        <v>7.0000000000000007E-2</v>
      </c>
      <c r="I43" s="42">
        <v>0.16</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10861</v>
      </c>
      <c r="L45" s="60">
        <v>10707</v>
      </c>
      <c r="M45" s="60">
        <v>10916</v>
      </c>
      <c r="N45" s="60">
        <v>11504</v>
      </c>
      <c r="O45" s="61">
        <v>11672</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14</v>
      </c>
      <c r="F48" s="1188"/>
      <c r="G48" s="1188"/>
      <c r="H48" s="1188"/>
      <c r="I48" s="1188"/>
      <c r="J48" s="1189"/>
      <c r="K48" s="63">
        <v>2900</v>
      </c>
      <c r="L48" s="64">
        <v>2861</v>
      </c>
      <c r="M48" s="64">
        <v>2835</v>
      </c>
      <c r="N48" s="64">
        <v>2970</v>
      </c>
      <c r="O48" s="65">
        <v>2654</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493</v>
      </c>
      <c r="L49" s="64" t="s">
        <v>493</v>
      </c>
      <c r="M49" s="64" t="s">
        <v>493</v>
      </c>
      <c r="N49" s="64" t="s">
        <v>493</v>
      </c>
      <c r="O49" s="65" t="s">
        <v>493</v>
      </c>
      <c r="P49" s="48"/>
      <c r="Q49" s="48"/>
      <c r="R49" s="48"/>
      <c r="S49" s="48"/>
      <c r="T49" s="48"/>
      <c r="U49" s="48"/>
    </row>
    <row r="50" spans="1:21" ht="30.75" customHeight="1" x14ac:dyDescent="0.15">
      <c r="A50" s="48"/>
      <c r="B50" s="1196"/>
      <c r="C50" s="1197"/>
      <c r="D50" s="62"/>
      <c r="E50" s="1188" t="s">
        <v>16</v>
      </c>
      <c r="F50" s="1188"/>
      <c r="G50" s="1188"/>
      <c r="H50" s="1188"/>
      <c r="I50" s="1188"/>
      <c r="J50" s="1189"/>
      <c r="K50" s="63">
        <v>81</v>
      </c>
      <c r="L50" s="64">
        <v>77</v>
      </c>
      <c r="M50" s="64">
        <v>71</v>
      </c>
      <c r="N50" s="64">
        <v>69</v>
      </c>
      <c r="O50" s="65">
        <v>66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493</v>
      </c>
      <c r="L51" s="64" t="s">
        <v>493</v>
      </c>
      <c r="M51" s="64" t="s">
        <v>493</v>
      </c>
      <c r="N51" s="64" t="s">
        <v>493</v>
      </c>
      <c r="O51" s="65" t="s">
        <v>493</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8420</v>
      </c>
      <c r="L52" s="64">
        <v>8641</v>
      </c>
      <c r="M52" s="64">
        <v>9057</v>
      </c>
      <c r="N52" s="64">
        <v>9357</v>
      </c>
      <c r="O52" s="65">
        <v>9716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5422</v>
      </c>
      <c r="L53" s="69">
        <v>5004</v>
      </c>
      <c r="M53" s="69">
        <v>4765</v>
      </c>
      <c r="N53" s="69">
        <v>5186</v>
      </c>
      <c r="O53" s="70">
        <v>4676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532</v>
      </c>
      <c r="J40" s="79" t="s">
        <v>533</v>
      </c>
      <c r="K40" s="79" t="s">
        <v>534</v>
      </c>
      <c r="L40" s="79" t="s">
        <v>535</v>
      </c>
      <c r="M40" s="80" t="s">
        <v>536</v>
      </c>
    </row>
    <row r="41" spans="2:13" ht="27.75" customHeight="1" x14ac:dyDescent="0.15">
      <c r="B41" s="1202" t="s">
        <v>23</v>
      </c>
      <c r="C41" s="1203"/>
      <c r="D41" s="81"/>
      <c r="E41" s="1208" t="s">
        <v>24</v>
      </c>
      <c r="F41" s="1208"/>
      <c r="G41" s="1208"/>
      <c r="H41" s="1209"/>
      <c r="I41" s="82">
        <v>85250</v>
      </c>
      <c r="J41" s="83">
        <v>87934</v>
      </c>
      <c r="K41" s="83">
        <v>90110</v>
      </c>
      <c r="L41" s="83">
        <v>88978</v>
      </c>
      <c r="M41" s="84">
        <v>85709</v>
      </c>
    </row>
    <row r="42" spans="2:13" ht="27.75" customHeight="1" x14ac:dyDescent="0.15">
      <c r="B42" s="1204"/>
      <c r="C42" s="1205"/>
      <c r="D42" s="85"/>
      <c r="E42" s="1210" t="s">
        <v>25</v>
      </c>
      <c r="F42" s="1210"/>
      <c r="G42" s="1210"/>
      <c r="H42" s="1211"/>
      <c r="I42" s="86">
        <v>3717</v>
      </c>
      <c r="J42" s="87">
        <v>3653</v>
      </c>
      <c r="K42" s="87">
        <v>3594</v>
      </c>
      <c r="L42" s="87">
        <v>3535</v>
      </c>
      <c r="M42" s="88">
        <v>1149</v>
      </c>
    </row>
    <row r="43" spans="2:13" ht="27.75" customHeight="1" x14ac:dyDescent="0.15">
      <c r="B43" s="1204"/>
      <c r="C43" s="1205"/>
      <c r="D43" s="85"/>
      <c r="E43" s="1210" t="s">
        <v>26</v>
      </c>
      <c r="F43" s="1210"/>
      <c r="G43" s="1210"/>
      <c r="H43" s="1211"/>
      <c r="I43" s="86">
        <v>33815</v>
      </c>
      <c r="J43" s="87">
        <v>31975</v>
      </c>
      <c r="K43" s="87">
        <v>30490</v>
      </c>
      <c r="L43" s="87">
        <v>29106</v>
      </c>
      <c r="M43" s="88">
        <v>26166</v>
      </c>
    </row>
    <row r="44" spans="2:13" ht="27.75" customHeight="1" x14ac:dyDescent="0.15">
      <c r="B44" s="1204"/>
      <c r="C44" s="1205"/>
      <c r="D44" s="85"/>
      <c r="E44" s="1210" t="s">
        <v>27</v>
      </c>
      <c r="F44" s="1210"/>
      <c r="G44" s="1210"/>
      <c r="H44" s="1211"/>
      <c r="I44" s="86" t="s">
        <v>493</v>
      </c>
      <c r="J44" s="87" t="s">
        <v>493</v>
      </c>
      <c r="K44" s="87" t="s">
        <v>493</v>
      </c>
      <c r="L44" s="87" t="s">
        <v>493</v>
      </c>
      <c r="M44" s="88" t="s">
        <v>493</v>
      </c>
    </row>
    <row r="45" spans="2:13" ht="27.75" customHeight="1" x14ac:dyDescent="0.15">
      <c r="B45" s="1204"/>
      <c r="C45" s="1205"/>
      <c r="D45" s="85"/>
      <c r="E45" s="1210" t="s">
        <v>28</v>
      </c>
      <c r="F45" s="1210"/>
      <c r="G45" s="1210"/>
      <c r="H45" s="1211"/>
      <c r="I45" s="86">
        <v>13209</v>
      </c>
      <c r="J45" s="87">
        <v>12252</v>
      </c>
      <c r="K45" s="87">
        <v>11205</v>
      </c>
      <c r="L45" s="87">
        <v>11167</v>
      </c>
      <c r="M45" s="88">
        <v>10675</v>
      </c>
    </row>
    <row r="46" spans="2:13" ht="27.75" customHeight="1" x14ac:dyDescent="0.15">
      <c r="B46" s="1204"/>
      <c r="C46" s="1205"/>
      <c r="D46" s="89"/>
      <c r="E46" s="1210" t="s">
        <v>29</v>
      </c>
      <c r="F46" s="1210"/>
      <c r="G46" s="1210"/>
      <c r="H46" s="1211"/>
      <c r="I46" s="86" t="s">
        <v>493</v>
      </c>
      <c r="J46" s="87">
        <v>1</v>
      </c>
      <c r="K46" s="87" t="s">
        <v>493</v>
      </c>
      <c r="L46" s="87" t="s">
        <v>493</v>
      </c>
      <c r="M46" s="88">
        <v>0</v>
      </c>
    </row>
    <row r="47" spans="2:13" ht="27.75" customHeight="1" x14ac:dyDescent="0.15">
      <c r="B47" s="1204"/>
      <c r="C47" s="1205"/>
      <c r="D47" s="90"/>
      <c r="E47" s="1212" t="s">
        <v>30</v>
      </c>
      <c r="F47" s="1213"/>
      <c r="G47" s="1213"/>
      <c r="H47" s="1214"/>
      <c r="I47" s="86" t="s">
        <v>493</v>
      </c>
      <c r="J47" s="87" t="s">
        <v>493</v>
      </c>
      <c r="K47" s="87" t="s">
        <v>493</v>
      </c>
      <c r="L47" s="87" t="s">
        <v>493</v>
      </c>
      <c r="M47" s="88" t="s">
        <v>493</v>
      </c>
    </row>
    <row r="48" spans="2:13" ht="27.75" customHeight="1" x14ac:dyDescent="0.15">
      <c r="B48" s="1204"/>
      <c r="C48" s="1205"/>
      <c r="D48" s="85"/>
      <c r="E48" s="1210" t="s">
        <v>31</v>
      </c>
      <c r="F48" s="1210"/>
      <c r="G48" s="1210"/>
      <c r="H48" s="1211"/>
      <c r="I48" s="86" t="s">
        <v>493</v>
      </c>
      <c r="J48" s="87" t="s">
        <v>493</v>
      </c>
      <c r="K48" s="87" t="s">
        <v>493</v>
      </c>
      <c r="L48" s="87" t="s">
        <v>493</v>
      </c>
      <c r="M48" s="88" t="s">
        <v>493</v>
      </c>
    </row>
    <row r="49" spans="2:13" ht="27.75" customHeight="1" x14ac:dyDescent="0.15">
      <c r="B49" s="1206"/>
      <c r="C49" s="1207"/>
      <c r="D49" s="85"/>
      <c r="E49" s="1210" t="s">
        <v>32</v>
      </c>
      <c r="F49" s="1210"/>
      <c r="G49" s="1210"/>
      <c r="H49" s="1211"/>
      <c r="I49" s="86" t="s">
        <v>493</v>
      </c>
      <c r="J49" s="87" t="s">
        <v>493</v>
      </c>
      <c r="K49" s="87" t="s">
        <v>493</v>
      </c>
      <c r="L49" s="87" t="s">
        <v>493</v>
      </c>
      <c r="M49" s="88" t="s">
        <v>493</v>
      </c>
    </row>
    <row r="50" spans="2:13" ht="27.75" customHeight="1" x14ac:dyDescent="0.15">
      <c r="B50" s="1215" t="s">
        <v>33</v>
      </c>
      <c r="C50" s="1216"/>
      <c r="D50" s="91"/>
      <c r="E50" s="1210" t="s">
        <v>34</v>
      </c>
      <c r="F50" s="1210"/>
      <c r="G50" s="1210"/>
      <c r="H50" s="1211"/>
      <c r="I50" s="86">
        <v>22069</v>
      </c>
      <c r="J50" s="87">
        <v>25062</v>
      </c>
      <c r="K50" s="87">
        <v>25013</v>
      </c>
      <c r="L50" s="87">
        <v>27495</v>
      </c>
      <c r="M50" s="88">
        <v>26998</v>
      </c>
    </row>
    <row r="51" spans="2:13" ht="27.75" customHeight="1" x14ac:dyDescent="0.15">
      <c r="B51" s="1204"/>
      <c r="C51" s="1205"/>
      <c r="D51" s="85"/>
      <c r="E51" s="1210" t="s">
        <v>35</v>
      </c>
      <c r="F51" s="1210"/>
      <c r="G51" s="1210"/>
      <c r="H51" s="1211"/>
      <c r="I51" s="86">
        <v>5744</v>
      </c>
      <c r="J51" s="87">
        <v>5477</v>
      </c>
      <c r="K51" s="87">
        <v>4812</v>
      </c>
      <c r="L51" s="87">
        <v>4865</v>
      </c>
      <c r="M51" s="88">
        <v>2630</v>
      </c>
    </row>
    <row r="52" spans="2:13" ht="27.75" customHeight="1" x14ac:dyDescent="0.15">
      <c r="B52" s="1206"/>
      <c r="C52" s="1207"/>
      <c r="D52" s="85"/>
      <c r="E52" s="1210" t="s">
        <v>36</v>
      </c>
      <c r="F52" s="1210"/>
      <c r="G52" s="1210"/>
      <c r="H52" s="1211"/>
      <c r="I52" s="86">
        <v>83736</v>
      </c>
      <c r="J52" s="87">
        <v>87073</v>
      </c>
      <c r="K52" s="87">
        <v>89781</v>
      </c>
      <c r="L52" s="87">
        <v>91087</v>
      </c>
      <c r="M52" s="88">
        <v>87522</v>
      </c>
    </row>
    <row r="53" spans="2:13" ht="27.75" customHeight="1" thickBot="1" x14ac:dyDescent="0.2">
      <c r="B53" s="1217" t="s">
        <v>20</v>
      </c>
      <c r="C53" s="1218"/>
      <c r="D53" s="92"/>
      <c r="E53" s="1219" t="s">
        <v>37</v>
      </c>
      <c r="F53" s="1219"/>
      <c r="G53" s="1219"/>
      <c r="H53" s="1220"/>
      <c r="I53" s="93">
        <v>24442</v>
      </c>
      <c r="J53" s="94">
        <v>18204</v>
      </c>
      <c r="K53" s="94">
        <v>15792</v>
      </c>
      <c r="L53" s="94">
        <v>9338</v>
      </c>
      <c r="M53" s="95">
        <v>6548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577</v>
      </c>
      <c r="I42" s="354"/>
      <c r="J42" s="354"/>
      <c r="K42" s="354"/>
      <c r="L42" s="246"/>
      <c r="M42" s="246"/>
      <c r="N42" s="246"/>
      <c r="O42" s="246"/>
    </row>
    <row r="43" spans="2:17" x14ac:dyDescent="0.15">
      <c r="B43" s="250"/>
      <c r="C43" s="246"/>
      <c r="D43" s="246"/>
      <c r="E43" s="246"/>
      <c r="F43" s="246"/>
      <c r="G43" s="1235" t="s">
        <v>585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578</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579</v>
      </c>
      <c r="H51" s="1248"/>
      <c r="I51" s="1253" t="s">
        <v>580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581</v>
      </c>
      <c r="H55" s="1228"/>
      <c r="I55" s="1233" t="s">
        <v>580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582</v>
      </c>
      <c r="C63" s="246"/>
      <c r="D63" s="246"/>
      <c r="E63" s="246"/>
      <c r="F63" s="246"/>
      <c r="G63" s="246"/>
      <c r="H63" s="246"/>
      <c r="I63" s="246"/>
      <c r="J63" s="246"/>
      <c r="K63" s="246"/>
      <c r="L63" s="246"/>
      <c r="M63" s="246"/>
      <c r="N63" s="246"/>
      <c r="O63" s="246"/>
    </row>
    <row r="64" spans="1:17" x14ac:dyDescent="0.15">
      <c r="B64" s="250"/>
      <c r="C64" s="246"/>
      <c r="D64" s="246"/>
      <c r="E64" s="246"/>
      <c r="F64" s="246"/>
      <c r="G64" s="353" t="s">
        <v>577</v>
      </c>
      <c r="I64" s="354"/>
      <c r="J64" s="354"/>
      <c r="K64" s="354"/>
      <c r="L64" s="246"/>
      <c r="M64" s="246"/>
      <c r="N64" s="246"/>
      <c r="O64" s="246"/>
    </row>
    <row r="65" spans="2:30" x14ac:dyDescent="0.15">
      <c r="B65" s="250"/>
      <c r="C65" s="246"/>
      <c r="D65" s="246"/>
      <c r="E65" s="246"/>
      <c r="F65" s="246"/>
      <c r="G65" s="1235" t="s">
        <v>587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583</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579</v>
      </c>
      <c r="H73" s="1248"/>
      <c r="I73" s="1253" t="s">
        <v>580</v>
      </c>
      <c r="J73" s="1253"/>
      <c r="K73" s="1234">
        <v>63.7</v>
      </c>
      <c r="L73" s="1234">
        <v>47.1</v>
      </c>
      <c r="M73" s="1221">
        <v>40.200000000000003</v>
      </c>
      <c r="N73" s="1221">
        <v>24.2</v>
      </c>
      <c r="O73" s="1221">
        <v>17.399999999999999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584</v>
      </c>
      <c r="J75" s="1233"/>
      <c r="K75" s="1225">
        <v>14.2</v>
      </c>
      <c r="L75" s="1225">
        <v>13.9</v>
      </c>
      <c r="M75" s="1225">
        <v>13</v>
      </c>
      <c r="N75" s="1225">
        <v>12.8</v>
      </c>
      <c r="O75" s="1225">
        <v>12.6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581</v>
      </c>
      <c r="H77" s="1228"/>
      <c r="I77" s="1233" t="s">
        <v>580</v>
      </c>
      <c r="J77" s="1233"/>
      <c r="K77" s="1234">
        <v>42</v>
      </c>
      <c r="L77" s="1234">
        <v>32.6</v>
      </c>
      <c r="M77" s="1221">
        <v>30.5</v>
      </c>
      <c r="N77" s="1221">
        <v>13.7</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584</v>
      </c>
      <c r="J79" s="1223"/>
      <c r="K79" s="1224">
        <v>6.8</v>
      </c>
      <c r="L79" s="1224">
        <v>5.9</v>
      </c>
      <c r="M79" s="1224">
        <v>5.2</v>
      </c>
      <c r="N79" s="1224">
        <v>5.8</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531</v>
      </c>
      <c r="G2" s="113"/>
      <c r="H2" s="114"/>
    </row>
    <row r="3" spans="1:8" x14ac:dyDescent="0.15">
      <c r="A3" s="110" t="s">
        <v>524</v>
      </c>
      <c r="B3" s="115"/>
      <c r="C3" s="116"/>
      <c r="D3" s="117">
        <v>70780</v>
      </c>
      <c r="E3" s="118"/>
      <c r="F3" s="119">
        <v>39425</v>
      </c>
      <c r="G3" s="120"/>
      <c r="H3" s="121"/>
    </row>
    <row r="4" spans="1:8" x14ac:dyDescent="0.15">
      <c r="A4" s="122"/>
      <c r="B4" s="123"/>
      <c r="C4" s="124"/>
      <c r="D4" s="125">
        <v>51993</v>
      </c>
      <c r="E4" s="126"/>
      <c r="F4" s="127">
        <v>22414</v>
      </c>
      <c r="G4" s="128"/>
      <c r="H4" s="129"/>
    </row>
    <row r="5" spans="1:8" x14ac:dyDescent="0.15">
      <c r="A5" s="110" t="s">
        <v>526</v>
      </c>
      <c r="B5" s="115"/>
      <c r="C5" s="116"/>
      <c r="D5" s="117">
        <v>82289</v>
      </c>
      <c r="E5" s="118"/>
      <c r="F5" s="119">
        <v>43141</v>
      </c>
      <c r="G5" s="120"/>
      <c r="H5" s="121"/>
    </row>
    <row r="6" spans="1:8" x14ac:dyDescent="0.15">
      <c r="A6" s="122"/>
      <c r="B6" s="123"/>
      <c r="C6" s="124"/>
      <c r="D6" s="125">
        <v>54654</v>
      </c>
      <c r="E6" s="126"/>
      <c r="F6" s="127">
        <v>21887</v>
      </c>
      <c r="G6" s="128"/>
      <c r="H6" s="129"/>
    </row>
    <row r="7" spans="1:8" x14ac:dyDescent="0.15">
      <c r="A7" s="110" t="s">
        <v>527</v>
      </c>
      <c r="B7" s="115"/>
      <c r="C7" s="116"/>
      <c r="D7" s="117">
        <v>90810</v>
      </c>
      <c r="E7" s="118"/>
      <c r="F7" s="119">
        <v>45117</v>
      </c>
      <c r="G7" s="120"/>
      <c r="H7" s="121"/>
    </row>
    <row r="8" spans="1:8" x14ac:dyDescent="0.15">
      <c r="A8" s="122"/>
      <c r="B8" s="123"/>
      <c r="C8" s="124"/>
      <c r="D8" s="125">
        <v>57991</v>
      </c>
      <c r="E8" s="126"/>
      <c r="F8" s="127">
        <v>25589</v>
      </c>
      <c r="G8" s="128"/>
      <c r="H8" s="129"/>
    </row>
    <row r="9" spans="1:8" x14ac:dyDescent="0.15">
      <c r="A9" s="110" t="s">
        <v>528</v>
      </c>
      <c r="B9" s="115"/>
      <c r="C9" s="116"/>
      <c r="D9" s="117">
        <v>67423</v>
      </c>
      <c r="E9" s="118"/>
      <c r="F9" s="119">
        <v>52496</v>
      </c>
      <c r="G9" s="120"/>
      <c r="H9" s="121"/>
    </row>
    <row r="10" spans="1:8" x14ac:dyDescent="0.15">
      <c r="A10" s="122"/>
      <c r="B10" s="123"/>
      <c r="C10" s="124"/>
      <c r="D10" s="125">
        <v>51401</v>
      </c>
      <c r="E10" s="126"/>
      <c r="F10" s="127">
        <v>29467</v>
      </c>
      <c r="G10" s="128"/>
      <c r="H10" s="129"/>
    </row>
    <row r="11" spans="1:8" x14ac:dyDescent="0.15">
      <c r="A11" s="110" t="s">
        <v>529</v>
      </c>
      <c r="B11" s="115"/>
      <c r="C11" s="116"/>
      <c r="D11" s="117">
        <v>74158</v>
      </c>
      <c r="E11" s="118"/>
      <c r="F11" s="119">
        <v>52619</v>
      </c>
      <c r="G11" s="120"/>
      <c r="H11" s="121"/>
    </row>
    <row r="12" spans="1:8" x14ac:dyDescent="0.15">
      <c r="A12" s="122"/>
      <c r="B12" s="123"/>
      <c r="C12" s="130"/>
      <c r="D12" s="125">
        <v>39518</v>
      </c>
      <c r="E12" s="126"/>
      <c r="F12" s="127">
        <v>31149</v>
      </c>
      <c r="G12" s="128"/>
      <c r="H12" s="129"/>
    </row>
    <row r="13" spans="1:8" x14ac:dyDescent="0.15">
      <c r="A13" s="110"/>
      <c r="B13" s="115"/>
      <c r="C13" s="131"/>
      <c r="D13" s="132">
        <v>77092</v>
      </c>
      <c r="E13" s="133"/>
      <c r="F13" s="134">
        <v>46560</v>
      </c>
      <c r="G13" s="135"/>
      <c r="H13" s="121"/>
    </row>
    <row r="14" spans="1:8" x14ac:dyDescent="0.15">
      <c r="A14" s="122"/>
      <c r="B14" s="123"/>
      <c r="C14" s="124"/>
      <c r="D14" s="125">
        <v>51111</v>
      </c>
      <c r="E14" s="126"/>
      <c r="F14" s="127">
        <v>26101</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9.36</v>
      </c>
      <c r="C19" s="136">
        <f>ROUND(VALUE(SUBSTITUTE(実質収支比率等に係る経年分析!G$48,"▲","-")),2)</f>
        <v>8.36</v>
      </c>
      <c r="D19" s="136">
        <f>ROUND(VALUE(SUBSTITUTE(実質収支比率等に係る経年分析!H$48,"▲","-")),2)</f>
        <v>8.0399999999999991</v>
      </c>
      <c r="E19" s="136">
        <f>ROUND(VALUE(SUBSTITUTE(実質収支比率等に係る経年分析!I$48,"▲","-")),2)</f>
        <v>8.69</v>
      </c>
      <c r="F19" s="136">
        <f>ROUND(VALUE(SUBSTITUTE(実質収支比率等に係る経年分析!J$48,"▲","-")),2)</f>
        <v>8.89</v>
      </c>
    </row>
    <row r="20" spans="1:11" x14ac:dyDescent="0.15">
      <c r="A20" s="136" t="s">
        <v>42</v>
      </c>
      <c r="B20" s="136">
        <f>ROUND(VALUE(SUBSTITUTE(実質収支比率等に係る経年分析!F$47,"▲","-")),2)</f>
        <v>28.74</v>
      </c>
      <c r="C20" s="136">
        <f>ROUND(VALUE(SUBSTITUTE(実質収支比率等に係る経年分析!G$47,"▲","-")),2)</f>
        <v>28.43</v>
      </c>
      <c r="D20" s="136">
        <f>ROUND(VALUE(SUBSTITUTE(実質収支比率等に係る経年分析!H$47,"▲","-")),2)</f>
        <v>26.83</v>
      </c>
      <c r="E20" s="136">
        <f>ROUND(VALUE(SUBSTITUTE(実質収支比率等に係る経年分析!I$47,"▲","-")),2)</f>
        <v>28.82</v>
      </c>
      <c r="F20" s="136">
        <f>ROUND(VALUE(SUBSTITUTE(実質収支比率等に係る経年分析!J$47,"▲","-")),2)</f>
        <v>29.37</v>
      </c>
    </row>
    <row r="21" spans="1:11" x14ac:dyDescent="0.15">
      <c r="A21" s="136" t="s">
        <v>43</v>
      </c>
      <c r="B21" s="136">
        <f>IF(ISNUMBER(VALUE(SUBSTITUTE(実質収支比率等に係る経年分析!F$49,"▲","-"))),ROUND(VALUE(SUBSTITUTE(実質収支比率等に係る経年分析!F$49,"▲","-")),2),NA())</f>
        <v>5.76</v>
      </c>
      <c r="C21" s="136">
        <f>IF(ISNUMBER(VALUE(SUBSTITUTE(実質収支比率等に係る経年分析!G$49,"▲","-"))),ROUND(VALUE(SUBSTITUTE(実質収支比率等に係る経年分析!G$49,"▲","-")),2),NA())</f>
        <v>-0.88</v>
      </c>
      <c r="D21" s="136">
        <f>IF(ISNUMBER(VALUE(SUBSTITUTE(実質収支比率等に係る経年分析!H$49,"▲","-"))),ROUND(VALUE(SUBSTITUTE(実質収支比率等に係る経年分析!H$49,"▲","-")),2),NA())</f>
        <v>-1.02</v>
      </c>
      <c r="E21" s="136">
        <f>IF(ISNUMBER(VALUE(SUBSTITUTE(実質収支比率等に係る経年分析!I$49,"▲","-"))),ROUND(VALUE(SUBSTITUTE(実質収支比率等に係る経年分析!I$49,"▲","-")),2),NA())</f>
        <v>2.39</v>
      </c>
      <c r="F21" s="136">
        <f>IF(ISNUMBER(VALUE(SUBSTITUTE(実質収支比率等に係る経年分析!J$49,"▲","-"))),ROUND(VALUE(SUBSTITUTE(実質収支比率等に係る経年分析!J$49,"▲","-")),2),NA())</f>
        <v>0.22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0.99</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1.1200000000000001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8.8699999999999992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8420</v>
      </c>
      <c r="E42" s="138"/>
      <c r="F42" s="138"/>
      <c r="G42" s="138">
        <f>'実質公債費比率（分子）の構造'!L$52</f>
        <v>8641</v>
      </c>
      <c r="H42" s="138"/>
      <c r="I42" s="138"/>
      <c r="J42" s="138">
        <f>'実質公債費比率（分子）の構造'!M$52</f>
        <v>9057</v>
      </c>
      <c r="K42" s="138"/>
      <c r="L42" s="138"/>
      <c r="M42" s="138">
        <f>'実質公債費比率（分子）の構造'!N$52</f>
        <v>9357</v>
      </c>
      <c r="N42" s="138"/>
      <c r="O42" s="138"/>
      <c r="P42" s="138">
        <f>'実質公債費比率（分子）の構造'!O$52</f>
        <v>9716</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81</v>
      </c>
      <c r="C44" s="138"/>
      <c r="D44" s="138"/>
      <c r="E44" s="138">
        <f>'実質公債費比率（分子）の構造'!L$50</f>
        <v>77</v>
      </c>
      <c r="F44" s="138"/>
      <c r="G44" s="138"/>
      <c r="H44" s="138">
        <f>'実質公債費比率（分子）の構造'!M$50</f>
        <v>71</v>
      </c>
      <c r="I44" s="138"/>
      <c r="J44" s="138"/>
      <c r="K44" s="138">
        <f>'実質公債費比率（分子）の構造'!N$50</f>
        <v>69</v>
      </c>
      <c r="L44" s="138"/>
      <c r="M44" s="138"/>
      <c r="N44" s="138">
        <f>'実質公債費比率（分子）の構造'!O$50</f>
        <v>66</v>
      </c>
      <c r="O44" s="138"/>
      <c r="P44" s="138"/>
    </row>
    <row r="45" spans="1:16" x14ac:dyDescent="0.15">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2900</v>
      </c>
      <c r="C46" s="138"/>
      <c r="D46" s="138"/>
      <c r="E46" s="138">
        <f>'実質公債費比率（分子）の構造'!L$48</f>
        <v>2861</v>
      </c>
      <c r="F46" s="138"/>
      <c r="G46" s="138"/>
      <c r="H46" s="138">
        <f>'実質公債費比率（分子）の構造'!M$48</f>
        <v>2835</v>
      </c>
      <c r="I46" s="138"/>
      <c r="J46" s="138"/>
      <c r="K46" s="138">
        <f>'実質公債費比率（分子）の構造'!N$48</f>
        <v>2970</v>
      </c>
      <c r="L46" s="138"/>
      <c r="M46" s="138"/>
      <c r="N46" s="138">
        <f>'実質公債費比率（分子）の構造'!O$48</f>
        <v>2654</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10861</v>
      </c>
      <c r="C49" s="138"/>
      <c r="D49" s="138"/>
      <c r="E49" s="138">
        <f>'実質公債費比率（分子）の構造'!L$45</f>
        <v>10707</v>
      </c>
      <c r="F49" s="138"/>
      <c r="G49" s="138"/>
      <c r="H49" s="138">
        <f>'実質公債費比率（分子）の構造'!M$45</f>
        <v>10916</v>
      </c>
      <c r="I49" s="138"/>
      <c r="J49" s="138"/>
      <c r="K49" s="138">
        <f>'実質公債費比率（分子）の構造'!N$45</f>
        <v>11504</v>
      </c>
      <c r="L49" s="138"/>
      <c r="M49" s="138"/>
      <c r="N49" s="138">
        <f>'実質公債費比率（分子）の構造'!O$45</f>
        <v>11672</v>
      </c>
      <c r="O49" s="138"/>
      <c r="P49" s="138"/>
    </row>
    <row r="50" spans="1:16" x14ac:dyDescent="0.15">
      <c r="A50" s="138" t="s">
        <v>58</v>
      </c>
      <c r="B50" s="138" t="e">
        <f>NA()</f>
        <v>#N/A</v>
      </c>
      <c r="C50" s="138">
        <f>IF(ISNUMBER('実質公債費比率（分子）の構造'!K$53),'実質公債費比率（分子）の構造'!K$53,NA())</f>
        <v>5422</v>
      </c>
      <c r="D50" s="138" t="e">
        <f>NA()</f>
        <v>#N/A</v>
      </c>
      <c r="E50" s="138" t="e">
        <f>NA()</f>
        <v>#N/A</v>
      </c>
      <c r="F50" s="138">
        <f>IF(ISNUMBER('実質公債費比率（分子）の構造'!L$53),'実質公債費比率（分子）の構造'!L$53,NA())</f>
        <v>5004</v>
      </c>
      <c r="G50" s="138" t="e">
        <f>NA()</f>
        <v>#N/A</v>
      </c>
      <c r="H50" s="138" t="e">
        <f>NA()</f>
        <v>#N/A</v>
      </c>
      <c r="I50" s="138">
        <f>IF(ISNUMBER('実質公債費比率（分子）の構造'!M$53),'実質公債費比率（分子）の構造'!M$53,NA())</f>
        <v>4765</v>
      </c>
      <c r="J50" s="138" t="e">
        <f>NA()</f>
        <v>#N/A</v>
      </c>
      <c r="K50" s="138" t="e">
        <f>NA()</f>
        <v>#N/A</v>
      </c>
      <c r="L50" s="138">
        <f>IF(ISNUMBER('実質公債費比率（分子）の構造'!N$53),'実質公債費比率（分子）の構造'!N$53,NA())</f>
        <v>5186</v>
      </c>
      <c r="M50" s="138" t="e">
        <f>NA()</f>
        <v>#N/A</v>
      </c>
      <c r="N50" s="138" t="e">
        <f>NA()</f>
        <v>#N/A</v>
      </c>
      <c r="O50" s="138">
        <f>IF(ISNUMBER('実質公債費比率（分子）の構造'!O$53),'実質公債費比率（分子）の構造'!O$53,NA())</f>
        <v>4676</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83736</v>
      </c>
      <c r="E56" s="137"/>
      <c r="F56" s="137"/>
      <c r="G56" s="137">
        <f>'将来負担比率（分子）の構造'!J$52</f>
        <v>87073</v>
      </c>
      <c r="H56" s="137"/>
      <c r="I56" s="137"/>
      <c r="J56" s="137">
        <f>'将来負担比率（分子）の構造'!K$52</f>
        <v>89781</v>
      </c>
      <c r="K56" s="137"/>
      <c r="L56" s="137"/>
      <c r="M56" s="137">
        <f>'将来負担比率（分子）の構造'!L$52</f>
        <v>91087</v>
      </c>
      <c r="N56" s="137"/>
      <c r="O56" s="137"/>
      <c r="P56" s="137">
        <f>'将来負担比率（分子）の構造'!M$52</f>
        <v>87522</v>
      </c>
    </row>
    <row r="57" spans="1:16" x14ac:dyDescent="0.15">
      <c r="A57" s="137" t="s">
        <v>35</v>
      </c>
      <c r="B57" s="137"/>
      <c r="C57" s="137"/>
      <c r="D57" s="137">
        <f>'将来負担比率（分子）の構造'!I$51</f>
        <v>5744</v>
      </c>
      <c r="E57" s="137"/>
      <c r="F57" s="137"/>
      <c r="G57" s="137">
        <f>'将来負担比率（分子）の構造'!J$51</f>
        <v>5477</v>
      </c>
      <c r="H57" s="137"/>
      <c r="I57" s="137"/>
      <c r="J57" s="137">
        <f>'将来負担比率（分子）の構造'!K$51</f>
        <v>4812</v>
      </c>
      <c r="K57" s="137"/>
      <c r="L57" s="137"/>
      <c r="M57" s="137">
        <f>'将来負担比率（分子）の構造'!L$51</f>
        <v>4865</v>
      </c>
      <c r="N57" s="137"/>
      <c r="O57" s="137"/>
      <c r="P57" s="137">
        <f>'将来負担比率（分子）の構造'!M$51</f>
        <v>2630</v>
      </c>
    </row>
    <row r="58" spans="1:16" x14ac:dyDescent="0.15">
      <c r="A58" s="137" t="s">
        <v>34</v>
      </c>
      <c r="B58" s="137"/>
      <c r="C58" s="137"/>
      <c r="D58" s="137">
        <f>'将来負担比率（分子）の構造'!I$50</f>
        <v>22069</v>
      </c>
      <c r="E58" s="137"/>
      <c r="F58" s="137"/>
      <c r="G58" s="137">
        <f>'将来負担比率（分子）の構造'!J$50</f>
        <v>25062</v>
      </c>
      <c r="H58" s="137"/>
      <c r="I58" s="137"/>
      <c r="J58" s="137">
        <f>'将来負担比率（分子）の構造'!K$50</f>
        <v>25013</v>
      </c>
      <c r="K58" s="137"/>
      <c r="L58" s="137"/>
      <c r="M58" s="137">
        <f>'将来負担比率（分子）の構造'!L$50</f>
        <v>27495</v>
      </c>
      <c r="N58" s="137"/>
      <c r="O58" s="137"/>
      <c r="P58" s="137">
        <f>'将来負担比率（分子）の構造'!M$50</f>
        <v>26998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f>'将来負担比率（分子）の構造'!J$46</f>
        <v>1</v>
      </c>
      <c r="F61" s="137"/>
      <c r="G61" s="137"/>
      <c r="H61" s="137" t="str">
        <f>'将来負担比率（分子）の構造'!K$46</f>
        <v>-</v>
      </c>
      <c r="I61" s="137"/>
      <c r="J61" s="137"/>
      <c r="K61" s="137" t="str">
        <f>'将来負担比率（分子）の構造'!L$46</f>
        <v>-</v>
      </c>
      <c r="L61" s="137"/>
      <c r="M61" s="137"/>
      <c r="N61" s="137">
        <f>'将来負担比率（分子）の構造'!M$46</f>
        <v>0</v>
      </c>
      <c r="O61" s="137"/>
      <c r="P61" s="137"/>
    </row>
    <row r="62" spans="1:16" x14ac:dyDescent="0.15">
      <c r="A62" s="137" t="s">
        <v>28</v>
      </c>
      <c r="B62" s="137">
        <f>'将来負担比率（分子）の構造'!I$45</f>
        <v>13209</v>
      </c>
      <c r="C62" s="137"/>
      <c r="D62" s="137"/>
      <c r="E62" s="137">
        <f>'将来負担比率（分子）の構造'!J$45</f>
        <v>12252</v>
      </c>
      <c r="F62" s="137"/>
      <c r="G62" s="137"/>
      <c r="H62" s="137">
        <f>'将来負担比率（分子）の構造'!K$45</f>
        <v>11205</v>
      </c>
      <c r="I62" s="137"/>
      <c r="J62" s="137"/>
      <c r="K62" s="137">
        <f>'将来負担比率（分子）の構造'!L$45</f>
        <v>11167</v>
      </c>
      <c r="L62" s="137"/>
      <c r="M62" s="137"/>
      <c r="N62" s="137">
        <f>'将来負担比率（分子）の構造'!M$45</f>
        <v>10675</v>
      </c>
      <c r="O62" s="137"/>
      <c r="P62" s="137"/>
    </row>
    <row r="63" spans="1:16" x14ac:dyDescent="0.15">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26</v>
      </c>
      <c r="B64" s="137">
        <f>'将来負担比率（分子）の構造'!I$43</f>
        <v>33815</v>
      </c>
      <c r="C64" s="137"/>
      <c r="D64" s="137"/>
      <c r="E64" s="137">
        <f>'将来負担比率（分子）の構造'!J$43</f>
        <v>31975</v>
      </c>
      <c r="F64" s="137"/>
      <c r="G64" s="137"/>
      <c r="H64" s="137">
        <f>'将来負担比率（分子）の構造'!K$43</f>
        <v>30490</v>
      </c>
      <c r="I64" s="137"/>
      <c r="J64" s="137"/>
      <c r="K64" s="137">
        <f>'将来負担比率（分子）の構造'!L$43</f>
        <v>29106</v>
      </c>
      <c r="L64" s="137"/>
      <c r="M64" s="137"/>
      <c r="N64" s="137">
        <f>'将来負担比率（分子）の構造'!M$43</f>
        <v>26166</v>
      </c>
      <c r="O64" s="137"/>
      <c r="P64" s="137"/>
    </row>
    <row r="65" spans="1:16" x14ac:dyDescent="0.15">
      <c r="A65" s="137" t="s">
        <v>25</v>
      </c>
      <c r="B65" s="137">
        <f>'将来負担比率（分子）の構造'!I$42</f>
        <v>3717</v>
      </c>
      <c r="C65" s="137"/>
      <c r="D65" s="137"/>
      <c r="E65" s="137">
        <f>'将来負担比率（分子）の構造'!J$42</f>
        <v>3653</v>
      </c>
      <c r="F65" s="137"/>
      <c r="G65" s="137"/>
      <c r="H65" s="137">
        <f>'将来負担比率（分子）の構造'!K$42</f>
        <v>3594</v>
      </c>
      <c r="I65" s="137"/>
      <c r="J65" s="137"/>
      <c r="K65" s="137">
        <f>'将来負担比率（分子）の構造'!L$42</f>
        <v>3535</v>
      </c>
      <c r="L65" s="137"/>
      <c r="M65" s="137"/>
      <c r="N65" s="137">
        <f>'将来負担比率（分子）の構造'!M$42</f>
        <v>1149</v>
      </c>
      <c r="O65" s="137"/>
      <c r="P65" s="137"/>
    </row>
    <row r="66" spans="1:16" x14ac:dyDescent="0.15">
      <c r="A66" s="137" t="s">
        <v>24</v>
      </c>
      <c r="B66" s="137">
        <f>'将来負担比率（分子）の構造'!I$41</f>
        <v>85250</v>
      </c>
      <c r="C66" s="137"/>
      <c r="D66" s="137"/>
      <c r="E66" s="137">
        <f>'将来負担比率（分子）の構造'!J$41</f>
        <v>87934</v>
      </c>
      <c r="F66" s="137"/>
      <c r="G66" s="137"/>
      <c r="H66" s="137">
        <f>'将来負担比率（分子）の構造'!K$41</f>
        <v>90110</v>
      </c>
      <c r="I66" s="137"/>
      <c r="J66" s="137"/>
      <c r="K66" s="137">
        <f>'将来負担比率（分子）の構造'!L$41</f>
        <v>88978</v>
      </c>
      <c r="L66" s="137"/>
      <c r="M66" s="137"/>
      <c r="N66" s="137">
        <f>'将来負担比率（分子）の構造'!M$41</f>
        <v>85709</v>
      </c>
      <c r="O66" s="137"/>
      <c r="P66" s="137"/>
    </row>
    <row r="67" spans="1:16" x14ac:dyDescent="0.15">
      <c r="A67" s="137" t="s">
        <v>62</v>
      </c>
      <c r="B67" s="137" t="e">
        <f>NA()</f>
        <v>#N/A</v>
      </c>
      <c r="C67" s="137">
        <f>IF(ISNUMBER('将来負担比率（分子）の構造'!I$53), IF('将来負担比率（分子）の構造'!I$53 &lt; 0, 0, '将来負担比率（分子）の構造'!I$53), NA())</f>
        <v>24442</v>
      </c>
      <c r="D67" s="137" t="e">
        <f>NA()</f>
        <v>#N/A</v>
      </c>
      <c r="E67" s="137" t="e">
        <f>NA()</f>
        <v>#N/A</v>
      </c>
      <c r="F67" s="137">
        <f>IF(ISNUMBER('将来負担比率（分子）の構造'!J$53), IF('将来負担比率（分子）の構造'!J$53 &lt; 0, 0, '将来負担比率（分子）の構造'!J$53), NA())</f>
        <v>18204</v>
      </c>
      <c r="G67" s="137" t="e">
        <f>NA()</f>
        <v>#N/A</v>
      </c>
      <c r="H67" s="137" t="e">
        <f>NA()</f>
        <v>#N/A</v>
      </c>
      <c r="I67" s="137">
        <f>IF(ISNUMBER('将来負担比率（分子）の構造'!K$53), IF('将来負担比率（分子）の構造'!K$53 &lt; 0, 0, '将来負担比率（分子）の構造'!K$53), NA())</f>
        <v>15792</v>
      </c>
      <c r="J67" s="137" t="e">
        <f>NA()</f>
        <v>#N/A</v>
      </c>
      <c r="K67" s="137" t="e">
        <f>NA()</f>
        <v>#N/A</v>
      </c>
      <c r="L67" s="137">
        <f>IF(ISNUMBER('将来負担比率（分子）の構造'!L$53), IF('将来負担比率（分子）の構造'!L$53 &lt; 0, 0, '将来負担比率（分子）の構造'!L$53), NA())</f>
        <v>9338</v>
      </c>
      <c r="M67" s="137" t="e">
        <f>NA()</f>
        <v>#N/A</v>
      </c>
      <c r="N67" s="137" t="e">
        <f>NA()</f>
        <v>#N/A</v>
      </c>
      <c r="O67" s="137">
        <f>IF(ISNUMBER('将来負担比率（分子）の構造'!M$53), IF('将来負担比率（分子）の構造'!M$53 &lt; 0, 0, '将来負担比率（分子）の構造'!M$53), NA())</f>
        <v>6548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21931935</v>
      </c>
      <c r="S5" s="615"/>
      <c r="T5" s="615"/>
      <c r="U5" s="615"/>
      <c r="V5" s="615"/>
      <c r="W5" s="615"/>
      <c r="X5" s="615"/>
      <c r="Y5" s="616"/>
      <c r="Z5" s="617">
        <v>26.6</v>
      </c>
      <c r="AA5" s="617"/>
      <c r="AB5" s="617"/>
      <c r="AC5" s="617"/>
      <c r="AD5" s="618">
        <v>21931935</v>
      </c>
      <c r="AE5" s="618"/>
      <c r="AF5" s="618"/>
      <c r="AG5" s="618"/>
      <c r="AH5" s="618"/>
      <c r="AI5" s="618"/>
      <c r="AJ5" s="618"/>
      <c r="AK5" s="618"/>
      <c r="AL5" s="619">
        <v>48.5</v>
      </c>
      <c r="AM5" s="620"/>
      <c r="AN5" s="620"/>
      <c r="AO5" s="621"/>
      <c r="AP5" s="611" t="s">
        <v>209</v>
      </c>
      <c r="AQ5" s="612"/>
      <c r="AR5" s="612"/>
      <c r="AS5" s="612"/>
      <c r="AT5" s="612"/>
      <c r="AU5" s="612"/>
      <c r="AV5" s="612"/>
      <c r="AW5" s="612"/>
      <c r="AX5" s="612"/>
      <c r="AY5" s="612"/>
      <c r="AZ5" s="612"/>
      <c r="BA5" s="612"/>
      <c r="BB5" s="612"/>
      <c r="BC5" s="612"/>
      <c r="BD5" s="612"/>
      <c r="BE5" s="612"/>
      <c r="BF5" s="613"/>
      <c r="BG5" s="625">
        <v>21922656</v>
      </c>
      <c r="BH5" s="626"/>
      <c r="BI5" s="626"/>
      <c r="BJ5" s="626"/>
      <c r="BK5" s="626"/>
      <c r="BL5" s="626"/>
      <c r="BM5" s="626"/>
      <c r="BN5" s="627"/>
      <c r="BO5" s="628">
        <v>100</v>
      </c>
      <c r="BP5" s="628"/>
      <c r="BQ5" s="628"/>
      <c r="BR5" s="628"/>
      <c r="BS5" s="629">
        <v>559282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558077</v>
      </c>
      <c r="S6" s="626"/>
      <c r="T6" s="626"/>
      <c r="U6" s="626"/>
      <c r="V6" s="626"/>
      <c r="W6" s="626"/>
      <c r="X6" s="626"/>
      <c r="Y6" s="627"/>
      <c r="Z6" s="628">
        <v>0.7</v>
      </c>
      <c r="AA6" s="628"/>
      <c r="AB6" s="628"/>
      <c r="AC6" s="628"/>
      <c r="AD6" s="629">
        <v>558077</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21922656</v>
      </c>
      <c r="BH6" s="626"/>
      <c r="BI6" s="626"/>
      <c r="BJ6" s="626"/>
      <c r="BK6" s="626"/>
      <c r="BL6" s="626"/>
      <c r="BM6" s="626"/>
      <c r="BN6" s="627"/>
      <c r="BO6" s="628">
        <v>100</v>
      </c>
      <c r="BP6" s="628"/>
      <c r="BQ6" s="628"/>
      <c r="BR6" s="628"/>
      <c r="BS6" s="629">
        <v>559282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465371</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465319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32498</v>
      </c>
      <c r="S7" s="626"/>
      <c r="T7" s="626"/>
      <c r="U7" s="626"/>
      <c r="V7" s="626"/>
      <c r="W7" s="626"/>
      <c r="X7" s="626"/>
      <c r="Y7" s="627"/>
      <c r="Z7" s="628">
        <v>0</v>
      </c>
      <c r="AA7" s="628"/>
      <c r="AB7" s="628"/>
      <c r="AC7" s="628"/>
      <c r="AD7" s="629">
        <v>32498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9574110</v>
      </c>
      <c r="BH7" s="626"/>
      <c r="BI7" s="626"/>
      <c r="BJ7" s="626"/>
      <c r="BK7" s="626"/>
      <c r="BL7" s="626"/>
      <c r="BM7" s="626"/>
      <c r="BN7" s="627"/>
      <c r="BO7" s="628">
        <v>43.7</v>
      </c>
      <c r="BP7" s="628"/>
      <c r="BQ7" s="628"/>
      <c r="BR7" s="628"/>
      <c r="BS7" s="629">
        <v>559282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9680720</v>
      </c>
      <c r="CS7" s="626"/>
      <c r="CT7" s="626"/>
      <c r="CU7" s="626"/>
      <c r="CV7" s="626"/>
      <c r="CW7" s="626"/>
      <c r="CX7" s="626"/>
      <c r="CY7" s="627"/>
      <c r="CZ7" s="628">
        <v>12.4</v>
      </c>
      <c r="DA7" s="628"/>
      <c r="DB7" s="628"/>
      <c r="DC7" s="628"/>
      <c r="DD7" s="634">
        <v>3602597</v>
      </c>
      <c r="DE7" s="626"/>
      <c r="DF7" s="626"/>
      <c r="DG7" s="626"/>
      <c r="DH7" s="626"/>
      <c r="DI7" s="626"/>
      <c r="DJ7" s="626"/>
      <c r="DK7" s="626"/>
      <c r="DL7" s="626"/>
      <c r="DM7" s="626"/>
      <c r="DN7" s="626"/>
      <c r="DO7" s="626"/>
      <c r="DP7" s="627"/>
      <c r="DQ7" s="634">
        <v>5379223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64054</v>
      </c>
      <c r="S8" s="626"/>
      <c r="T8" s="626"/>
      <c r="U8" s="626"/>
      <c r="V8" s="626"/>
      <c r="W8" s="626"/>
      <c r="X8" s="626"/>
      <c r="Y8" s="627"/>
      <c r="Z8" s="628">
        <v>0.1</v>
      </c>
      <c r="AA8" s="628"/>
      <c r="AB8" s="628"/>
      <c r="AC8" s="628"/>
      <c r="AD8" s="629">
        <v>64054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248387</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25207621</v>
      </c>
      <c r="CS8" s="626"/>
      <c r="CT8" s="626"/>
      <c r="CU8" s="626"/>
      <c r="CV8" s="626"/>
      <c r="CW8" s="626"/>
      <c r="CX8" s="626"/>
      <c r="CY8" s="627"/>
      <c r="CZ8" s="628">
        <v>32.4</v>
      </c>
      <c r="DA8" s="628"/>
      <c r="DB8" s="628"/>
      <c r="DC8" s="628"/>
      <c r="DD8" s="634">
        <v>679490</v>
      </c>
      <c r="DE8" s="626"/>
      <c r="DF8" s="626"/>
      <c r="DG8" s="626"/>
      <c r="DH8" s="626"/>
      <c r="DI8" s="626"/>
      <c r="DJ8" s="626"/>
      <c r="DK8" s="626"/>
      <c r="DL8" s="626"/>
      <c r="DM8" s="626"/>
      <c r="DN8" s="626"/>
      <c r="DO8" s="626"/>
      <c r="DP8" s="627"/>
      <c r="DQ8" s="634">
        <v>12823850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42152</v>
      </c>
      <c r="S9" s="626"/>
      <c r="T9" s="626"/>
      <c r="U9" s="626"/>
      <c r="V9" s="626"/>
      <c r="W9" s="626"/>
      <c r="X9" s="626"/>
      <c r="Y9" s="627"/>
      <c r="Z9" s="628">
        <v>0.1</v>
      </c>
      <c r="AA9" s="628"/>
      <c r="AB9" s="628"/>
      <c r="AC9" s="628"/>
      <c r="AD9" s="629">
        <v>42152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6423764</v>
      </c>
      <c r="BH9" s="626"/>
      <c r="BI9" s="626"/>
      <c r="BJ9" s="626"/>
      <c r="BK9" s="626"/>
      <c r="BL9" s="626"/>
      <c r="BM9" s="626"/>
      <c r="BN9" s="627"/>
      <c r="BO9" s="628">
        <v>29.3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8070934</v>
      </c>
      <c r="CS9" s="626"/>
      <c r="CT9" s="626"/>
      <c r="CU9" s="626"/>
      <c r="CV9" s="626"/>
      <c r="CW9" s="626"/>
      <c r="CX9" s="626"/>
      <c r="CY9" s="627"/>
      <c r="CZ9" s="628">
        <v>10.4</v>
      </c>
      <c r="DA9" s="628"/>
      <c r="DB9" s="628"/>
      <c r="DC9" s="628"/>
      <c r="DD9" s="634">
        <v>3244580</v>
      </c>
      <c r="DE9" s="626"/>
      <c r="DF9" s="626"/>
      <c r="DG9" s="626"/>
      <c r="DH9" s="626"/>
      <c r="DI9" s="626"/>
      <c r="DJ9" s="626"/>
      <c r="DK9" s="626"/>
      <c r="DL9" s="626"/>
      <c r="DM9" s="626"/>
      <c r="DN9" s="626"/>
      <c r="DO9" s="626"/>
      <c r="DP9" s="627"/>
      <c r="DQ9" s="634">
        <v>4213607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2764922</v>
      </c>
      <c r="S10" s="626"/>
      <c r="T10" s="626"/>
      <c r="U10" s="626"/>
      <c r="V10" s="626"/>
      <c r="W10" s="626"/>
      <c r="X10" s="626"/>
      <c r="Y10" s="627"/>
      <c r="Z10" s="628">
        <v>3.4</v>
      </c>
      <c r="AA10" s="628"/>
      <c r="AB10" s="628"/>
      <c r="AC10" s="628"/>
      <c r="AD10" s="629">
        <v>2764922</v>
      </c>
      <c r="AE10" s="629"/>
      <c r="AF10" s="629"/>
      <c r="AG10" s="629"/>
      <c r="AH10" s="629"/>
      <c r="AI10" s="629"/>
      <c r="AJ10" s="629"/>
      <c r="AK10" s="629"/>
      <c r="AL10" s="630">
        <v>6.1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512289</v>
      </c>
      <c r="BH10" s="626"/>
      <c r="BI10" s="626"/>
      <c r="BJ10" s="626"/>
      <c r="BK10" s="626"/>
      <c r="BL10" s="626"/>
      <c r="BM10" s="626"/>
      <c r="BN10" s="627"/>
      <c r="BO10" s="628">
        <v>2.2999999999999998</v>
      </c>
      <c r="BP10" s="628"/>
      <c r="BQ10" s="628"/>
      <c r="BR10" s="628"/>
      <c r="BS10" s="634">
        <v>84876</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429042</v>
      </c>
      <c r="CS10" s="626"/>
      <c r="CT10" s="626"/>
      <c r="CU10" s="626"/>
      <c r="CV10" s="626"/>
      <c r="CW10" s="626"/>
      <c r="CX10" s="626"/>
      <c r="CY10" s="627"/>
      <c r="CZ10" s="628">
        <v>0.6</v>
      </c>
      <c r="DA10" s="628"/>
      <c r="DB10" s="628"/>
      <c r="DC10" s="628"/>
      <c r="DD10" s="634" t="s">
        <v>111</v>
      </c>
      <c r="DE10" s="626"/>
      <c r="DF10" s="626"/>
      <c r="DG10" s="626"/>
      <c r="DH10" s="626"/>
      <c r="DI10" s="626"/>
      <c r="DJ10" s="626"/>
      <c r="DK10" s="626"/>
      <c r="DL10" s="626"/>
      <c r="DM10" s="626"/>
      <c r="DN10" s="626"/>
      <c r="DO10" s="626"/>
      <c r="DP10" s="627"/>
      <c r="DQ10" s="634">
        <v>174189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23005</v>
      </c>
      <c r="S11" s="626"/>
      <c r="T11" s="626"/>
      <c r="U11" s="626"/>
      <c r="V11" s="626"/>
      <c r="W11" s="626"/>
      <c r="X11" s="626"/>
      <c r="Y11" s="627"/>
      <c r="Z11" s="628">
        <v>0</v>
      </c>
      <c r="AA11" s="628"/>
      <c r="AB11" s="628"/>
      <c r="AC11" s="628"/>
      <c r="AD11" s="629">
        <v>23005</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2389670</v>
      </c>
      <c r="BH11" s="626"/>
      <c r="BI11" s="626"/>
      <c r="BJ11" s="626"/>
      <c r="BK11" s="626"/>
      <c r="BL11" s="626"/>
      <c r="BM11" s="626"/>
      <c r="BN11" s="627"/>
      <c r="BO11" s="628">
        <v>10.9</v>
      </c>
      <c r="BP11" s="628"/>
      <c r="BQ11" s="628"/>
      <c r="BR11" s="628"/>
      <c r="BS11" s="634">
        <v>474406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2585405</v>
      </c>
      <c r="CS11" s="626"/>
      <c r="CT11" s="626"/>
      <c r="CU11" s="626"/>
      <c r="CV11" s="626"/>
      <c r="CW11" s="626"/>
      <c r="CX11" s="626"/>
      <c r="CY11" s="627"/>
      <c r="CZ11" s="628">
        <v>3.3</v>
      </c>
      <c r="DA11" s="628"/>
      <c r="DB11" s="628"/>
      <c r="DC11" s="628"/>
      <c r="DD11" s="634">
        <v>713865</v>
      </c>
      <c r="DE11" s="626"/>
      <c r="DF11" s="626"/>
      <c r="DG11" s="626"/>
      <c r="DH11" s="626"/>
      <c r="DI11" s="626"/>
      <c r="DJ11" s="626"/>
      <c r="DK11" s="626"/>
      <c r="DL11" s="626"/>
      <c r="DM11" s="626"/>
      <c r="DN11" s="626"/>
      <c r="DO11" s="626"/>
      <c r="DP11" s="627"/>
      <c r="DQ11" s="634">
        <v>1841002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10734039</v>
      </c>
      <c r="BH12" s="626"/>
      <c r="BI12" s="626"/>
      <c r="BJ12" s="626"/>
      <c r="BK12" s="626"/>
      <c r="BL12" s="626"/>
      <c r="BM12" s="626"/>
      <c r="BN12" s="627"/>
      <c r="BO12" s="628">
        <v>48.9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2488239</v>
      </c>
      <c r="CS12" s="626"/>
      <c r="CT12" s="626"/>
      <c r="CU12" s="626"/>
      <c r="CV12" s="626"/>
      <c r="CW12" s="626"/>
      <c r="CX12" s="626"/>
      <c r="CY12" s="627"/>
      <c r="CZ12" s="628">
        <v>3.2</v>
      </c>
      <c r="DA12" s="628"/>
      <c r="DB12" s="628"/>
      <c r="DC12" s="628"/>
      <c r="DD12" s="634">
        <v>48072</v>
      </c>
      <c r="DE12" s="626"/>
      <c r="DF12" s="626"/>
      <c r="DG12" s="626"/>
      <c r="DH12" s="626"/>
      <c r="DI12" s="626"/>
      <c r="DJ12" s="626"/>
      <c r="DK12" s="626"/>
      <c r="DL12" s="626"/>
      <c r="DM12" s="626"/>
      <c r="DN12" s="626"/>
      <c r="DO12" s="626"/>
      <c r="DP12" s="627"/>
      <c r="DQ12" s="634">
        <v>1818776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107414</v>
      </c>
      <c r="S13" s="626"/>
      <c r="T13" s="626"/>
      <c r="U13" s="626"/>
      <c r="V13" s="626"/>
      <c r="W13" s="626"/>
      <c r="X13" s="626"/>
      <c r="Y13" s="627"/>
      <c r="Z13" s="628">
        <v>0.1</v>
      </c>
      <c r="AA13" s="628"/>
      <c r="AB13" s="628"/>
      <c r="AC13" s="628"/>
      <c r="AD13" s="629">
        <v>107414</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8980292</v>
      </c>
      <c r="BH13" s="626"/>
      <c r="BI13" s="626"/>
      <c r="BJ13" s="626"/>
      <c r="BK13" s="626"/>
      <c r="BL13" s="626"/>
      <c r="BM13" s="626"/>
      <c r="BN13" s="627"/>
      <c r="BO13" s="628">
        <v>40.9</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8114067</v>
      </c>
      <c r="CS13" s="626"/>
      <c r="CT13" s="626"/>
      <c r="CU13" s="626"/>
      <c r="CV13" s="626"/>
      <c r="CW13" s="626"/>
      <c r="CX13" s="626"/>
      <c r="CY13" s="627"/>
      <c r="CZ13" s="628">
        <v>10.4</v>
      </c>
      <c r="DA13" s="628"/>
      <c r="DB13" s="628"/>
      <c r="DC13" s="628"/>
      <c r="DD13" s="634">
        <v>2888938</v>
      </c>
      <c r="DE13" s="626"/>
      <c r="DF13" s="626"/>
      <c r="DG13" s="626"/>
      <c r="DH13" s="626"/>
      <c r="DI13" s="626"/>
      <c r="DJ13" s="626"/>
      <c r="DK13" s="626"/>
      <c r="DL13" s="626"/>
      <c r="DM13" s="626"/>
      <c r="DN13" s="626"/>
      <c r="DO13" s="626"/>
      <c r="DP13" s="627"/>
      <c r="DQ13" s="634">
        <v>5549453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509710</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2698808</v>
      </c>
      <c r="CS14" s="626"/>
      <c r="CT14" s="626"/>
      <c r="CU14" s="626"/>
      <c r="CV14" s="626"/>
      <c r="CW14" s="626"/>
      <c r="CX14" s="626"/>
      <c r="CY14" s="627"/>
      <c r="CZ14" s="628">
        <v>3.5</v>
      </c>
      <c r="DA14" s="628"/>
      <c r="DB14" s="628"/>
      <c r="DC14" s="628"/>
      <c r="DD14" s="634">
        <v>194669</v>
      </c>
      <c r="DE14" s="626"/>
      <c r="DF14" s="626"/>
      <c r="DG14" s="626"/>
      <c r="DH14" s="626"/>
      <c r="DI14" s="626"/>
      <c r="DJ14" s="626"/>
      <c r="DK14" s="626"/>
      <c r="DL14" s="626"/>
      <c r="DM14" s="626"/>
      <c r="DN14" s="626"/>
      <c r="DO14" s="626"/>
      <c r="DP14" s="627"/>
      <c r="DQ14" s="634">
        <v>2531816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78332</v>
      </c>
      <c r="S15" s="626"/>
      <c r="T15" s="626"/>
      <c r="U15" s="626"/>
      <c r="V15" s="626"/>
      <c r="W15" s="626"/>
      <c r="X15" s="626"/>
      <c r="Y15" s="627"/>
      <c r="Z15" s="628">
        <v>0.1</v>
      </c>
      <c r="AA15" s="628"/>
      <c r="AB15" s="628"/>
      <c r="AC15" s="628"/>
      <c r="AD15" s="629">
        <v>78332</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1104797</v>
      </c>
      <c r="BH15" s="626"/>
      <c r="BI15" s="626"/>
      <c r="BJ15" s="626"/>
      <c r="BK15" s="626"/>
      <c r="BL15" s="626"/>
      <c r="BM15" s="626"/>
      <c r="BN15" s="627"/>
      <c r="BO15" s="628">
        <v>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5888055</v>
      </c>
      <c r="CS15" s="626"/>
      <c r="CT15" s="626"/>
      <c r="CU15" s="626"/>
      <c r="CV15" s="626"/>
      <c r="CW15" s="626"/>
      <c r="CX15" s="626"/>
      <c r="CY15" s="627"/>
      <c r="CZ15" s="628">
        <v>7.6</v>
      </c>
      <c r="DA15" s="628"/>
      <c r="DB15" s="628"/>
      <c r="DC15" s="628"/>
      <c r="DD15" s="634">
        <v>736644</v>
      </c>
      <c r="DE15" s="626"/>
      <c r="DF15" s="626"/>
      <c r="DG15" s="626"/>
      <c r="DH15" s="626"/>
      <c r="DI15" s="626"/>
      <c r="DJ15" s="626"/>
      <c r="DK15" s="626"/>
      <c r="DL15" s="626"/>
      <c r="DM15" s="626"/>
      <c r="DN15" s="626"/>
      <c r="DO15" s="626"/>
      <c r="DP15" s="627"/>
      <c r="DQ15" s="634">
        <v>4600931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21333275</v>
      </c>
      <c r="S16" s="626"/>
      <c r="T16" s="626"/>
      <c r="U16" s="626"/>
      <c r="V16" s="626"/>
      <c r="W16" s="626"/>
      <c r="X16" s="626"/>
      <c r="Y16" s="627"/>
      <c r="Z16" s="628">
        <v>25.9</v>
      </c>
      <c r="AA16" s="628"/>
      <c r="AB16" s="628"/>
      <c r="AC16" s="628"/>
      <c r="AD16" s="629">
        <v>19406100</v>
      </c>
      <c r="AE16" s="629"/>
      <c r="AF16" s="629"/>
      <c r="AG16" s="629"/>
      <c r="AH16" s="629"/>
      <c r="AI16" s="629"/>
      <c r="AJ16" s="629"/>
      <c r="AK16" s="629"/>
      <c r="AL16" s="630">
        <v>42.9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231579</v>
      </c>
      <c r="CS16" s="626"/>
      <c r="CT16" s="626"/>
      <c r="CU16" s="626"/>
      <c r="CV16" s="626"/>
      <c r="CW16" s="626"/>
      <c r="CX16" s="626"/>
      <c r="CY16" s="627"/>
      <c r="CZ16" s="628">
        <v>0.3</v>
      </c>
      <c r="DA16" s="628"/>
      <c r="DB16" s="628"/>
      <c r="DC16" s="628"/>
      <c r="DD16" s="634" t="s">
        <v>111</v>
      </c>
      <c r="DE16" s="626"/>
      <c r="DF16" s="626"/>
      <c r="DG16" s="626"/>
      <c r="DH16" s="626"/>
      <c r="DI16" s="626"/>
      <c r="DJ16" s="626"/>
      <c r="DK16" s="626"/>
      <c r="DL16" s="626"/>
      <c r="DM16" s="626"/>
      <c r="DN16" s="626"/>
      <c r="DO16" s="626"/>
      <c r="DP16" s="627"/>
      <c r="DQ16" s="634">
        <v>46171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19406100</v>
      </c>
      <c r="S17" s="626"/>
      <c r="T17" s="626"/>
      <c r="U17" s="626"/>
      <c r="V17" s="626"/>
      <c r="W17" s="626"/>
      <c r="X17" s="626"/>
      <c r="Y17" s="627"/>
      <c r="Z17" s="628">
        <v>23.5</v>
      </c>
      <c r="AA17" s="628"/>
      <c r="AB17" s="628"/>
      <c r="AC17" s="628"/>
      <c r="AD17" s="629">
        <v>19406100</v>
      </c>
      <c r="AE17" s="629"/>
      <c r="AF17" s="629"/>
      <c r="AG17" s="629"/>
      <c r="AH17" s="629"/>
      <c r="AI17" s="629"/>
      <c r="AJ17" s="629"/>
      <c r="AK17" s="629"/>
      <c r="AL17" s="630">
        <v>42.9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11942760</v>
      </c>
      <c r="CS17" s="626"/>
      <c r="CT17" s="626"/>
      <c r="CU17" s="626"/>
      <c r="CV17" s="626"/>
      <c r="CW17" s="626"/>
      <c r="CX17" s="626"/>
      <c r="CY17" s="627"/>
      <c r="CZ17" s="628">
        <v>15.3</v>
      </c>
      <c r="DA17" s="628"/>
      <c r="DB17" s="628"/>
      <c r="DC17" s="628"/>
      <c r="DD17" s="634" t="s">
        <v>111</v>
      </c>
      <c r="DE17" s="626"/>
      <c r="DF17" s="626"/>
      <c r="DG17" s="626"/>
      <c r="DH17" s="626"/>
      <c r="DI17" s="626"/>
      <c r="DJ17" s="626"/>
      <c r="DK17" s="626"/>
      <c r="DL17" s="626"/>
      <c r="DM17" s="626"/>
      <c r="DN17" s="626"/>
      <c r="DO17" s="626"/>
      <c r="DP17" s="627"/>
      <c r="DQ17" s="634">
        <v>11721105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1927175</v>
      </c>
      <c r="S18" s="626"/>
      <c r="T18" s="626"/>
      <c r="U18" s="626"/>
      <c r="V18" s="626"/>
      <c r="W18" s="626"/>
      <c r="X18" s="626"/>
      <c r="Y18" s="627"/>
      <c r="Z18" s="628">
        <v>2.2999999999999998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89808</v>
      </c>
      <c r="CS18" s="626"/>
      <c r="CT18" s="626"/>
      <c r="CU18" s="626"/>
      <c r="CV18" s="626"/>
      <c r="CW18" s="626"/>
      <c r="CX18" s="626"/>
      <c r="CY18" s="627"/>
      <c r="CZ18" s="628">
        <v>0.1</v>
      </c>
      <c r="DA18" s="628"/>
      <c r="DB18" s="628"/>
      <c r="DC18" s="628"/>
      <c r="DD18" s="634">
        <v>14532</v>
      </c>
      <c r="DE18" s="626"/>
      <c r="DF18" s="626"/>
      <c r="DG18" s="626"/>
      <c r="DH18" s="626"/>
      <c r="DI18" s="626"/>
      <c r="DJ18" s="626"/>
      <c r="DK18" s="626"/>
      <c r="DL18" s="626"/>
      <c r="DM18" s="626"/>
      <c r="DN18" s="626"/>
      <c r="DO18" s="626"/>
      <c r="DP18" s="627"/>
      <c r="DQ18" s="634">
        <v>89808</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9279</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46935664</v>
      </c>
      <c r="S20" s="626"/>
      <c r="T20" s="626"/>
      <c r="U20" s="626"/>
      <c r="V20" s="626"/>
      <c r="W20" s="626"/>
      <c r="X20" s="626"/>
      <c r="Y20" s="627"/>
      <c r="Z20" s="628">
        <v>56.9</v>
      </c>
      <c r="AA20" s="628"/>
      <c r="AB20" s="628"/>
      <c r="AC20" s="628"/>
      <c r="AD20" s="629">
        <v>45008489</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9279</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77892409</v>
      </c>
      <c r="CS20" s="626"/>
      <c r="CT20" s="626"/>
      <c r="CU20" s="626"/>
      <c r="CV20" s="626"/>
      <c r="CW20" s="626"/>
      <c r="CX20" s="626"/>
      <c r="CY20" s="627"/>
      <c r="CZ20" s="628">
        <v>100</v>
      </c>
      <c r="DA20" s="628"/>
      <c r="DB20" s="628"/>
      <c r="DC20" s="628"/>
      <c r="DD20" s="634">
        <v>12123387</v>
      </c>
      <c r="DE20" s="626"/>
      <c r="DF20" s="626"/>
      <c r="DG20" s="626"/>
      <c r="DH20" s="626"/>
      <c r="DI20" s="626"/>
      <c r="DJ20" s="626"/>
      <c r="DK20" s="626"/>
      <c r="DL20" s="626"/>
      <c r="DM20" s="626"/>
      <c r="DN20" s="626"/>
      <c r="DO20" s="626"/>
      <c r="DP20" s="627"/>
      <c r="DQ20" s="634">
        <v>51255250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21773</v>
      </c>
      <c r="S21" s="626"/>
      <c r="T21" s="626"/>
      <c r="U21" s="626"/>
      <c r="V21" s="626"/>
      <c r="W21" s="626"/>
      <c r="X21" s="626"/>
      <c r="Y21" s="627"/>
      <c r="Z21" s="628">
        <v>0</v>
      </c>
      <c r="AA21" s="628"/>
      <c r="AB21" s="628"/>
      <c r="AC21" s="628"/>
      <c r="AD21" s="629">
        <v>21773</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9279</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291480</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1344883</v>
      </c>
      <c r="S23" s="626"/>
      <c r="T23" s="626"/>
      <c r="U23" s="626"/>
      <c r="V23" s="626"/>
      <c r="W23" s="626"/>
      <c r="X23" s="626"/>
      <c r="Y23" s="627"/>
      <c r="Z23" s="628">
        <v>1.6</v>
      </c>
      <c r="AA23" s="628"/>
      <c r="AB23" s="628"/>
      <c r="AC23" s="628"/>
      <c r="AD23" s="629">
        <v>145328</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604716</v>
      </c>
      <c r="S24" s="626"/>
      <c r="T24" s="626"/>
      <c r="U24" s="626"/>
      <c r="V24" s="626"/>
      <c r="W24" s="626"/>
      <c r="X24" s="626"/>
      <c r="Y24" s="627"/>
      <c r="Z24" s="628">
        <v>0.7</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38603580</v>
      </c>
      <c r="CS24" s="615"/>
      <c r="CT24" s="615"/>
      <c r="CU24" s="615"/>
      <c r="CV24" s="615"/>
      <c r="CW24" s="615"/>
      <c r="CX24" s="615"/>
      <c r="CY24" s="616"/>
      <c r="CZ24" s="652">
        <v>49.6</v>
      </c>
      <c r="DA24" s="653"/>
      <c r="DB24" s="653"/>
      <c r="DC24" s="654"/>
      <c r="DD24" s="651">
        <v>27704821</v>
      </c>
      <c r="DE24" s="615"/>
      <c r="DF24" s="615"/>
      <c r="DG24" s="615"/>
      <c r="DH24" s="615"/>
      <c r="DI24" s="615"/>
      <c r="DJ24" s="615"/>
      <c r="DK24" s="616"/>
      <c r="DL24" s="651">
        <v>27156302</v>
      </c>
      <c r="DM24" s="615"/>
      <c r="DN24" s="615"/>
      <c r="DO24" s="615"/>
      <c r="DP24" s="615"/>
      <c r="DQ24" s="615"/>
      <c r="DR24" s="615"/>
      <c r="DS24" s="615"/>
      <c r="DT24" s="615"/>
      <c r="DU24" s="615"/>
      <c r="DV24" s="616"/>
      <c r="DW24" s="619">
        <v>56.6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9537145</v>
      </c>
      <c r="S25" s="626"/>
      <c r="T25" s="626"/>
      <c r="U25" s="626"/>
      <c r="V25" s="626"/>
      <c r="W25" s="626"/>
      <c r="X25" s="626"/>
      <c r="Y25" s="627"/>
      <c r="Z25" s="628">
        <v>11.6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11698197</v>
      </c>
      <c r="CS25" s="657"/>
      <c r="CT25" s="657"/>
      <c r="CU25" s="657"/>
      <c r="CV25" s="657"/>
      <c r="CW25" s="657"/>
      <c r="CX25" s="657"/>
      <c r="CY25" s="658"/>
      <c r="CZ25" s="659">
        <v>15</v>
      </c>
      <c r="DA25" s="660"/>
      <c r="DB25" s="660"/>
      <c r="DC25" s="661"/>
      <c r="DD25" s="634">
        <v>11334307</v>
      </c>
      <c r="DE25" s="657"/>
      <c r="DF25" s="657"/>
      <c r="DG25" s="657"/>
      <c r="DH25" s="657"/>
      <c r="DI25" s="657"/>
      <c r="DJ25" s="657"/>
      <c r="DK25" s="658"/>
      <c r="DL25" s="634">
        <v>11068422</v>
      </c>
      <c r="DM25" s="657"/>
      <c r="DN25" s="657"/>
      <c r="DO25" s="657"/>
      <c r="DP25" s="657"/>
      <c r="DQ25" s="657"/>
      <c r="DR25" s="657"/>
      <c r="DS25" s="657"/>
      <c r="DT25" s="657"/>
      <c r="DU25" s="657"/>
      <c r="DV25" s="658"/>
      <c r="DW25" s="630">
        <v>23.1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7397429</v>
      </c>
      <c r="CS26" s="626"/>
      <c r="CT26" s="626"/>
      <c r="CU26" s="626"/>
      <c r="CV26" s="626"/>
      <c r="CW26" s="626"/>
      <c r="CX26" s="626"/>
      <c r="CY26" s="627"/>
      <c r="CZ26" s="659">
        <v>9.5</v>
      </c>
      <c r="DA26" s="660"/>
      <c r="DB26" s="660"/>
      <c r="DC26" s="661"/>
      <c r="DD26" s="634">
        <v>7123116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4818050</v>
      </c>
      <c r="S27" s="626"/>
      <c r="T27" s="626"/>
      <c r="U27" s="626"/>
      <c r="V27" s="626"/>
      <c r="W27" s="626"/>
      <c r="X27" s="626"/>
      <c r="Y27" s="627"/>
      <c r="Z27" s="628">
        <v>5.8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21931935</v>
      </c>
      <c r="BH27" s="626"/>
      <c r="BI27" s="626"/>
      <c r="BJ27" s="626"/>
      <c r="BK27" s="626"/>
      <c r="BL27" s="626"/>
      <c r="BM27" s="626"/>
      <c r="BN27" s="627"/>
      <c r="BO27" s="628">
        <v>100</v>
      </c>
      <c r="BP27" s="628"/>
      <c r="BQ27" s="628"/>
      <c r="BR27" s="628"/>
      <c r="BS27" s="634">
        <v>559282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14962623</v>
      </c>
      <c r="CS27" s="657"/>
      <c r="CT27" s="657"/>
      <c r="CU27" s="657"/>
      <c r="CV27" s="657"/>
      <c r="CW27" s="657"/>
      <c r="CX27" s="657"/>
      <c r="CY27" s="658"/>
      <c r="CZ27" s="659">
        <v>19.2</v>
      </c>
      <c r="DA27" s="660"/>
      <c r="DB27" s="660"/>
      <c r="DC27" s="661"/>
      <c r="DD27" s="634">
        <v>4649409</v>
      </c>
      <c r="DE27" s="657"/>
      <c r="DF27" s="657"/>
      <c r="DG27" s="657"/>
      <c r="DH27" s="657"/>
      <c r="DI27" s="657"/>
      <c r="DJ27" s="657"/>
      <c r="DK27" s="658"/>
      <c r="DL27" s="634">
        <v>4648377</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392705</v>
      </c>
      <c r="S28" s="626"/>
      <c r="T28" s="626"/>
      <c r="U28" s="626"/>
      <c r="V28" s="626"/>
      <c r="W28" s="626"/>
      <c r="X28" s="626"/>
      <c r="Y28" s="627"/>
      <c r="Z28" s="628">
        <v>0.5</v>
      </c>
      <c r="AA28" s="628"/>
      <c r="AB28" s="628"/>
      <c r="AC28" s="628"/>
      <c r="AD28" s="629">
        <v>66118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11942760</v>
      </c>
      <c r="CS28" s="626"/>
      <c r="CT28" s="626"/>
      <c r="CU28" s="626"/>
      <c r="CV28" s="626"/>
      <c r="CW28" s="626"/>
      <c r="CX28" s="626"/>
      <c r="CY28" s="627"/>
      <c r="CZ28" s="659">
        <v>15.3</v>
      </c>
      <c r="DA28" s="660"/>
      <c r="DB28" s="660"/>
      <c r="DC28" s="661"/>
      <c r="DD28" s="634">
        <v>11721105</v>
      </c>
      <c r="DE28" s="626"/>
      <c r="DF28" s="626"/>
      <c r="DG28" s="626"/>
      <c r="DH28" s="626"/>
      <c r="DI28" s="626"/>
      <c r="DJ28" s="626"/>
      <c r="DK28" s="627"/>
      <c r="DL28" s="634">
        <v>11439503</v>
      </c>
      <c r="DM28" s="626"/>
      <c r="DN28" s="626"/>
      <c r="DO28" s="626"/>
      <c r="DP28" s="626"/>
      <c r="DQ28" s="626"/>
      <c r="DR28" s="626"/>
      <c r="DS28" s="626"/>
      <c r="DT28" s="626"/>
      <c r="DU28" s="626"/>
      <c r="DV28" s="627"/>
      <c r="DW28" s="630">
        <v>23.9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532048</v>
      </c>
      <c r="S29" s="626"/>
      <c r="T29" s="626"/>
      <c r="U29" s="626"/>
      <c r="V29" s="626"/>
      <c r="W29" s="626"/>
      <c r="X29" s="626"/>
      <c r="Y29" s="627"/>
      <c r="Z29" s="628">
        <v>0.6</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57</v>
      </c>
      <c r="CG29" s="640"/>
      <c r="CH29" s="640"/>
      <c r="CI29" s="640"/>
      <c r="CJ29" s="640"/>
      <c r="CK29" s="640"/>
      <c r="CL29" s="640"/>
      <c r="CM29" s="640"/>
      <c r="CN29" s="640"/>
      <c r="CO29" s="640"/>
      <c r="CP29" s="640"/>
      <c r="CQ29" s="641"/>
      <c r="CR29" s="625">
        <v>11942754</v>
      </c>
      <c r="CS29" s="657"/>
      <c r="CT29" s="657"/>
      <c r="CU29" s="657"/>
      <c r="CV29" s="657"/>
      <c r="CW29" s="657"/>
      <c r="CX29" s="657"/>
      <c r="CY29" s="658"/>
      <c r="CZ29" s="659">
        <v>15.3</v>
      </c>
      <c r="DA29" s="660"/>
      <c r="DB29" s="660"/>
      <c r="DC29" s="661"/>
      <c r="DD29" s="634">
        <v>11721099</v>
      </c>
      <c r="DE29" s="657"/>
      <c r="DF29" s="657"/>
      <c r="DG29" s="657"/>
      <c r="DH29" s="657"/>
      <c r="DI29" s="657"/>
      <c r="DJ29" s="657"/>
      <c r="DK29" s="658"/>
      <c r="DL29" s="634">
        <v>11439497</v>
      </c>
      <c r="DM29" s="657"/>
      <c r="DN29" s="657"/>
      <c r="DO29" s="657"/>
      <c r="DP29" s="657"/>
      <c r="DQ29" s="657"/>
      <c r="DR29" s="657"/>
      <c r="DS29" s="657"/>
      <c r="DT29" s="657"/>
      <c r="DU29" s="657"/>
      <c r="DV29" s="658"/>
      <c r="DW29" s="630">
        <v>23.9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727144</v>
      </c>
      <c r="S30" s="626"/>
      <c r="T30" s="626"/>
      <c r="U30" s="626"/>
      <c r="V30" s="626"/>
      <c r="W30" s="626"/>
      <c r="X30" s="626"/>
      <c r="Y30" s="627"/>
      <c r="Z30" s="628">
        <v>0.9</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96.5</v>
      </c>
      <c r="BN30" s="684"/>
      <c r="BO30" s="684"/>
      <c r="BP30" s="684"/>
      <c r="BQ30" s="685"/>
      <c r="BR30" s="683">
        <v>99</v>
      </c>
      <c r="BS30" s="684"/>
      <c r="BT30" s="684"/>
      <c r="BU30" s="684"/>
      <c r="BV30" s="684"/>
      <c r="BW30" s="684"/>
      <c r="BX30" s="620">
        <v>96.1</v>
      </c>
      <c r="BY30" s="684"/>
      <c r="BZ30" s="684"/>
      <c r="CA30" s="684"/>
      <c r="CB30" s="685"/>
      <c r="CD30" s="688"/>
      <c r="CE30" s="689"/>
      <c r="CF30" s="639" t="s">
        <v>292</v>
      </c>
      <c r="CG30" s="640"/>
      <c r="CH30" s="640"/>
      <c r="CI30" s="640"/>
      <c r="CJ30" s="640"/>
      <c r="CK30" s="640"/>
      <c r="CL30" s="640"/>
      <c r="CM30" s="640"/>
      <c r="CN30" s="640"/>
      <c r="CO30" s="640"/>
      <c r="CP30" s="640"/>
      <c r="CQ30" s="641"/>
      <c r="CR30" s="625">
        <v>11380555</v>
      </c>
      <c r="CS30" s="626"/>
      <c r="CT30" s="626"/>
      <c r="CU30" s="626"/>
      <c r="CV30" s="626"/>
      <c r="CW30" s="626"/>
      <c r="CX30" s="626"/>
      <c r="CY30" s="627"/>
      <c r="CZ30" s="659">
        <v>14.6</v>
      </c>
      <c r="DA30" s="660"/>
      <c r="DB30" s="660"/>
      <c r="DC30" s="661"/>
      <c r="DD30" s="634">
        <v>11189288</v>
      </c>
      <c r="DE30" s="626"/>
      <c r="DF30" s="626"/>
      <c r="DG30" s="626"/>
      <c r="DH30" s="626"/>
      <c r="DI30" s="626"/>
      <c r="DJ30" s="626"/>
      <c r="DK30" s="627"/>
      <c r="DL30" s="634">
        <v>10907686</v>
      </c>
      <c r="DM30" s="626"/>
      <c r="DN30" s="626"/>
      <c r="DO30" s="626"/>
      <c r="DP30" s="626"/>
      <c r="DQ30" s="626"/>
      <c r="DR30" s="626"/>
      <c r="DS30" s="626"/>
      <c r="DT30" s="626"/>
      <c r="DU30" s="626"/>
      <c r="DV30" s="627"/>
      <c r="DW30" s="630">
        <v>22.8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5280473</v>
      </c>
      <c r="S31" s="626"/>
      <c r="T31" s="626"/>
      <c r="U31" s="626"/>
      <c r="V31" s="626"/>
      <c r="W31" s="626"/>
      <c r="X31" s="626"/>
      <c r="Y31" s="627"/>
      <c r="Z31" s="628">
        <v>6.4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96.5</v>
      </c>
      <c r="BN31" s="681"/>
      <c r="BO31" s="681"/>
      <c r="BP31" s="681"/>
      <c r="BQ31" s="682"/>
      <c r="BR31" s="680">
        <v>99.1</v>
      </c>
      <c r="BS31" s="657"/>
      <c r="BT31" s="657"/>
      <c r="BU31" s="657"/>
      <c r="BV31" s="657"/>
      <c r="BW31" s="657"/>
      <c r="BX31" s="631">
        <v>95.8</v>
      </c>
      <c r="BY31" s="681"/>
      <c r="BZ31" s="681"/>
      <c r="CA31" s="681"/>
      <c r="CB31" s="682"/>
      <c r="CD31" s="688"/>
      <c r="CE31" s="689"/>
      <c r="CF31" s="639" t="s">
        <v>296</v>
      </c>
      <c r="CG31" s="640"/>
      <c r="CH31" s="640"/>
      <c r="CI31" s="640"/>
      <c r="CJ31" s="640"/>
      <c r="CK31" s="640"/>
      <c r="CL31" s="640"/>
      <c r="CM31" s="640"/>
      <c r="CN31" s="640"/>
      <c r="CO31" s="640"/>
      <c r="CP31" s="640"/>
      <c r="CQ31" s="641"/>
      <c r="CR31" s="625">
        <v>562199</v>
      </c>
      <c r="CS31" s="657"/>
      <c r="CT31" s="657"/>
      <c r="CU31" s="657"/>
      <c r="CV31" s="657"/>
      <c r="CW31" s="657"/>
      <c r="CX31" s="657"/>
      <c r="CY31" s="658"/>
      <c r="CZ31" s="659">
        <v>0.7</v>
      </c>
      <c r="DA31" s="660"/>
      <c r="DB31" s="660"/>
      <c r="DC31" s="661"/>
      <c r="DD31" s="634">
        <v>531811</v>
      </c>
      <c r="DE31" s="657"/>
      <c r="DF31" s="657"/>
      <c r="DG31" s="657"/>
      <c r="DH31" s="657"/>
      <c r="DI31" s="657"/>
      <c r="DJ31" s="657"/>
      <c r="DK31" s="658"/>
      <c r="DL31" s="634">
        <v>531811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3912821</v>
      </c>
      <c r="S32" s="626"/>
      <c r="T32" s="626"/>
      <c r="U32" s="626"/>
      <c r="V32" s="626"/>
      <c r="W32" s="626"/>
      <c r="X32" s="626"/>
      <c r="Y32" s="627"/>
      <c r="Z32" s="628">
        <v>4.7</v>
      </c>
      <c r="AA32" s="628"/>
      <c r="AB32" s="628"/>
      <c r="AC32" s="628"/>
      <c r="AD32" s="629">
        <v>24818</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95.7</v>
      </c>
      <c r="BN32" s="693"/>
      <c r="BO32" s="693"/>
      <c r="BP32" s="693"/>
      <c r="BQ32" s="695"/>
      <c r="BR32" s="692">
        <v>98.5</v>
      </c>
      <c r="BS32" s="693"/>
      <c r="BT32" s="693"/>
      <c r="BU32" s="693"/>
      <c r="BV32" s="693"/>
      <c r="BW32" s="693"/>
      <c r="BX32" s="694">
        <v>95.2</v>
      </c>
      <c r="BY32" s="693"/>
      <c r="BZ32" s="693"/>
      <c r="CA32" s="693"/>
      <c r="CB32" s="695"/>
      <c r="CD32" s="690"/>
      <c r="CE32" s="691"/>
      <c r="CF32" s="639" t="s">
        <v>299</v>
      </c>
      <c r="CG32" s="640"/>
      <c r="CH32" s="640"/>
      <c r="CI32" s="640"/>
      <c r="CJ32" s="640"/>
      <c r="CK32" s="640"/>
      <c r="CL32" s="640"/>
      <c r="CM32" s="640"/>
      <c r="CN32" s="640"/>
      <c r="CO32" s="640"/>
      <c r="CP32" s="640"/>
      <c r="CQ32" s="641"/>
      <c r="CR32" s="625">
        <v>6</v>
      </c>
      <c r="CS32" s="626"/>
      <c r="CT32" s="626"/>
      <c r="CU32" s="626"/>
      <c r="CV32" s="626"/>
      <c r="CW32" s="626"/>
      <c r="CX32" s="626"/>
      <c r="CY32" s="627"/>
      <c r="CZ32" s="659">
        <v>0</v>
      </c>
      <c r="DA32" s="660"/>
      <c r="DB32" s="660"/>
      <c r="DC32" s="661"/>
      <c r="DD32" s="634">
        <v>6</v>
      </c>
      <c r="DE32" s="626"/>
      <c r="DF32" s="626"/>
      <c r="DG32" s="626"/>
      <c r="DH32" s="626"/>
      <c r="DI32" s="626"/>
      <c r="DJ32" s="626"/>
      <c r="DK32" s="627"/>
      <c r="DL32" s="634">
        <v>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8124900</v>
      </c>
      <c r="S33" s="626"/>
      <c r="T33" s="626"/>
      <c r="U33" s="626"/>
      <c r="V33" s="626"/>
      <c r="W33" s="626"/>
      <c r="X33" s="626"/>
      <c r="Y33" s="627"/>
      <c r="Z33" s="628">
        <v>9.8000000000000007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26933863</v>
      </c>
      <c r="CS33" s="657"/>
      <c r="CT33" s="657"/>
      <c r="CU33" s="657"/>
      <c r="CV33" s="657"/>
      <c r="CW33" s="657"/>
      <c r="CX33" s="657"/>
      <c r="CY33" s="658"/>
      <c r="CZ33" s="659">
        <v>34.6</v>
      </c>
      <c r="DA33" s="660"/>
      <c r="DB33" s="660"/>
      <c r="DC33" s="661"/>
      <c r="DD33" s="634">
        <v>21947655</v>
      </c>
      <c r="DE33" s="657"/>
      <c r="DF33" s="657"/>
      <c r="DG33" s="657"/>
      <c r="DH33" s="657"/>
      <c r="DI33" s="657"/>
      <c r="DJ33" s="657"/>
      <c r="DK33" s="658"/>
      <c r="DL33" s="634">
        <v>16918504</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10176934</v>
      </c>
      <c r="CS34" s="626"/>
      <c r="CT34" s="626"/>
      <c r="CU34" s="626"/>
      <c r="CV34" s="626"/>
      <c r="CW34" s="626"/>
      <c r="CX34" s="626"/>
      <c r="CY34" s="627"/>
      <c r="CZ34" s="659">
        <v>13.1</v>
      </c>
      <c r="DA34" s="660"/>
      <c r="DB34" s="660"/>
      <c r="DC34" s="661"/>
      <c r="DD34" s="634">
        <v>8736923</v>
      </c>
      <c r="DE34" s="626"/>
      <c r="DF34" s="626"/>
      <c r="DG34" s="626"/>
      <c r="DH34" s="626"/>
      <c r="DI34" s="626"/>
      <c r="DJ34" s="626"/>
      <c r="DK34" s="627"/>
      <c r="DL34" s="634">
        <v>7782176</v>
      </c>
      <c r="DM34" s="626"/>
      <c r="DN34" s="626"/>
      <c r="DO34" s="626"/>
      <c r="DP34" s="626"/>
      <c r="DQ34" s="626"/>
      <c r="DR34" s="626"/>
      <c r="DS34" s="626"/>
      <c r="DT34" s="626"/>
      <c r="DU34" s="626"/>
      <c r="DV34" s="627"/>
      <c r="DW34" s="630">
        <v>16.2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2675700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11276827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703666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849781</v>
      </c>
      <c r="CS35" s="657"/>
      <c r="CT35" s="657"/>
      <c r="CU35" s="657"/>
      <c r="CV35" s="657"/>
      <c r="CW35" s="657"/>
      <c r="CX35" s="657"/>
      <c r="CY35" s="658"/>
      <c r="CZ35" s="659">
        <v>1.1000000000000001</v>
      </c>
      <c r="DA35" s="660"/>
      <c r="DB35" s="660"/>
      <c r="DC35" s="661"/>
      <c r="DD35" s="634">
        <v>494765</v>
      </c>
      <c r="DE35" s="657"/>
      <c r="DF35" s="657"/>
      <c r="DG35" s="657"/>
      <c r="DH35" s="657"/>
      <c r="DI35" s="657"/>
      <c r="DJ35" s="657"/>
      <c r="DK35" s="658"/>
      <c r="DL35" s="634">
        <v>434584</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82523802</v>
      </c>
      <c r="S36" s="698"/>
      <c r="T36" s="698"/>
      <c r="U36" s="698"/>
      <c r="V36" s="698"/>
      <c r="W36" s="698"/>
      <c r="X36" s="698"/>
      <c r="Y36" s="699"/>
      <c r="Z36" s="700">
        <v>100</v>
      </c>
      <c r="AA36" s="700"/>
      <c r="AB36" s="700"/>
      <c r="AC36" s="700"/>
      <c r="AD36" s="701">
        <v>45266526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3424403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189040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5847983</v>
      </c>
      <c r="CS36" s="626"/>
      <c r="CT36" s="626"/>
      <c r="CU36" s="626"/>
      <c r="CV36" s="626"/>
      <c r="CW36" s="626"/>
      <c r="CX36" s="626"/>
      <c r="CY36" s="627"/>
      <c r="CZ36" s="659">
        <v>7.5</v>
      </c>
      <c r="DA36" s="660"/>
      <c r="DB36" s="660"/>
      <c r="DC36" s="661"/>
      <c r="DD36" s="634">
        <v>5106099</v>
      </c>
      <c r="DE36" s="626"/>
      <c r="DF36" s="626"/>
      <c r="DG36" s="626"/>
      <c r="DH36" s="626"/>
      <c r="DI36" s="626"/>
      <c r="DJ36" s="626"/>
      <c r="DK36" s="627"/>
      <c r="DL36" s="634">
        <v>3553537</v>
      </c>
      <c r="DM36" s="626"/>
      <c r="DN36" s="626"/>
      <c r="DO36" s="626"/>
      <c r="DP36" s="626"/>
      <c r="DQ36" s="626"/>
      <c r="DR36" s="626"/>
      <c r="DS36" s="626"/>
      <c r="DT36" s="626"/>
      <c r="DU36" s="626"/>
      <c r="DV36" s="627"/>
      <c r="DW36" s="630">
        <v>7.4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507436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25931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12935</v>
      </c>
      <c r="CS37" s="657"/>
      <c r="CT37" s="657"/>
      <c r="CU37" s="657"/>
      <c r="CV37" s="657"/>
      <c r="CW37" s="657"/>
      <c r="CX37" s="657"/>
      <c r="CY37" s="658"/>
      <c r="CZ37" s="659">
        <v>0</v>
      </c>
      <c r="DA37" s="660"/>
      <c r="DB37" s="660"/>
      <c r="DC37" s="661"/>
      <c r="DD37" s="634">
        <v>6735</v>
      </c>
      <c r="DE37" s="657"/>
      <c r="DF37" s="657"/>
      <c r="DG37" s="657"/>
      <c r="DH37" s="657"/>
      <c r="DI37" s="657"/>
      <c r="DJ37" s="657"/>
      <c r="DK37" s="658"/>
      <c r="DL37" s="634">
        <v>6735</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242905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42722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8029391</v>
      </c>
      <c r="CS38" s="626"/>
      <c r="CT38" s="626"/>
      <c r="CU38" s="626"/>
      <c r="CV38" s="626"/>
      <c r="CW38" s="626"/>
      <c r="CX38" s="626"/>
      <c r="CY38" s="627"/>
      <c r="CZ38" s="659">
        <v>10.3</v>
      </c>
      <c r="DA38" s="660"/>
      <c r="DB38" s="660"/>
      <c r="DC38" s="661"/>
      <c r="DD38" s="634">
        <v>6567079</v>
      </c>
      <c r="DE38" s="626"/>
      <c r="DF38" s="626"/>
      <c r="DG38" s="626"/>
      <c r="DH38" s="626"/>
      <c r="DI38" s="626"/>
      <c r="DJ38" s="626"/>
      <c r="DK38" s="627"/>
      <c r="DL38" s="634">
        <v>5098207</v>
      </c>
      <c r="DM38" s="626"/>
      <c r="DN38" s="626"/>
      <c r="DO38" s="626"/>
      <c r="DP38" s="626"/>
      <c r="DQ38" s="626"/>
      <c r="DR38" s="626"/>
      <c r="DS38" s="626"/>
      <c r="DT38" s="626"/>
      <c r="DU38" s="626"/>
      <c r="DV38" s="627"/>
      <c r="DW38" s="630">
        <v>10.6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75276</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379110</v>
      </c>
      <c r="CS39" s="657"/>
      <c r="CT39" s="657"/>
      <c r="CU39" s="657"/>
      <c r="CV39" s="657"/>
      <c r="CW39" s="657"/>
      <c r="CX39" s="657"/>
      <c r="CY39" s="658"/>
      <c r="CZ39" s="659">
        <v>0.5</v>
      </c>
      <c r="DA39" s="660"/>
      <c r="DB39" s="660"/>
      <c r="DC39" s="661"/>
      <c r="DD39" s="634">
        <v>215661</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1754185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1650664</v>
      </c>
      <c r="CS40" s="626"/>
      <c r="CT40" s="626"/>
      <c r="CU40" s="626"/>
      <c r="CV40" s="626"/>
      <c r="CW40" s="626"/>
      <c r="CX40" s="626"/>
      <c r="CY40" s="627"/>
      <c r="CZ40" s="659">
        <v>2.1</v>
      </c>
      <c r="DA40" s="660"/>
      <c r="DB40" s="660"/>
      <c r="DC40" s="661"/>
      <c r="DD40" s="634">
        <v>827128</v>
      </c>
      <c r="DE40" s="626"/>
      <c r="DF40" s="626"/>
      <c r="DG40" s="626"/>
      <c r="DH40" s="626"/>
      <c r="DI40" s="626"/>
      <c r="DJ40" s="626"/>
      <c r="DK40" s="627"/>
      <c r="DL40" s="634">
        <v>50000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5272622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12354966</v>
      </c>
      <c r="CS42" s="626"/>
      <c r="CT42" s="626"/>
      <c r="CU42" s="626"/>
      <c r="CV42" s="626"/>
      <c r="CW42" s="626"/>
      <c r="CX42" s="626"/>
      <c r="CY42" s="627"/>
      <c r="CZ42" s="659">
        <v>15.9</v>
      </c>
      <c r="DA42" s="708"/>
      <c r="DB42" s="708"/>
      <c r="DC42" s="709"/>
      <c r="DD42" s="634">
        <v>1602774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57184</v>
      </c>
      <c r="CS43" s="657"/>
      <c r="CT43" s="657"/>
      <c r="CU43" s="657"/>
      <c r="CV43" s="657"/>
      <c r="CW43" s="657"/>
      <c r="CX43" s="657"/>
      <c r="CY43" s="658"/>
      <c r="CZ43" s="659">
        <v>0.1</v>
      </c>
      <c r="DA43" s="660"/>
      <c r="DB43" s="660"/>
      <c r="DC43" s="661"/>
      <c r="DD43" s="634">
        <v>22747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12123387</v>
      </c>
      <c r="CS44" s="626"/>
      <c r="CT44" s="626"/>
      <c r="CU44" s="626"/>
      <c r="CV44" s="626"/>
      <c r="CW44" s="626"/>
      <c r="CX44" s="626"/>
      <c r="CY44" s="627"/>
      <c r="CZ44" s="659">
        <v>15.6</v>
      </c>
      <c r="DA44" s="708"/>
      <c r="DB44" s="708"/>
      <c r="DC44" s="709"/>
      <c r="DD44" s="634">
        <v>1556603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5520266</v>
      </c>
      <c r="CS45" s="657"/>
      <c r="CT45" s="657"/>
      <c r="CU45" s="657"/>
      <c r="CV45" s="657"/>
      <c r="CW45" s="657"/>
      <c r="CX45" s="657"/>
      <c r="CY45" s="658"/>
      <c r="CZ45" s="659">
        <v>7.1</v>
      </c>
      <c r="DA45" s="660"/>
      <c r="DB45" s="660"/>
      <c r="DC45" s="661"/>
      <c r="DD45" s="634">
        <v>184656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6460361</v>
      </c>
      <c r="CS46" s="626"/>
      <c r="CT46" s="626"/>
      <c r="CU46" s="626"/>
      <c r="CV46" s="626"/>
      <c r="CW46" s="626"/>
      <c r="CX46" s="626"/>
      <c r="CY46" s="627"/>
      <c r="CZ46" s="659">
        <v>8.3000000000000007</v>
      </c>
      <c r="DA46" s="708"/>
      <c r="DB46" s="708"/>
      <c r="DC46" s="709"/>
      <c r="DD46" s="634">
        <v>1306584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231579</v>
      </c>
      <c r="CS47" s="657"/>
      <c r="CT47" s="657"/>
      <c r="CU47" s="657"/>
      <c r="CV47" s="657"/>
      <c r="CW47" s="657"/>
      <c r="CX47" s="657"/>
      <c r="CY47" s="658"/>
      <c r="CZ47" s="659">
        <v>0.3</v>
      </c>
      <c r="DA47" s="660"/>
      <c r="DB47" s="660"/>
      <c r="DC47" s="661"/>
      <c r="DD47" s="634">
        <v>46171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77892409</v>
      </c>
      <c r="CS49" s="693"/>
      <c r="CT49" s="693"/>
      <c r="CU49" s="693"/>
      <c r="CV49" s="693"/>
      <c r="CW49" s="693"/>
      <c r="CX49" s="693"/>
      <c r="CY49" s="720"/>
      <c r="CZ49" s="721">
        <v>100</v>
      </c>
      <c r="DA49" s="722"/>
      <c r="DB49" s="722"/>
      <c r="DC49" s="723"/>
      <c r="DD49" s="724">
        <v>51255250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83479</v>
      </c>
      <c r="R7" s="755"/>
      <c r="S7" s="755"/>
      <c r="T7" s="755"/>
      <c r="U7" s="755"/>
      <c r="V7" s="755">
        <v>78851</v>
      </c>
      <c r="W7" s="755"/>
      <c r="X7" s="755"/>
      <c r="Y7" s="755"/>
      <c r="Z7" s="755"/>
      <c r="AA7" s="755">
        <v>4628</v>
      </c>
      <c r="AB7" s="755"/>
      <c r="AC7" s="755"/>
      <c r="AD7" s="755"/>
      <c r="AE7" s="756"/>
      <c r="AF7" s="757">
        <v>4175</v>
      </c>
      <c r="AG7" s="758"/>
      <c r="AH7" s="758"/>
      <c r="AI7" s="758"/>
      <c r="AJ7" s="759"/>
      <c r="AK7" s="788">
        <v>1782</v>
      </c>
      <c r="AL7" s="789"/>
      <c r="AM7" s="789"/>
      <c r="AN7" s="789"/>
      <c r="AO7" s="789"/>
      <c r="AP7" s="789">
        <v>84418</v>
      </c>
      <c r="AQ7" s="789"/>
      <c r="AR7" s="789"/>
      <c r="AS7" s="789"/>
      <c r="AT7" s="789"/>
      <c r="AU7" s="790"/>
      <c r="AV7" s="790"/>
      <c r="AW7" s="790"/>
      <c r="AX7" s="790"/>
      <c r="AY7" s="791"/>
      <c r="AZ7" s="205"/>
      <c r="BA7" s="205"/>
      <c r="BB7" s="205"/>
      <c r="BC7" s="205"/>
      <c r="BD7" s="205"/>
      <c r="BE7" s="206"/>
      <c r="BF7" s="206"/>
      <c r="BG7" s="206"/>
      <c r="BH7" s="206"/>
      <c r="BI7" s="206"/>
      <c r="BJ7" s="206"/>
      <c r="BK7" s="206"/>
      <c r="BL7" s="206"/>
      <c r="BM7" s="206"/>
      <c r="BN7" s="206"/>
      <c r="BO7" s="206"/>
      <c r="BP7" s="206"/>
      <c r="BQ7" s="212">
        <v>1</v>
      </c>
      <c r="BR7" s="213" t="s">
        <v>573</v>
      </c>
      <c r="BS7" s="795" t="s">
        <v>553</v>
      </c>
      <c r="BT7" s="796"/>
      <c r="BU7" s="796"/>
      <c r="BV7" s="796"/>
      <c r="BW7" s="796"/>
      <c r="BX7" s="796"/>
      <c r="BY7" s="796"/>
      <c r="BZ7" s="796"/>
      <c r="CA7" s="796"/>
      <c r="CB7" s="796"/>
      <c r="CC7" s="796"/>
      <c r="CD7" s="796"/>
      <c r="CE7" s="796"/>
      <c r="CF7" s="796"/>
      <c r="CG7" s="797"/>
      <c r="CH7" s="785">
        <v>-1</v>
      </c>
      <c r="CI7" s="786"/>
      <c r="CJ7" s="786"/>
      <c r="CK7" s="786"/>
      <c r="CL7" s="787"/>
      <c r="CM7" s="785">
        <v>294</v>
      </c>
      <c r="CN7" s="786"/>
      <c r="CO7" s="786"/>
      <c r="CP7" s="786"/>
      <c r="CQ7" s="787"/>
      <c r="CR7" s="785">
        <v>10</v>
      </c>
      <c r="CS7" s="786"/>
      <c r="CT7" s="786"/>
      <c r="CU7" s="786"/>
      <c r="CV7" s="787"/>
      <c r="CW7" s="785" t="s">
        <v>563</v>
      </c>
      <c r="CX7" s="786"/>
      <c r="CY7" s="786"/>
      <c r="CZ7" s="786"/>
      <c r="DA7" s="787"/>
      <c r="DB7" s="785">
        <v>664</v>
      </c>
      <c r="DC7" s="786"/>
      <c r="DD7" s="786"/>
      <c r="DE7" s="786"/>
      <c r="DF7" s="787"/>
      <c r="DG7" s="785" t="s">
        <v>563</v>
      </c>
      <c r="DH7" s="786"/>
      <c r="DI7" s="786"/>
      <c r="DJ7" s="786"/>
      <c r="DK7" s="787"/>
      <c r="DL7" s="785" t="s">
        <v>564</v>
      </c>
      <c r="DM7" s="786"/>
      <c r="DN7" s="786"/>
      <c r="DO7" s="786"/>
      <c r="DP7" s="787"/>
      <c r="DQ7" s="785" t="s">
        <v>564</v>
      </c>
      <c r="DR7" s="786"/>
      <c r="DS7" s="786"/>
      <c r="DT7" s="786"/>
      <c r="DU7" s="787"/>
      <c r="DV7" s="772"/>
      <c r="DW7" s="773"/>
      <c r="DX7" s="773"/>
      <c r="DY7" s="773"/>
      <c r="DZ7" s="774"/>
      <c r="EA7" s="207"/>
    </row>
    <row r="8" spans="1:131" s="208" customFormat="1" ht="26.25" customHeight="1" x14ac:dyDescent="0.15">
      <c r="A8" s="214">
        <v>2</v>
      </c>
      <c r="B8" s="804" t="s">
        <v>366</v>
      </c>
      <c r="C8" s="805"/>
      <c r="D8" s="805"/>
      <c r="E8" s="805"/>
      <c r="F8" s="805"/>
      <c r="G8" s="805"/>
      <c r="H8" s="805"/>
      <c r="I8" s="805"/>
      <c r="J8" s="805"/>
      <c r="K8" s="805"/>
      <c r="L8" s="805"/>
      <c r="M8" s="805"/>
      <c r="N8" s="805"/>
      <c r="O8" s="805"/>
      <c r="P8" s="806"/>
      <c r="Q8" s="775">
        <v>1764</v>
      </c>
      <c r="R8" s="776"/>
      <c r="S8" s="776"/>
      <c r="T8" s="776"/>
      <c r="U8" s="776"/>
      <c r="V8" s="776">
        <v>1764</v>
      </c>
      <c r="W8" s="776"/>
      <c r="X8" s="776"/>
      <c r="Y8" s="776"/>
      <c r="Z8" s="776"/>
      <c r="AA8" s="776" t="s">
        <v>551</v>
      </c>
      <c r="AB8" s="776"/>
      <c r="AC8" s="776"/>
      <c r="AD8" s="776"/>
      <c r="AE8" s="777"/>
      <c r="AF8" s="778" t="s">
        <v>111</v>
      </c>
      <c r="AG8" s="779"/>
      <c r="AH8" s="779"/>
      <c r="AI8" s="779"/>
      <c r="AJ8" s="780"/>
      <c r="AK8" s="781">
        <v>419</v>
      </c>
      <c r="AL8" s="782"/>
      <c r="AM8" s="782"/>
      <c r="AN8" s="782"/>
      <c r="AO8" s="782"/>
      <c r="AP8" s="782">
        <v>1113</v>
      </c>
      <c r="AQ8" s="782"/>
      <c r="AR8" s="782"/>
      <c r="AS8" s="782"/>
      <c r="AT8" s="782"/>
      <c r="AU8" s="783"/>
      <c r="AV8" s="783"/>
      <c r="AW8" s="783"/>
      <c r="AX8" s="783"/>
      <c r="AY8" s="784"/>
      <c r="AZ8" s="205"/>
      <c r="BA8" s="205"/>
      <c r="BB8" s="205"/>
      <c r="BC8" s="205"/>
      <c r="BD8" s="205"/>
      <c r="BE8" s="206"/>
      <c r="BF8" s="206"/>
      <c r="BG8" s="206"/>
      <c r="BH8" s="206"/>
      <c r="BI8" s="206"/>
      <c r="BJ8" s="206"/>
      <c r="BK8" s="206"/>
      <c r="BL8" s="206"/>
      <c r="BM8" s="206"/>
      <c r="BN8" s="206"/>
      <c r="BO8" s="206"/>
      <c r="BP8" s="206"/>
      <c r="BQ8" s="215">
        <v>2</v>
      </c>
      <c r="BR8" s="216"/>
      <c r="BS8" s="792" t="s">
        <v>560</v>
      </c>
      <c r="BT8" s="793"/>
      <c r="BU8" s="793"/>
      <c r="BV8" s="793"/>
      <c r="BW8" s="793"/>
      <c r="BX8" s="793"/>
      <c r="BY8" s="793"/>
      <c r="BZ8" s="793"/>
      <c r="CA8" s="793"/>
      <c r="CB8" s="793"/>
      <c r="CC8" s="793"/>
      <c r="CD8" s="793"/>
      <c r="CE8" s="793"/>
      <c r="CF8" s="793"/>
      <c r="CG8" s="794"/>
      <c r="CH8" s="798">
        <v>33</v>
      </c>
      <c r="CI8" s="799"/>
      <c r="CJ8" s="799"/>
      <c r="CK8" s="799"/>
      <c r="CL8" s="800"/>
      <c r="CM8" s="798">
        <v>904</v>
      </c>
      <c r="CN8" s="799"/>
      <c r="CO8" s="799"/>
      <c r="CP8" s="799"/>
      <c r="CQ8" s="800"/>
      <c r="CR8" s="798">
        <v>50</v>
      </c>
      <c r="CS8" s="799"/>
      <c r="CT8" s="799"/>
      <c r="CU8" s="799"/>
      <c r="CV8" s="800"/>
      <c r="CW8" s="798">
        <v>35</v>
      </c>
      <c r="CX8" s="799"/>
      <c r="CY8" s="799"/>
      <c r="CZ8" s="799"/>
      <c r="DA8" s="800"/>
      <c r="DB8" s="798" t="s">
        <v>563</v>
      </c>
      <c r="DC8" s="799"/>
      <c r="DD8" s="799"/>
      <c r="DE8" s="799"/>
      <c r="DF8" s="800"/>
      <c r="DG8" s="798" t="s">
        <v>564</v>
      </c>
      <c r="DH8" s="799"/>
      <c r="DI8" s="799"/>
      <c r="DJ8" s="799"/>
      <c r="DK8" s="800"/>
      <c r="DL8" s="798" t="s">
        <v>564</v>
      </c>
      <c r="DM8" s="799"/>
      <c r="DN8" s="799"/>
      <c r="DO8" s="799"/>
      <c r="DP8" s="800"/>
      <c r="DQ8" s="798" t="s">
        <v>564</v>
      </c>
      <c r="DR8" s="799"/>
      <c r="DS8" s="799"/>
      <c r="DT8" s="799"/>
      <c r="DU8" s="800"/>
      <c r="DV8" s="801"/>
      <c r="DW8" s="802"/>
      <c r="DX8" s="802"/>
      <c r="DY8" s="802"/>
      <c r="DZ8" s="803"/>
      <c r="EA8" s="207"/>
    </row>
    <row r="9" spans="1:131" s="208" customFormat="1" ht="26.25" customHeight="1" x14ac:dyDescent="0.15">
      <c r="A9" s="214">
        <v>3</v>
      </c>
      <c r="B9" s="804" t="s">
        <v>367</v>
      </c>
      <c r="C9" s="805"/>
      <c r="D9" s="805"/>
      <c r="E9" s="805"/>
      <c r="F9" s="805"/>
      <c r="G9" s="805"/>
      <c r="H9" s="805"/>
      <c r="I9" s="805"/>
      <c r="J9" s="805"/>
      <c r="K9" s="805"/>
      <c r="L9" s="805"/>
      <c r="M9" s="805"/>
      <c r="N9" s="805"/>
      <c r="O9" s="805"/>
      <c r="P9" s="806"/>
      <c r="Q9" s="775">
        <v>82</v>
      </c>
      <c r="R9" s="776"/>
      <c r="S9" s="776"/>
      <c r="T9" s="776"/>
      <c r="U9" s="776"/>
      <c r="V9" s="776">
        <v>78</v>
      </c>
      <c r="W9" s="776"/>
      <c r="X9" s="776"/>
      <c r="Y9" s="776"/>
      <c r="Z9" s="776"/>
      <c r="AA9" s="776">
        <v>4</v>
      </c>
      <c r="AB9" s="776"/>
      <c r="AC9" s="776"/>
      <c r="AD9" s="776"/>
      <c r="AE9" s="777"/>
      <c r="AF9" s="778">
        <v>4</v>
      </c>
      <c r="AG9" s="779"/>
      <c r="AH9" s="779"/>
      <c r="AI9" s="779"/>
      <c r="AJ9" s="780"/>
      <c r="AK9" s="781">
        <v>42</v>
      </c>
      <c r="AL9" s="782"/>
      <c r="AM9" s="782"/>
      <c r="AN9" s="782"/>
      <c r="AO9" s="782"/>
      <c r="AP9" s="782">
        <v>178</v>
      </c>
      <c r="AQ9" s="782"/>
      <c r="AR9" s="782"/>
      <c r="AS9" s="782"/>
      <c r="AT9" s="782"/>
      <c r="AU9" s="783"/>
      <c r="AV9" s="783"/>
      <c r="AW9" s="783"/>
      <c r="AX9" s="783"/>
      <c r="AY9" s="784"/>
      <c r="AZ9" s="205"/>
      <c r="BA9" s="205"/>
      <c r="BB9" s="205"/>
      <c r="BC9" s="205"/>
      <c r="BD9" s="205"/>
      <c r="BE9" s="206"/>
      <c r="BF9" s="206"/>
      <c r="BG9" s="206"/>
      <c r="BH9" s="206"/>
      <c r="BI9" s="206"/>
      <c r="BJ9" s="206"/>
      <c r="BK9" s="206"/>
      <c r="BL9" s="206"/>
      <c r="BM9" s="206"/>
      <c r="BN9" s="206"/>
      <c r="BO9" s="206"/>
      <c r="BP9" s="206"/>
      <c r="BQ9" s="215">
        <v>3</v>
      </c>
      <c r="BR9" s="216"/>
      <c r="BS9" s="792" t="s">
        <v>554</v>
      </c>
      <c r="BT9" s="793"/>
      <c r="BU9" s="793"/>
      <c r="BV9" s="793"/>
      <c r="BW9" s="793"/>
      <c r="BX9" s="793"/>
      <c r="BY9" s="793"/>
      <c r="BZ9" s="793"/>
      <c r="CA9" s="793"/>
      <c r="CB9" s="793"/>
      <c r="CC9" s="793"/>
      <c r="CD9" s="793"/>
      <c r="CE9" s="793"/>
      <c r="CF9" s="793"/>
      <c r="CG9" s="794"/>
      <c r="CH9" s="798">
        <v>6</v>
      </c>
      <c r="CI9" s="799"/>
      <c r="CJ9" s="799"/>
      <c r="CK9" s="799"/>
      <c r="CL9" s="800"/>
      <c r="CM9" s="798">
        <v>64</v>
      </c>
      <c r="CN9" s="799"/>
      <c r="CO9" s="799"/>
      <c r="CP9" s="799"/>
      <c r="CQ9" s="800"/>
      <c r="CR9" s="798">
        <v>36</v>
      </c>
      <c r="CS9" s="799"/>
      <c r="CT9" s="799"/>
      <c r="CU9" s="799"/>
      <c r="CV9" s="800"/>
      <c r="CW9" s="798" t="s">
        <v>564</v>
      </c>
      <c r="CX9" s="799"/>
      <c r="CY9" s="799"/>
      <c r="CZ9" s="799"/>
      <c r="DA9" s="800"/>
      <c r="DB9" s="798">
        <v>13</v>
      </c>
      <c r="DC9" s="799"/>
      <c r="DD9" s="799"/>
      <c r="DE9" s="799"/>
      <c r="DF9" s="800"/>
      <c r="DG9" s="798" t="s">
        <v>564</v>
      </c>
      <c r="DH9" s="799"/>
      <c r="DI9" s="799"/>
      <c r="DJ9" s="799"/>
      <c r="DK9" s="800"/>
      <c r="DL9" s="798" t="s">
        <v>564</v>
      </c>
      <c r="DM9" s="799"/>
      <c r="DN9" s="799"/>
      <c r="DO9" s="799"/>
      <c r="DP9" s="800"/>
      <c r="DQ9" s="798" t="s">
        <v>564</v>
      </c>
      <c r="DR9" s="799"/>
      <c r="DS9" s="799"/>
      <c r="DT9" s="799"/>
      <c r="DU9" s="800"/>
      <c r="DV9" s="801"/>
      <c r="DW9" s="802"/>
      <c r="DX9" s="802"/>
      <c r="DY9" s="802"/>
      <c r="DZ9" s="803"/>
      <c r="EA9" s="207"/>
    </row>
    <row r="10" spans="1:131" s="208" customFormat="1" ht="26.25" customHeight="1" x14ac:dyDescent="0.15">
      <c r="A10" s="214">
        <v>4</v>
      </c>
      <c r="B10" s="804"/>
      <c r="C10" s="805"/>
      <c r="D10" s="805"/>
      <c r="E10" s="805"/>
      <c r="F10" s="805"/>
      <c r="G10" s="805"/>
      <c r="H10" s="805"/>
      <c r="I10" s="805"/>
      <c r="J10" s="805"/>
      <c r="K10" s="805"/>
      <c r="L10" s="805"/>
      <c r="M10" s="805"/>
      <c r="N10" s="805"/>
      <c r="O10" s="805"/>
      <c r="P10" s="806"/>
      <c r="Q10" s="775"/>
      <c r="R10" s="776"/>
      <c r="S10" s="776"/>
      <c r="T10" s="776"/>
      <c r="U10" s="776"/>
      <c r="V10" s="776"/>
      <c r="W10" s="776"/>
      <c r="X10" s="776"/>
      <c r="Y10" s="776"/>
      <c r="Z10" s="776"/>
      <c r="AA10" s="776"/>
      <c r="AB10" s="776"/>
      <c r="AC10" s="776"/>
      <c r="AD10" s="776"/>
      <c r="AE10" s="777"/>
      <c r="AF10" s="778"/>
      <c r="AG10" s="779"/>
      <c r="AH10" s="779"/>
      <c r="AI10" s="779"/>
      <c r="AJ10" s="780"/>
      <c r="AK10" s="781"/>
      <c r="AL10" s="782"/>
      <c r="AM10" s="782"/>
      <c r="AN10" s="782"/>
      <c r="AO10" s="782"/>
      <c r="AP10" s="782"/>
      <c r="AQ10" s="782"/>
      <c r="AR10" s="782"/>
      <c r="AS10" s="782"/>
      <c r="AT10" s="782"/>
      <c r="AU10" s="783"/>
      <c r="AV10" s="783"/>
      <c r="AW10" s="783"/>
      <c r="AX10" s="783"/>
      <c r="AY10" s="784"/>
      <c r="AZ10" s="205"/>
      <c r="BA10" s="205"/>
      <c r="BB10" s="205"/>
      <c r="BC10" s="205"/>
      <c r="BD10" s="205"/>
      <c r="BE10" s="206"/>
      <c r="BF10" s="206"/>
      <c r="BG10" s="206"/>
      <c r="BH10" s="206"/>
      <c r="BI10" s="206"/>
      <c r="BJ10" s="206"/>
      <c r="BK10" s="206"/>
      <c r="BL10" s="206"/>
      <c r="BM10" s="206"/>
      <c r="BN10" s="206"/>
      <c r="BO10" s="206"/>
      <c r="BP10" s="206"/>
      <c r="BQ10" s="215">
        <v>4</v>
      </c>
      <c r="BR10" s="216"/>
      <c r="BS10" s="792" t="s">
        <v>555</v>
      </c>
      <c r="BT10" s="793"/>
      <c r="BU10" s="793"/>
      <c r="BV10" s="793"/>
      <c r="BW10" s="793"/>
      <c r="BX10" s="793"/>
      <c r="BY10" s="793"/>
      <c r="BZ10" s="793"/>
      <c r="CA10" s="793"/>
      <c r="CB10" s="793"/>
      <c r="CC10" s="793"/>
      <c r="CD10" s="793"/>
      <c r="CE10" s="793"/>
      <c r="CF10" s="793"/>
      <c r="CG10" s="794"/>
      <c r="CH10" s="798">
        <v>5</v>
      </c>
      <c r="CI10" s="799"/>
      <c r="CJ10" s="799"/>
      <c r="CK10" s="799"/>
      <c r="CL10" s="800"/>
      <c r="CM10" s="798">
        <v>26</v>
      </c>
      <c r="CN10" s="799"/>
      <c r="CO10" s="799"/>
      <c r="CP10" s="799"/>
      <c r="CQ10" s="800"/>
      <c r="CR10" s="798">
        <v>10</v>
      </c>
      <c r="CS10" s="799"/>
      <c r="CT10" s="799"/>
      <c r="CU10" s="799"/>
      <c r="CV10" s="800"/>
      <c r="CW10" s="798" t="s">
        <v>564</v>
      </c>
      <c r="CX10" s="799"/>
      <c r="CY10" s="799"/>
      <c r="CZ10" s="799"/>
      <c r="DA10" s="800"/>
      <c r="DB10" s="798" t="s">
        <v>564</v>
      </c>
      <c r="DC10" s="799"/>
      <c r="DD10" s="799"/>
      <c r="DE10" s="799"/>
      <c r="DF10" s="800"/>
      <c r="DG10" s="798" t="s">
        <v>564</v>
      </c>
      <c r="DH10" s="799"/>
      <c r="DI10" s="799"/>
      <c r="DJ10" s="799"/>
      <c r="DK10" s="800"/>
      <c r="DL10" s="798" t="s">
        <v>564</v>
      </c>
      <c r="DM10" s="799"/>
      <c r="DN10" s="799"/>
      <c r="DO10" s="799"/>
      <c r="DP10" s="800"/>
      <c r="DQ10" s="798" t="s">
        <v>564</v>
      </c>
      <c r="DR10" s="799"/>
      <c r="DS10" s="799"/>
      <c r="DT10" s="799"/>
      <c r="DU10" s="800"/>
      <c r="DV10" s="801"/>
      <c r="DW10" s="802"/>
      <c r="DX10" s="802"/>
      <c r="DY10" s="802"/>
      <c r="DZ10" s="803"/>
      <c r="EA10" s="207"/>
    </row>
    <row r="11" spans="1:131" s="208" customFormat="1" ht="26.25" customHeight="1" x14ac:dyDescent="0.15">
      <c r="A11" s="214">
        <v>5</v>
      </c>
      <c r="B11" s="804"/>
      <c r="C11" s="805"/>
      <c r="D11" s="805"/>
      <c r="E11" s="805"/>
      <c r="F11" s="805"/>
      <c r="G11" s="805"/>
      <c r="H11" s="805"/>
      <c r="I11" s="805"/>
      <c r="J11" s="805"/>
      <c r="K11" s="805"/>
      <c r="L11" s="805"/>
      <c r="M11" s="805"/>
      <c r="N11" s="805"/>
      <c r="O11" s="805"/>
      <c r="P11" s="806"/>
      <c r="Q11" s="775"/>
      <c r="R11" s="776"/>
      <c r="S11" s="776"/>
      <c r="T11" s="776"/>
      <c r="U11" s="776"/>
      <c r="V11" s="776"/>
      <c r="W11" s="776"/>
      <c r="X11" s="776"/>
      <c r="Y11" s="776"/>
      <c r="Z11" s="776"/>
      <c r="AA11" s="776"/>
      <c r="AB11" s="776"/>
      <c r="AC11" s="776"/>
      <c r="AD11" s="776"/>
      <c r="AE11" s="777"/>
      <c r="AF11" s="778"/>
      <c r="AG11" s="779"/>
      <c r="AH11" s="779"/>
      <c r="AI11" s="779"/>
      <c r="AJ11" s="780"/>
      <c r="AK11" s="781"/>
      <c r="AL11" s="782"/>
      <c r="AM11" s="782"/>
      <c r="AN11" s="782"/>
      <c r="AO11" s="782"/>
      <c r="AP11" s="782"/>
      <c r="AQ11" s="782"/>
      <c r="AR11" s="782"/>
      <c r="AS11" s="782"/>
      <c r="AT11" s="782"/>
      <c r="AU11" s="783"/>
      <c r="AV11" s="783"/>
      <c r="AW11" s="783"/>
      <c r="AX11" s="783"/>
      <c r="AY11" s="784"/>
      <c r="AZ11" s="205"/>
      <c r="BA11" s="205"/>
      <c r="BB11" s="205"/>
      <c r="BC11" s="205"/>
      <c r="BD11" s="205"/>
      <c r="BE11" s="206"/>
      <c r="BF11" s="206"/>
      <c r="BG11" s="206"/>
      <c r="BH11" s="206"/>
      <c r="BI11" s="206"/>
      <c r="BJ11" s="206"/>
      <c r="BK11" s="206"/>
      <c r="BL11" s="206"/>
      <c r="BM11" s="206"/>
      <c r="BN11" s="206"/>
      <c r="BO11" s="206"/>
      <c r="BP11" s="206"/>
      <c r="BQ11" s="215">
        <v>5</v>
      </c>
      <c r="BR11" s="216"/>
      <c r="BS11" s="792" t="s">
        <v>556</v>
      </c>
      <c r="BT11" s="793"/>
      <c r="BU11" s="793"/>
      <c r="BV11" s="793"/>
      <c r="BW11" s="793"/>
      <c r="BX11" s="793"/>
      <c r="BY11" s="793"/>
      <c r="BZ11" s="793"/>
      <c r="CA11" s="793"/>
      <c r="CB11" s="793"/>
      <c r="CC11" s="793"/>
      <c r="CD11" s="793"/>
      <c r="CE11" s="793"/>
      <c r="CF11" s="793"/>
      <c r="CG11" s="794"/>
      <c r="CH11" s="798">
        <v>5</v>
      </c>
      <c r="CI11" s="799"/>
      <c r="CJ11" s="799"/>
      <c r="CK11" s="799"/>
      <c r="CL11" s="800"/>
      <c r="CM11" s="798">
        <v>25</v>
      </c>
      <c r="CN11" s="799"/>
      <c r="CO11" s="799"/>
      <c r="CP11" s="799"/>
      <c r="CQ11" s="800"/>
      <c r="CR11" s="798">
        <v>10</v>
      </c>
      <c r="CS11" s="799"/>
      <c r="CT11" s="799"/>
      <c r="CU11" s="799"/>
      <c r="CV11" s="800"/>
      <c r="CW11" s="798" t="s">
        <v>563</v>
      </c>
      <c r="CX11" s="799"/>
      <c r="CY11" s="799"/>
      <c r="CZ11" s="799"/>
      <c r="DA11" s="800"/>
      <c r="DB11" s="798" t="s">
        <v>564</v>
      </c>
      <c r="DC11" s="799"/>
      <c r="DD11" s="799"/>
      <c r="DE11" s="799"/>
      <c r="DF11" s="800"/>
      <c r="DG11" s="798" t="s">
        <v>564</v>
      </c>
      <c r="DH11" s="799"/>
      <c r="DI11" s="799"/>
      <c r="DJ11" s="799"/>
      <c r="DK11" s="800"/>
      <c r="DL11" s="798" t="s">
        <v>564</v>
      </c>
      <c r="DM11" s="799"/>
      <c r="DN11" s="799"/>
      <c r="DO11" s="799"/>
      <c r="DP11" s="800"/>
      <c r="DQ11" s="798" t="s">
        <v>564</v>
      </c>
      <c r="DR11" s="799"/>
      <c r="DS11" s="799"/>
      <c r="DT11" s="799"/>
      <c r="DU11" s="800"/>
      <c r="DV11" s="801"/>
      <c r="DW11" s="802"/>
      <c r="DX11" s="802"/>
      <c r="DY11" s="802"/>
      <c r="DZ11" s="803"/>
      <c r="EA11" s="207"/>
    </row>
    <row r="12" spans="1:131" s="208" customFormat="1" ht="26.25" customHeight="1" x14ac:dyDescent="0.15">
      <c r="A12" s="214">
        <v>6</v>
      </c>
      <c r="B12" s="804"/>
      <c r="C12" s="805"/>
      <c r="D12" s="805"/>
      <c r="E12" s="805"/>
      <c r="F12" s="805"/>
      <c r="G12" s="805"/>
      <c r="H12" s="805"/>
      <c r="I12" s="805"/>
      <c r="J12" s="805"/>
      <c r="K12" s="805"/>
      <c r="L12" s="805"/>
      <c r="M12" s="805"/>
      <c r="N12" s="805"/>
      <c r="O12" s="805"/>
      <c r="P12" s="806"/>
      <c r="Q12" s="775"/>
      <c r="R12" s="776"/>
      <c r="S12" s="776"/>
      <c r="T12" s="776"/>
      <c r="U12" s="776"/>
      <c r="V12" s="776"/>
      <c r="W12" s="776"/>
      <c r="X12" s="776"/>
      <c r="Y12" s="776"/>
      <c r="Z12" s="776"/>
      <c r="AA12" s="776"/>
      <c r="AB12" s="776"/>
      <c r="AC12" s="776"/>
      <c r="AD12" s="776"/>
      <c r="AE12" s="777"/>
      <c r="AF12" s="778"/>
      <c r="AG12" s="779"/>
      <c r="AH12" s="779"/>
      <c r="AI12" s="779"/>
      <c r="AJ12" s="780"/>
      <c r="AK12" s="781"/>
      <c r="AL12" s="782"/>
      <c r="AM12" s="782"/>
      <c r="AN12" s="782"/>
      <c r="AO12" s="782"/>
      <c r="AP12" s="782"/>
      <c r="AQ12" s="782"/>
      <c r="AR12" s="782"/>
      <c r="AS12" s="782"/>
      <c r="AT12" s="782"/>
      <c r="AU12" s="783"/>
      <c r="AV12" s="783"/>
      <c r="AW12" s="783"/>
      <c r="AX12" s="783"/>
      <c r="AY12" s="784"/>
      <c r="AZ12" s="205"/>
      <c r="BA12" s="205"/>
      <c r="BB12" s="205"/>
      <c r="BC12" s="205"/>
      <c r="BD12" s="205"/>
      <c r="BE12" s="206"/>
      <c r="BF12" s="206"/>
      <c r="BG12" s="206"/>
      <c r="BH12" s="206"/>
      <c r="BI12" s="206"/>
      <c r="BJ12" s="206"/>
      <c r="BK12" s="206"/>
      <c r="BL12" s="206"/>
      <c r="BM12" s="206"/>
      <c r="BN12" s="206"/>
      <c r="BO12" s="206"/>
      <c r="BP12" s="206"/>
      <c r="BQ12" s="215">
        <v>6</v>
      </c>
      <c r="BR12" s="216"/>
      <c r="BS12" s="792" t="s">
        <v>557</v>
      </c>
      <c r="BT12" s="793"/>
      <c r="BU12" s="793"/>
      <c r="BV12" s="793"/>
      <c r="BW12" s="793"/>
      <c r="BX12" s="793"/>
      <c r="BY12" s="793"/>
      <c r="BZ12" s="793"/>
      <c r="CA12" s="793"/>
      <c r="CB12" s="793"/>
      <c r="CC12" s="793"/>
      <c r="CD12" s="793"/>
      <c r="CE12" s="793"/>
      <c r="CF12" s="793"/>
      <c r="CG12" s="794"/>
      <c r="CH12" s="798">
        <v>0</v>
      </c>
      <c r="CI12" s="799"/>
      <c r="CJ12" s="799"/>
      <c r="CK12" s="799"/>
      <c r="CL12" s="800"/>
      <c r="CM12" s="798">
        <v>78</v>
      </c>
      <c r="CN12" s="799"/>
      <c r="CO12" s="799"/>
      <c r="CP12" s="799"/>
      <c r="CQ12" s="800"/>
      <c r="CR12" s="798">
        <v>40</v>
      </c>
      <c r="CS12" s="799"/>
      <c r="CT12" s="799"/>
      <c r="CU12" s="799"/>
      <c r="CV12" s="800"/>
      <c r="CW12" s="798">
        <v>0</v>
      </c>
      <c r="CX12" s="799"/>
      <c r="CY12" s="799"/>
      <c r="CZ12" s="799"/>
      <c r="DA12" s="800"/>
      <c r="DB12" s="798" t="s">
        <v>564</v>
      </c>
      <c r="DC12" s="799"/>
      <c r="DD12" s="799"/>
      <c r="DE12" s="799"/>
      <c r="DF12" s="800"/>
      <c r="DG12" s="798" t="s">
        <v>564</v>
      </c>
      <c r="DH12" s="799"/>
      <c r="DI12" s="799"/>
      <c r="DJ12" s="799"/>
      <c r="DK12" s="800"/>
      <c r="DL12" s="798" t="s">
        <v>564</v>
      </c>
      <c r="DM12" s="799"/>
      <c r="DN12" s="799"/>
      <c r="DO12" s="799"/>
      <c r="DP12" s="800"/>
      <c r="DQ12" s="798" t="s">
        <v>564</v>
      </c>
      <c r="DR12" s="799"/>
      <c r="DS12" s="799"/>
      <c r="DT12" s="799"/>
      <c r="DU12" s="800"/>
      <c r="DV12" s="801"/>
      <c r="DW12" s="802"/>
      <c r="DX12" s="802"/>
      <c r="DY12" s="802"/>
      <c r="DZ12" s="803"/>
      <c r="EA12" s="207"/>
    </row>
    <row r="13" spans="1:131" s="208" customFormat="1" ht="26.25" customHeight="1" x14ac:dyDescent="0.15">
      <c r="A13" s="214">
        <v>7</v>
      </c>
      <c r="B13" s="804"/>
      <c r="C13" s="805"/>
      <c r="D13" s="805"/>
      <c r="E13" s="805"/>
      <c r="F13" s="805"/>
      <c r="G13" s="805"/>
      <c r="H13" s="805"/>
      <c r="I13" s="805"/>
      <c r="J13" s="805"/>
      <c r="K13" s="805"/>
      <c r="L13" s="805"/>
      <c r="M13" s="805"/>
      <c r="N13" s="805"/>
      <c r="O13" s="805"/>
      <c r="P13" s="806"/>
      <c r="Q13" s="775"/>
      <c r="R13" s="776"/>
      <c r="S13" s="776"/>
      <c r="T13" s="776"/>
      <c r="U13" s="776"/>
      <c r="V13" s="776"/>
      <c r="W13" s="776"/>
      <c r="X13" s="776"/>
      <c r="Y13" s="776"/>
      <c r="Z13" s="776"/>
      <c r="AA13" s="776"/>
      <c r="AB13" s="776"/>
      <c r="AC13" s="776"/>
      <c r="AD13" s="776"/>
      <c r="AE13" s="777"/>
      <c r="AF13" s="778"/>
      <c r="AG13" s="779"/>
      <c r="AH13" s="779"/>
      <c r="AI13" s="779"/>
      <c r="AJ13" s="780"/>
      <c r="AK13" s="781"/>
      <c r="AL13" s="782"/>
      <c r="AM13" s="782"/>
      <c r="AN13" s="782"/>
      <c r="AO13" s="782"/>
      <c r="AP13" s="782"/>
      <c r="AQ13" s="782"/>
      <c r="AR13" s="782"/>
      <c r="AS13" s="782"/>
      <c r="AT13" s="782"/>
      <c r="AU13" s="783"/>
      <c r="AV13" s="783"/>
      <c r="AW13" s="783"/>
      <c r="AX13" s="783"/>
      <c r="AY13" s="784"/>
      <c r="AZ13" s="205"/>
      <c r="BA13" s="205"/>
      <c r="BB13" s="205"/>
      <c r="BC13" s="205"/>
      <c r="BD13" s="205"/>
      <c r="BE13" s="206"/>
      <c r="BF13" s="206"/>
      <c r="BG13" s="206"/>
      <c r="BH13" s="206"/>
      <c r="BI13" s="206"/>
      <c r="BJ13" s="206"/>
      <c r="BK13" s="206"/>
      <c r="BL13" s="206"/>
      <c r="BM13" s="206"/>
      <c r="BN13" s="206"/>
      <c r="BO13" s="206"/>
      <c r="BP13" s="206"/>
      <c r="BQ13" s="215">
        <v>7</v>
      </c>
      <c r="BR13" s="216"/>
      <c r="BS13" s="792" t="s">
        <v>558</v>
      </c>
      <c r="BT13" s="793"/>
      <c r="BU13" s="793"/>
      <c r="BV13" s="793"/>
      <c r="BW13" s="793"/>
      <c r="BX13" s="793"/>
      <c r="BY13" s="793"/>
      <c r="BZ13" s="793"/>
      <c r="CA13" s="793"/>
      <c r="CB13" s="793"/>
      <c r="CC13" s="793"/>
      <c r="CD13" s="793"/>
      <c r="CE13" s="793"/>
      <c r="CF13" s="793"/>
      <c r="CG13" s="794"/>
      <c r="CH13" s="798">
        <v>2</v>
      </c>
      <c r="CI13" s="799"/>
      <c r="CJ13" s="799"/>
      <c r="CK13" s="799"/>
      <c r="CL13" s="800"/>
      <c r="CM13" s="798">
        <v>244</v>
      </c>
      <c r="CN13" s="799"/>
      <c r="CO13" s="799"/>
      <c r="CP13" s="799"/>
      <c r="CQ13" s="800"/>
      <c r="CR13" s="798">
        <v>100</v>
      </c>
      <c r="CS13" s="799"/>
      <c r="CT13" s="799"/>
      <c r="CU13" s="799"/>
      <c r="CV13" s="800"/>
      <c r="CW13" s="798">
        <v>0</v>
      </c>
      <c r="CX13" s="799"/>
      <c r="CY13" s="799"/>
      <c r="CZ13" s="799"/>
      <c r="DA13" s="800"/>
      <c r="DB13" s="798" t="s">
        <v>564</v>
      </c>
      <c r="DC13" s="799"/>
      <c r="DD13" s="799"/>
      <c r="DE13" s="799"/>
      <c r="DF13" s="800"/>
      <c r="DG13" s="798" t="s">
        <v>564</v>
      </c>
      <c r="DH13" s="799"/>
      <c r="DI13" s="799"/>
      <c r="DJ13" s="799"/>
      <c r="DK13" s="800"/>
      <c r="DL13" s="798" t="s">
        <v>564</v>
      </c>
      <c r="DM13" s="799"/>
      <c r="DN13" s="799"/>
      <c r="DO13" s="799"/>
      <c r="DP13" s="800"/>
      <c r="DQ13" s="798" t="s">
        <v>564</v>
      </c>
      <c r="DR13" s="799"/>
      <c r="DS13" s="799"/>
      <c r="DT13" s="799"/>
      <c r="DU13" s="800"/>
      <c r="DV13" s="801"/>
      <c r="DW13" s="802"/>
      <c r="DX13" s="802"/>
      <c r="DY13" s="802"/>
      <c r="DZ13" s="803"/>
      <c r="EA13" s="207"/>
    </row>
    <row r="14" spans="1:131" s="208" customFormat="1" ht="26.25" customHeight="1" x14ac:dyDescent="0.15">
      <c r="A14" s="214">
        <v>8</v>
      </c>
      <c r="B14" s="804"/>
      <c r="C14" s="805"/>
      <c r="D14" s="805"/>
      <c r="E14" s="805"/>
      <c r="F14" s="805"/>
      <c r="G14" s="805"/>
      <c r="H14" s="805"/>
      <c r="I14" s="805"/>
      <c r="J14" s="805"/>
      <c r="K14" s="805"/>
      <c r="L14" s="805"/>
      <c r="M14" s="805"/>
      <c r="N14" s="805"/>
      <c r="O14" s="805"/>
      <c r="P14" s="806"/>
      <c r="Q14" s="775"/>
      <c r="R14" s="776"/>
      <c r="S14" s="776"/>
      <c r="T14" s="776"/>
      <c r="U14" s="776"/>
      <c r="V14" s="776"/>
      <c r="W14" s="776"/>
      <c r="X14" s="776"/>
      <c r="Y14" s="776"/>
      <c r="Z14" s="776"/>
      <c r="AA14" s="776"/>
      <c r="AB14" s="776"/>
      <c r="AC14" s="776"/>
      <c r="AD14" s="776"/>
      <c r="AE14" s="777"/>
      <c r="AF14" s="778"/>
      <c r="AG14" s="779"/>
      <c r="AH14" s="779"/>
      <c r="AI14" s="779"/>
      <c r="AJ14" s="780"/>
      <c r="AK14" s="781"/>
      <c r="AL14" s="782"/>
      <c r="AM14" s="782"/>
      <c r="AN14" s="782"/>
      <c r="AO14" s="782"/>
      <c r="AP14" s="782"/>
      <c r="AQ14" s="782"/>
      <c r="AR14" s="782"/>
      <c r="AS14" s="782"/>
      <c r="AT14" s="782"/>
      <c r="AU14" s="783"/>
      <c r="AV14" s="783"/>
      <c r="AW14" s="783"/>
      <c r="AX14" s="783"/>
      <c r="AY14" s="784"/>
      <c r="AZ14" s="205"/>
      <c r="BA14" s="205"/>
      <c r="BB14" s="205"/>
      <c r="BC14" s="205"/>
      <c r="BD14" s="205"/>
      <c r="BE14" s="206"/>
      <c r="BF14" s="206"/>
      <c r="BG14" s="206"/>
      <c r="BH14" s="206"/>
      <c r="BI14" s="206"/>
      <c r="BJ14" s="206"/>
      <c r="BK14" s="206"/>
      <c r="BL14" s="206"/>
      <c r="BM14" s="206"/>
      <c r="BN14" s="206"/>
      <c r="BO14" s="206"/>
      <c r="BP14" s="206"/>
      <c r="BQ14" s="215">
        <v>8</v>
      </c>
      <c r="BR14" s="216"/>
      <c r="BS14" s="792" t="s">
        <v>561</v>
      </c>
      <c r="BT14" s="793"/>
      <c r="BU14" s="793"/>
      <c r="BV14" s="793"/>
      <c r="BW14" s="793"/>
      <c r="BX14" s="793"/>
      <c r="BY14" s="793"/>
      <c r="BZ14" s="793"/>
      <c r="CA14" s="793"/>
      <c r="CB14" s="793"/>
      <c r="CC14" s="793"/>
      <c r="CD14" s="793"/>
      <c r="CE14" s="793"/>
      <c r="CF14" s="793"/>
      <c r="CG14" s="794"/>
      <c r="CH14" s="798">
        <v>1</v>
      </c>
      <c r="CI14" s="799"/>
      <c r="CJ14" s="799"/>
      <c r="CK14" s="799"/>
      <c r="CL14" s="800"/>
      <c r="CM14" s="798">
        <v>177</v>
      </c>
      <c r="CN14" s="799"/>
      <c r="CO14" s="799"/>
      <c r="CP14" s="799"/>
      <c r="CQ14" s="800"/>
      <c r="CR14" s="798">
        <v>99</v>
      </c>
      <c r="CS14" s="799"/>
      <c r="CT14" s="799"/>
      <c r="CU14" s="799"/>
      <c r="CV14" s="800"/>
      <c r="CW14" s="798">
        <v>0</v>
      </c>
      <c r="CX14" s="799"/>
      <c r="CY14" s="799"/>
      <c r="CZ14" s="799"/>
      <c r="DA14" s="800"/>
      <c r="DB14" s="798" t="s">
        <v>564</v>
      </c>
      <c r="DC14" s="799"/>
      <c r="DD14" s="799"/>
      <c r="DE14" s="799"/>
      <c r="DF14" s="800"/>
      <c r="DG14" s="798" t="s">
        <v>564</v>
      </c>
      <c r="DH14" s="799"/>
      <c r="DI14" s="799"/>
      <c r="DJ14" s="799"/>
      <c r="DK14" s="800"/>
      <c r="DL14" s="798" t="s">
        <v>564</v>
      </c>
      <c r="DM14" s="799"/>
      <c r="DN14" s="799"/>
      <c r="DO14" s="799"/>
      <c r="DP14" s="800"/>
      <c r="DQ14" s="798" t="s">
        <v>564</v>
      </c>
      <c r="DR14" s="799"/>
      <c r="DS14" s="799"/>
      <c r="DT14" s="799"/>
      <c r="DU14" s="800"/>
      <c r="DV14" s="801"/>
      <c r="DW14" s="802"/>
      <c r="DX14" s="802"/>
      <c r="DY14" s="802"/>
      <c r="DZ14" s="803"/>
      <c r="EA14" s="207"/>
    </row>
    <row r="15" spans="1:131" s="208" customFormat="1" ht="26.25" customHeight="1" x14ac:dyDescent="0.15">
      <c r="A15" s="214">
        <v>9</v>
      </c>
      <c r="B15" s="804"/>
      <c r="C15" s="805"/>
      <c r="D15" s="805"/>
      <c r="E15" s="805"/>
      <c r="F15" s="805"/>
      <c r="G15" s="805"/>
      <c r="H15" s="805"/>
      <c r="I15" s="805"/>
      <c r="J15" s="805"/>
      <c r="K15" s="805"/>
      <c r="L15" s="805"/>
      <c r="M15" s="805"/>
      <c r="N15" s="805"/>
      <c r="O15" s="805"/>
      <c r="P15" s="806"/>
      <c r="Q15" s="775"/>
      <c r="R15" s="776"/>
      <c r="S15" s="776"/>
      <c r="T15" s="776"/>
      <c r="U15" s="776"/>
      <c r="V15" s="776"/>
      <c r="W15" s="776"/>
      <c r="X15" s="776"/>
      <c r="Y15" s="776"/>
      <c r="Z15" s="776"/>
      <c r="AA15" s="776"/>
      <c r="AB15" s="776"/>
      <c r="AC15" s="776"/>
      <c r="AD15" s="776"/>
      <c r="AE15" s="777"/>
      <c r="AF15" s="778"/>
      <c r="AG15" s="779"/>
      <c r="AH15" s="779"/>
      <c r="AI15" s="779"/>
      <c r="AJ15" s="780"/>
      <c r="AK15" s="781"/>
      <c r="AL15" s="782"/>
      <c r="AM15" s="782"/>
      <c r="AN15" s="782"/>
      <c r="AO15" s="782"/>
      <c r="AP15" s="782"/>
      <c r="AQ15" s="782"/>
      <c r="AR15" s="782"/>
      <c r="AS15" s="782"/>
      <c r="AT15" s="782"/>
      <c r="AU15" s="783"/>
      <c r="AV15" s="783"/>
      <c r="AW15" s="783"/>
      <c r="AX15" s="783"/>
      <c r="AY15" s="784"/>
      <c r="AZ15" s="205"/>
      <c r="BA15" s="205"/>
      <c r="BB15" s="205"/>
      <c r="BC15" s="205"/>
      <c r="BD15" s="205"/>
      <c r="BE15" s="206"/>
      <c r="BF15" s="206"/>
      <c r="BG15" s="206"/>
      <c r="BH15" s="206"/>
      <c r="BI15" s="206"/>
      <c r="BJ15" s="206"/>
      <c r="BK15" s="206"/>
      <c r="BL15" s="206"/>
      <c r="BM15" s="206"/>
      <c r="BN15" s="206"/>
      <c r="BO15" s="206"/>
      <c r="BP15" s="206"/>
      <c r="BQ15" s="215">
        <v>9</v>
      </c>
      <c r="BR15" s="216"/>
      <c r="BS15" s="792" t="s">
        <v>559</v>
      </c>
      <c r="BT15" s="793"/>
      <c r="BU15" s="793"/>
      <c r="BV15" s="793"/>
      <c r="BW15" s="793"/>
      <c r="BX15" s="793"/>
      <c r="BY15" s="793"/>
      <c r="BZ15" s="793"/>
      <c r="CA15" s="793"/>
      <c r="CB15" s="793"/>
      <c r="CC15" s="793"/>
      <c r="CD15" s="793"/>
      <c r="CE15" s="793"/>
      <c r="CF15" s="793"/>
      <c r="CG15" s="794"/>
      <c r="CH15" s="798">
        <v>117</v>
      </c>
      <c r="CI15" s="799"/>
      <c r="CJ15" s="799"/>
      <c r="CK15" s="799"/>
      <c r="CL15" s="800"/>
      <c r="CM15" s="798">
        <v>1350</v>
      </c>
      <c r="CN15" s="799"/>
      <c r="CO15" s="799"/>
      <c r="CP15" s="799"/>
      <c r="CQ15" s="800"/>
      <c r="CR15" s="798">
        <v>14</v>
      </c>
      <c r="CS15" s="799"/>
      <c r="CT15" s="799"/>
      <c r="CU15" s="799"/>
      <c r="CV15" s="800"/>
      <c r="CW15" s="798" t="s">
        <v>563</v>
      </c>
      <c r="CX15" s="799"/>
      <c r="CY15" s="799"/>
      <c r="CZ15" s="799"/>
      <c r="DA15" s="800"/>
      <c r="DB15" s="798" t="s">
        <v>564</v>
      </c>
      <c r="DC15" s="799"/>
      <c r="DD15" s="799"/>
      <c r="DE15" s="799"/>
      <c r="DF15" s="800"/>
      <c r="DG15" s="798" t="s">
        <v>564</v>
      </c>
      <c r="DH15" s="799"/>
      <c r="DI15" s="799"/>
      <c r="DJ15" s="799"/>
      <c r="DK15" s="800"/>
      <c r="DL15" s="798" t="s">
        <v>564</v>
      </c>
      <c r="DM15" s="799"/>
      <c r="DN15" s="799"/>
      <c r="DO15" s="799"/>
      <c r="DP15" s="800"/>
      <c r="DQ15" s="798" t="s">
        <v>564</v>
      </c>
      <c r="DR15" s="799"/>
      <c r="DS15" s="799"/>
      <c r="DT15" s="799"/>
      <c r="DU15" s="800"/>
      <c r="DV15" s="801"/>
      <c r="DW15" s="802"/>
      <c r="DX15" s="802"/>
      <c r="DY15" s="802"/>
      <c r="DZ15" s="803"/>
      <c r="EA15" s="207"/>
    </row>
    <row r="16" spans="1:131" s="208" customFormat="1" ht="26.25" customHeight="1" x14ac:dyDescent="0.15">
      <c r="A16" s="214">
        <v>10</v>
      </c>
      <c r="B16" s="804"/>
      <c r="C16" s="805"/>
      <c r="D16" s="805"/>
      <c r="E16" s="805"/>
      <c r="F16" s="805"/>
      <c r="G16" s="805"/>
      <c r="H16" s="805"/>
      <c r="I16" s="805"/>
      <c r="J16" s="805"/>
      <c r="K16" s="805"/>
      <c r="L16" s="805"/>
      <c r="M16" s="805"/>
      <c r="N16" s="805"/>
      <c r="O16" s="805"/>
      <c r="P16" s="806"/>
      <c r="Q16" s="775"/>
      <c r="R16" s="776"/>
      <c r="S16" s="776"/>
      <c r="T16" s="776"/>
      <c r="U16" s="776"/>
      <c r="V16" s="776"/>
      <c r="W16" s="776"/>
      <c r="X16" s="776"/>
      <c r="Y16" s="776"/>
      <c r="Z16" s="776"/>
      <c r="AA16" s="776"/>
      <c r="AB16" s="776"/>
      <c r="AC16" s="776"/>
      <c r="AD16" s="776"/>
      <c r="AE16" s="777"/>
      <c r="AF16" s="778"/>
      <c r="AG16" s="779"/>
      <c r="AH16" s="779"/>
      <c r="AI16" s="779"/>
      <c r="AJ16" s="780"/>
      <c r="AK16" s="781"/>
      <c r="AL16" s="782"/>
      <c r="AM16" s="782"/>
      <c r="AN16" s="782"/>
      <c r="AO16" s="782"/>
      <c r="AP16" s="782"/>
      <c r="AQ16" s="782"/>
      <c r="AR16" s="782"/>
      <c r="AS16" s="782"/>
      <c r="AT16" s="782"/>
      <c r="AU16" s="783"/>
      <c r="AV16" s="783"/>
      <c r="AW16" s="783"/>
      <c r="AX16" s="783"/>
      <c r="AY16" s="784"/>
      <c r="AZ16" s="205"/>
      <c r="BA16" s="205"/>
      <c r="BB16" s="205"/>
      <c r="BC16" s="205"/>
      <c r="BD16" s="205"/>
      <c r="BE16" s="206"/>
      <c r="BF16" s="206"/>
      <c r="BG16" s="206"/>
      <c r="BH16" s="206"/>
      <c r="BI16" s="206"/>
      <c r="BJ16" s="206"/>
      <c r="BK16" s="206"/>
      <c r="BL16" s="206"/>
      <c r="BM16" s="206"/>
      <c r="BN16" s="206"/>
      <c r="BO16" s="206"/>
      <c r="BP16" s="206"/>
      <c r="BQ16" s="215">
        <v>10</v>
      </c>
      <c r="BR16" s="216"/>
      <c r="BS16" s="792" t="s">
        <v>571</v>
      </c>
      <c r="BT16" s="793"/>
      <c r="BU16" s="793"/>
      <c r="BV16" s="793"/>
      <c r="BW16" s="793"/>
      <c r="BX16" s="793"/>
      <c r="BY16" s="793"/>
      <c r="BZ16" s="793"/>
      <c r="CA16" s="793"/>
      <c r="CB16" s="793"/>
      <c r="CC16" s="793"/>
      <c r="CD16" s="793"/>
      <c r="CE16" s="793"/>
      <c r="CF16" s="793"/>
      <c r="CG16" s="794"/>
      <c r="CH16" s="798">
        <v>55</v>
      </c>
      <c r="CI16" s="799"/>
      <c r="CJ16" s="799"/>
      <c r="CK16" s="799"/>
      <c r="CL16" s="800"/>
      <c r="CM16" s="798">
        <v>29</v>
      </c>
      <c r="CN16" s="799"/>
      <c r="CO16" s="799"/>
      <c r="CP16" s="799"/>
      <c r="CQ16" s="800"/>
      <c r="CR16" s="798">
        <v>26</v>
      </c>
      <c r="CS16" s="799"/>
      <c r="CT16" s="799"/>
      <c r="CU16" s="799"/>
      <c r="CV16" s="800"/>
      <c r="CW16" s="798">
        <v>62</v>
      </c>
      <c r="CX16" s="799"/>
      <c r="CY16" s="799"/>
      <c r="CZ16" s="799"/>
      <c r="DA16" s="800"/>
      <c r="DB16" s="798" t="s">
        <v>564</v>
      </c>
      <c r="DC16" s="799"/>
      <c r="DD16" s="799"/>
      <c r="DE16" s="799"/>
      <c r="DF16" s="800"/>
      <c r="DG16" s="798" t="s">
        <v>564</v>
      </c>
      <c r="DH16" s="799"/>
      <c r="DI16" s="799"/>
      <c r="DJ16" s="799"/>
      <c r="DK16" s="800"/>
      <c r="DL16" s="798" t="s">
        <v>564</v>
      </c>
      <c r="DM16" s="799"/>
      <c r="DN16" s="799"/>
      <c r="DO16" s="799"/>
      <c r="DP16" s="800"/>
      <c r="DQ16" s="798" t="s">
        <v>564</v>
      </c>
      <c r="DR16" s="799"/>
      <c r="DS16" s="799"/>
      <c r="DT16" s="799"/>
      <c r="DU16" s="800"/>
      <c r="DV16" s="801"/>
      <c r="DW16" s="802"/>
      <c r="DX16" s="802"/>
      <c r="DY16" s="802"/>
      <c r="DZ16" s="803"/>
      <c r="EA16" s="207"/>
    </row>
    <row r="17" spans="1:131" s="208" customFormat="1" ht="26.25" customHeight="1" x14ac:dyDescent="0.15">
      <c r="A17" s="214">
        <v>11</v>
      </c>
      <c r="B17" s="804"/>
      <c r="C17" s="805"/>
      <c r="D17" s="805"/>
      <c r="E17" s="805"/>
      <c r="F17" s="805"/>
      <c r="G17" s="805"/>
      <c r="H17" s="805"/>
      <c r="I17" s="805"/>
      <c r="J17" s="805"/>
      <c r="K17" s="805"/>
      <c r="L17" s="805"/>
      <c r="M17" s="805"/>
      <c r="N17" s="805"/>
      <c r="O17" s="805"/>
      <c r="P17" s="806"/>
      <c r="Q17" s="775"/>
      <c r="R17" s="776"/>
      <c r="S17" s="776"/>
      <c r="T17" s="776"/>
      <c r="U17" s="776"/>
      <c r="V17" s="776"/>
      <c r="W17" s="776"/>
      <c r="X17" s="776"/>
      <c r="Y17" s="776"/>
      <c r="Z17" s="776"/>
      <c r="AA17" s="776"/>
      <c r="AB17" s="776"/>
      <c r="AC17" s="776"/>
      <c r="AD17" s="776"/>
      <c r="AE17" s="777"/>
      <c r="AF17" s="778"/>
      <c r="AG17" s="779"/>
      <c r="AH17" s="779"/>
      <c r="AI17" s="779"/>
      <c r="AJ17" s="780"/>
      <c r="AK17" s="781"/>
      <c r="AL17" s="782"/>
      <c r="AM17" s="782"/>
      <c r="AN17" s="782"/>
      <c r="AO17" s="782"/>
      <c r="AP17" s="782"/>
      <c r="AQ17" s="782"/>
      <c r="AR17" s="782"/>
      <c r="AS17" s="782"/>
      <c r="AT17" s="782"/>
      <c r="AU17" s="783"/>
      <c r="AV17" s="783"/>
      <c r="AW17" s="783"/>
      <c r="AX17" s="783"/>
      <c r="AY17" s="784"/>
      <c r="AZ17" s="205"/>
      <c r="BA17" s="205"/>
      <c r="BB17" s="205"/>
      <c r="BC17" s="205"/>
      <c r="BD17" s="205"/>
      <c r="BE17" s="206"/>
      <c r="BF17" s="206"/>
      <c r="BG17" s="206"/>
      <c r="BH17" s="206"/>
      <c r="BI17" s="206"/>
      <c r="BJ17" s="206"/>
      <c r="BK17" s="206"/>
      <c r="BL17" s="206"/>
      <c r="BM17" s="206"/>
      <c r="BN17" s="206"/>
      <c r="BO17" s="206"/>
      <c r="BP17" s="206"/>
      <c r="BQ17" s="215">
        <v>11</v>
      </c>
      <c r="BR17" s="216"/>
      <c r="BS17" s="792" t="s">
        <v>570</v>
      </c>
      <c r="BT17" s="793"/>
      <c r="BU17" s="793"/>
      <c r="BV17" s="793"/>
      <c r="BW17" s="793"/>
      <c r="BX17" s="793"/>
      <c r="BY17" s="793"/>
      <c r="BZ17" s="793"/>
      <c r="CA17" s="793"/>
      <c r="CB17" s="793"/>
      <c r="CC17" s="793"/>
      <c r="CD17" s="793"/>
      <c r="CE17" s="793"/>
      <c r="CF17" s="793"/>
      <c r="CG17" s="794"/>
      <c r="CH17" s="798">
        <v>-36</v>
      </c>
      <c r="CI17" s="799"/>
      <c r="CJ17" s="799"/>
      <c r="CK17" s="799"/>
      <c r="CL17" s="800"/>
      <c r="CM17" s="798">
        <v>44</v>
      </c>
      <c r="CN17" s="799"/>
      <c r="CO17" s="799"/>
      <c r="CP17" s="799"/>
      <c r="CQ17" s="800"/>
      <c r="CR17" s="798">
        <v>6</v>
      </c>
      <c r="CS17" s="799"/>
      <c r="CT17" s="799"/>
      <c r="CU17" s="799"/>
      <c r="CV17" s="800"/>
      <c r="CW17" s="798">
        <v>27</v>
      </c>
      <c r="CX17" s="799"/>
      <c r="CY17" s="799"/>
      <c r="CZ17" s="799"/>
      <c r="DA17" s="800"/>
      <c r="DB17" s="798" t="s">
        <v>564</v>
      </c>
      <c r="DC17" s="799"/>
      <c r="DD17" s="799"/>
      <c r="DE17" s="799"/>
      <c r="DF17" s="800"/>
      <c r="DG17" s="798" t="s">
        <v>564</v>
      </c>
      <c r="DH17" s="799"/>
      <c r="DI17" s="799"/>
      <c r="DJ17" s="799"/>
      <c r="DK17" s="800"/>
      <c r="DL17" s="798" t="s">
        <v>564</v>
      </c>
      <c r="DM17" s="799"/>
      <c r="DN17" s="799"/>
      <c r="DO17" s="799"/>
      <c r="DP17" s="800"/>
      <c r="DQ17" s="798" t="s">
        <v>564</v>
      </c>
      <c r="DR17" s="799"/>
      <c r="DS17" s="799"/>
      <c r="DT17" s="799"/>
      <c r="DU17" s="800"/>
      <c r="DV17" s="801"/>
      <c r="DW17" s="802"/>
      <c r="DX17" s="802"/>
      <c r="DY17" s="802"/>
      <c r="DZ17" s="803"/>
      <c r="EA17" s="207"/>
    </row>
    <row r="18" spans="1:131" s="208" customFormat="1" ht="26.25" customHeight="1" x14ac:dyDescent="0.15">
      <c r="A18" s="214">
        <v>12</v>
      </c>
      <c r="B18" s="804"/>
      <c r="C18" s="805"/>
      <c r="D18" s="805"/>
      <c r="E18" s="805"/>
      <c r="F18" s="805"/>
      <c r="G18" s="805"/>
      <c r="H18" s="805"/>
      <c r="I18" s="805"/>
      <c r="J18" s="805"/>
      <c r="K18" s="805"/>
      <c r="L18" s="805"/>
      <c r="M18" s="805"/>
      <c r="N18" s="805"/>
      <c r="O18" s="805"/>
      <c r="P18" s="806"/>
      <c r="Q18" s="775"/>
      <c r="R18" s="776"/>
      <c r="S18" s="776"/>
      <c r="T18" s="776"/>
      <c r="U18" s="776"/>
      <c r="V18" s="776"/>
      <c r="W18" s="776"/>
      <c r="X18" s="776"/>
      <c r="Y18" s="776"/>
      <c r="Z18" s="776"/>
      <c r="AA18" s="776"/>
      <c r="AB18" s="776"/>
      <c r="AC18" s="776"/>
      <c r="AD18" s="776"/>
      <c r="AE18" s="777"/>
      <c r="AF18" s="778"/>
      <c r="AG18" s="779"/>
      <c r="AH18" s="779"/>
      <c r="AI18" s="779"/>
      <c r="AJ18" s="780"/>
      <c r="AK18" s="781"/>
      <c r="AL18" s="782"/>
      <c r="AM18" s="782"/>
      <c r="AN18" s="782"/>
      <c r="AO18" s="782"/>
      <c r="AP18" s="782"/>
      <c r="AQ18" s="782"/>
      <c r="AR18" s="782"/>
      <c r="AS18" s="782"/>
      <c r="AT18" s="782"/>
      <c r="AU18" s="783"/>
      <c r="AV18" s="783"/>
      <c r="AW18" s="783"/>
      <c r="AX18" s="783"/>
      <c r="AY18" s="784"/>
      <c r="AZ18" s="205"/>
      <c r="BA18" s="205"/>
      <c r="BB18" s="205"/>
      <c r="BC18" s="205"/>
      <c r="BD18" s="205"/>
      <c r="BE18" s="206"/>
      <c r="BF18" s="206"/>
      <c r="BG18" s="206"/>
      <c r="BH18" s="206"/>
      <c r="BI18" s="206"/>
      <c r="BJ18" s="206"/>
      <c r="BK18" s="206"/>
      <c r="BL18" s="206"/>
      <c r="BM18" s="206"/>
      <c r="BN18" s="206"/>
      <c r="BO18" s="206"/>
      <c r="BP18" s="206"/>
      <c r="BQ18" s="215">
        <v>12</v>
      </c>
      <c r="BR18" s="216"/>
      <c r="BS18" s="792" t="s">
        <v>572</v>
      </c>
      <c r="BT18" s="793"/>
      <c r="BU18" s="793"/>
      <c r="BV18" s="793"/>
      <c r="BW18" s="793"/>
      <c r="BX18" s="793"/>
      <c r="BY18" s="793"/>
      <c r="BZ18" s="793"/>
      <c r="CA18" s="793"/>
      <c r="CB18" s="793"/>
      <c r="CC18" s="793"/>
      <c r="CD18" s="793"/>
      <c r="CE18" s="793"/>
      <c r="CF18" s="793"/>
      <c r="CG18" s="794"/>
      <c r="CH18" s="798">
        <v>-45</v>
      </c>
      <c r="CI18" s="799"/>
      <c r="CJ18" s="799"/>
      <c r="CK18" s="799"/>
      <c r="CL18" s="800"/>
      <c r="CM18" s="798">
        <v>83</v>
      </c>
      <c r="CN18" s="799"/>
      <c r="CO18" s="799"/>
      <c r="CP18" s="799"/>
      <c r="CQ18" s="800"/>
      <c r="CR18" s="798">
        <v>5</v>
      </c>
      <c r="CS18" s="799"/>
      <c r="CT18" s="799"/>
      <c r="CU18" s="799"/>
      <c r="CV18" s="800"/>
      <c r="CW18" s="798">
        <v>13</v>
      </c>
      <c r="CX18" s="799"/>
      <c r="CY18" s="799"/>
      <c r="CZ18" s="799"/>
      <c r="DA18" s="800"/>
      <c r="DB18" s="798" t="s">
        <v>564</v>
      </c>
      <c r="DC18" s="799"/>
      <c r="DD18" s="799"/>
      <c r="DE18" s="799"/>
      <c r="DF18" s="800"/>
      <c r="DG18" s="798" t="s">
        <v>564</v>
      </c>
      <c r="DH18" s="799"/>
      <c r="DI18" s="799"/>
      <c r="DJ18" s="799"/>
      <c r="DK18" s="800"/>
      <c r="DL18" s="798" t="s">
        <v>564</v>
      </c>
      <c r="DM18" s="799"/>
      <c r="DN18" s="799"/>
      <c r="DO18" s="799"/>
      <c r="DP18" s="800"/>
      <c r="DQ18" s="798" t="s">
        <v>564</v>
      </c>
      <c r="DR18" s="799"/>
      <c r="DS18" s="799"/>
      <c r="DT18" s="799"/>
      <c r="DU18" s="800"/>
      <c r="DV18" s="801"/>
      <c r="DW18" s="802"/>
      <c r="DX18" s="802"/>
      <c r="DY18" s="802"/>
      <c r="DZ18" s="803"/>
      <c r="EA18" s="207"/>
    </row>
    <row r="19" spans="1:131" s="208" customFormat="1" ht="26.25" customHeight="1" x14ac:dyDescent="0.15">
      <c r="A19" s="214">
        <v>13</v>
      </c>
      <c r="B19" s="804"/>
      <c r="C19" s="805"/>
      <c r="D19" s="805"/>
      <c r="E19" s="805"/>
      <c r="F19" s="805"/>
      <c r="G19" s="805"/>
      <c r="H19" s="805"/>
      <c r="I19" s="805"/>
      <c r="J19" s="805"/>
      <c r="K19" s="805"/>
      <c r="L19" s="805"/>
      <c r="M19" s="805"/>
      <c r="N19" s="805"/>
      <c r="O19" s="805"/>
      <c r="P19" s="806"/>
      <c r="Q19" s="775"/>
      <c r="R19" s="776"/>
      <c r="S19" s="776"/>
      <c r="T19" s="776"/>
      <c r="U19" s="776"/>
      <c r="V19" s="776"/>
      <c r="W19" s="776"/>
      <c r="X19" s="776"/>
      <c r="Y19" s="776"/>
      <c r="Z19" s="776"/>
      <c r="AA19" s="776"/>
      <c r="AB19" s="776"/>
      <c r="AC19" s="776"/>
      <c r="AD19" s="776"/>
      <c r="AE19" s="777"/>
      <c r="AF19" s="778"/>
      <c r="AG19" s="779"/>
      <c r="AH19" s="779"/>
      <c r="AI19" s="779"/>
      <c r="AJ19" s="780"/>
      <c r="AK19" s="781"/>
      <c r="AL19" s="782"/>
      <c r="AM19" s="782"/>
      <c r="AN19" s="782"/>
      <c r="AO19" s="782"/>
      <c r="AP19" s="782"/>
      <c r="AQ19" s="782"/>
      <c r="AR19" s="782"/>
      <c r="AS19" s="782"/>
      <c r="AT19" s="782"/>
      <c r="AU19" s="783"/>
      <c r="AV19" s="783"/>
      <c r="AW19" s="783"/>
      <c r="AX19" s="783"/>
      <c r="AY19" s="784"/>
      <c r="AZ19" s="205"/>
      <c r="BA19" s="205"/>
      <c r="BB19" s="205"/>
      <c r="BC19" s="205"/>
      <c r="BD19" s="205"/>
      <c r="BE19" s="206"/>
      <c r="BF19" s="206"/>
      <c r="BG19" s="206"/>
      <c r="BH19" s="206"/>
      <c r="BI19" s="206"/>
      <c r="BJ19" s="206"/>
      <c r="BK19" s="206"/>
      <c r="BL19" s="206"/>
      <c r="BM19" s="206"/>
      <c r="BN19" s="206"/>
      <c r="BO19" s="206"/>
      <c r="BP19" s="206"/>
      <c r="BQ19" s="215">
        <v>13</v>
      </c>
      <c r="BR19" s="216"/>
      <c r="BS19" s="792" t="s">
        <v>562</v>
      </c>
      <c r="BT19" s="793"/>
      <c r="BU19" s="793"/>
      <c r="BV19" s="793"/>
      <c r="BW19" s="793"/>
      <c r="BX19" s="793"/>
      <c r="BY19" s="793"/>
      <c r="BZ19" s="793"/>
      <c r="CA19" s="793"/>
      <c r="CB19" s="793"/>
      <c r="CC19" s="793"/>
      <c r="CD19" s="793"/>
      <c r="CE19" s="793"/>
      <c r="CF19" s="793"/>
      <c r="CG19" s="794"/>
      <c r="CH19" s="798">
        <v>-81</v>
      </c>
      <c r="CI19" s="799"/>
      <c r="CJ19" s="799"/>
      <c r="CK19" s="799"/>
      <c r="CL19" s="800"/>
      <c r="CM19" s="798">
        <v>260</v>
      </c>
      <c r="CN19" s="799"/>
      <c r="CO19" s="799"/>
      <c r="CP19" s="799"/>
      <c r="CQ19" s="800"/>
      <c r="CR19" s="798">
        <v>3</v>
      </c>
      <c r="CS19" s="799"/>
      <c r="CT19" s="799"/>
      <c r="CU19" s="799"/>
      <c r="CV19" s="800"/>
      <c r="CW19" s="798">
        <v>83</v>
      </c>
      <c r="CX19" s="799"/>
      <c r="CY19" s="799"/>
      <c r="CZ19" s="799"/>
      <c r="DA19" s="800"/>
      <c r="DB19" s="798" t="s">
        <v>564</v>
      </c>
      <c r="DC19" s="799"/>
      <c r="DD19" s="799"/>
      <c r="DE19" s="799"/>
      <c r="DF19" s="800"/>
      <c r="DG19" s="798" t="s">
        <v>564</v>
      </c>
      <c r="DH19" s="799"/>
      <c r="DI19" s="799"/>
      <c r="DJ19" s="799"/>
      <c r="DK19" s="800"/>
      <c r="DL19" s="798" t="s">
        <v>564</v>
      </c>
      <c r="DM19" s="799"/>
      <c r="DN19" s="799"/>
      <c r="DO19" s="799"/>
      <c r="DP19" s="800"/>
      <c r="DQ19" s="798" t="s">
        <v>564</v>
      </c>
      <c r="DR19" s="799"/>
      <c r="DS19" s="799"/>
      <c r="DT19" s="799"/>
      <c r="DU19" s="800"/>
      <c r="DV19" s="801"/>
      <c r="DW19" s="802"/>
      <c r="DX19" s="802"/>
      <c r="DY19" s="802"/>
      <c r="DZ19" s="803"/>
      <c r="EA19" s="207"/>
    </row>
    <row r="20" spans="1:131" s="208" customFormat="1" ht="26.25" customHeight="1" x14ac:dyDescent="0.15">
      <c r="A20" s="214">
        <v>14</v>
      </c>
      <c r="B20" s="804"/>
      <c r="C20" s="805"/>
      <c r="D20" s="805"/>
      <c r="E20" s="805"/>
      <c r="F20" s="805"/>
      <c r="G20" s="805"/>
      <c r="H20" s="805"/>
      <c r="I20" s="805"/>
      <c r="J20" s="805"/>
      <c r="K20" s="805"/>
      <c r="L20" s="805"/>
      <c r="M20" s="805"/>
      <c r="N20" s="805"/>
      <c r="O20" s="805"/>
      <c r="P20" s="806"/>
      <c r="Q20" s="775"/>
      <c r="R20" s="776"/>
      <c r="S20" s="776"/>
      <c r="T20" s="776"/>
      <c r="U20" s="776"/>
      <c r="V20" s="776"/>
      <c r="W20" s="776"/>
      <c r="X20" s="776"/>
      <c r="Y20" s="776"/>
      <c r="Z20" s="776"/>
      <c r="AA20" s="776"/>
      <c r="AB20" s="776"/>
      <c r="AC20" s="776"/>
      <c r="AD20" s="776"/>
      <c r="AE20" s="777"/>
      <c r="AF20" s="778"/>
      <c r="AG20" s="779"/>
      <c r="AH20" s="779"/>
      <c r="AI20" s="779"/>
      <c r="AJ20" s="780"/>
      <c r="AK20" s="781"/>
      <c r="AL20" s="782"/>
      <c r="AM20" s="782"/>
      <c r="AN20" s="782"/>
      <c r="AO20" s="782"/>
      <c r="AP20" s="782"/>
      <c r="AQ20" s="782"/>
      <c r="AR20" s="782"/>
      <c r="AS20" s="782"/>
      <c r="AT20" s="782"/>
      <c r="AU20" s="783"/>
      <c r="AV20" s="783"/>
      <c r="AW20" s="783"/>
      <c r="AX20" s="783"/>
      <c r="AY20" s="784"/>
      <c r="AZ20" s="205"/>
      <c r="BA20" s="205"/>
      <c r="BB20" s="205"/>
      <c r="BC20" s="205"/>
      <c r="BD20" s="205"/>
      <c r="BE20" s="206"/>
      <c r="BF20" s="206"/>
      <c r="BG20" s="206"/>
      <c r="BH20" s="206"/>
      <c r="BI20" s="206"/>
      <c r="BJ20" s="206"/>
      <c r="BK20" s="206"/>
      <c r="BL20" s="206"/>
      <c r="BM20" s="206"/>
      <c r="BN20" s="206"/>
      <c r="BO20" s="206"/>
      <c r="BP20" s="206"/>
      <c r="BQ20" s="215">
        <v>14</v>
      </c>
      <c r="BR20" s="216"/>
      <c r="BS20" s="792"/>
      <c r="BT20" s="793"/>
      <c r="BU20" s="793"/>
      <c r="BV20" s="793"/>
      <c r="BW20" s="793"/>
      <c r="BX20" s="793"/>
      <c r="BY20" s="793"/>
      <c r="BZ20" s="793"/>
      <c r="CA20" s="793"/>
      <c r="CB20" s="793"/>
      <c r="CC20" s="793"/>
      <c r="CD20" s="793"/>
      <c r="CE20" s="793"/>
      <c r="CF20" s="793"/>
      <c r="CG20" s="794"/>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07"/>
    </row>
    <row r="21" spans="1:131" s="208" customFormat="1" ht="26.25" customHeight="1" thickBot="1" x14ac:dyDescent="0.2">
      <c r="A21" s="214">
        <v>15</v>
      </c>
      <c r="B21" s="804"/>
      <c r="C21" s="805"/>
      <c r="D21" s="805"/>
      <c r="E21" s="805"/>
      <c r="F21" s="805"/>
      <c r="G21" s="805"/>
      <c r="H21" s="805"/>
      <c r="I21" s="805"/>
      <c r="J21" s="805"/>
      <c r="K21" s="805"/>
      <c r="L21" s="805"/>
      <c r="M21" s="805"/>
      <c r="N21" s="805"/>
      <c r="O21" s="805"/>
      <c r="P21" s="806"/>
      <c r="Q21" s="775"/>
      <c r="R21" s="776"/>
      <c r="S21" s="776"/>
      <c r="T21" s="776"/>
      <c r="U21" s="776"/>
      <c r="V21" s="776"/>
      <c r="W21" s="776"/>
      <c r="X21" s="776"/>
      <c r="Y21" s="776"/>
      <c r="Z21" s="776"/>
      <c r="AA21" s="776"/>
      <c r="AB21" s="776"/>
      <c r="AC21" s="776"/>
      <c r="AD21" s="776"/>
      <c r="AE21" s="777"/>
      <c r="AF21" s="778"/>
      <c r="AG21" s="779"/>
      <c r="AH21" s="779"/>
      <c r="AI21" s="779"/>
      <c r="AJ21" s="780"/>
      <c r="AK21" s="781"/>
      <c r="AL21" s="782"/>
      <c r="AM21" s="782"/>
      <c r="AN21" s="782"/>
      <c r="AO21" s="782"/>
      <c r="AP21" s="782"/>
      <c r="AQ21" s="782"/>
      <c r="AR21" s="782"/>
      <c r="AS21" s="782"/>
      <c r="AT21" s="782"/>
      <c r="AU21" s="783"/>
      <c r="AV21" s="783"/>
      <c r="AW21" s="783"/>
      <c r="AX21" s="783"/>
      <c r="AY21" s="784"/>
      <c r="AZ21" s="205"/>
      <c r="BA21" s="205"/>
      <c r="BB21" s="205"/>
      <c r="BC21" s="205"/>
      <c r="BD21" s="205"/>
      <c r="BE21" s="206"/>
      <c r="BF21" s="206"/>
      <c r="BG21" s="206"/>
      <c r="BH21" s="206"/>
      <c r="BI21" s="206"/>
      <c r="BJ21" s="206"/>
      <c r="BK21" s="206"/>
      <c r="BL21" s="206"/>
      <c r="BM21" s="206"/>
      <c r="BN21" s="206"/>
      <c r="BO21" s="206"/>
      <c r="BP21" s="206"/>
      <c r="BQ21" s="215">
        <v>15</v>
      </c>
      <c r="BR21" s="216"/>
      <c r="BS21" s="792"/>
      <c r="BT21" s="793"/>
      <c r="BU21" s="793"/>
      <c r="BV21" s="793"/>
      <c r="BW21" s="793"/>
      <c r="BX21" s="793"/>
      <c r="BY21" s="793"/>
      <c r="BZ21" s="793"/>
      <c r="CA21" s="793"/>
      <c r="CB21" s="793"/>
      <c r="CC21" s="793"/>
      <c r="CD21" s="793"/>
      <c r="CE21" s="793"/>
      <c r="CF21" s="793"/>
      <c r="CG21" s="794"/>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07"/>
    </row>
    <row r="22" spans="1:131" s="208" customFormat="1" ht="26.25" customHeight="1" x14ac:dyDescent="0.15">
      <c r="A22" s="214">
        <v>16</v>
      </c>
      <c r="B22" s="804"/>
      <c r="C22" s="805"/>
      <c r="D22" s="805"/>
      <c r="E22" s="805"/>
      <c r="F22" s="805"/>
      <c r="G22" s="805"/>
      <c r="H22" s="805"/>
      <c r="I22" s="805"/>
      <c r="J22" s="805"/>
      <c r="K22" s="805"/>
      <c r="L22" s="805"/>
      <c r="M22" s="805"/>
      <c r="N22" s="805"/>
      <c r="O22" s="805"/>
      <c r="P22" s="806"/>
      <c r="Q22" s="807"/>
      <c r="R22" s="808"/>
      <c r="S22" s="808"/>
      <c r="T22" s="808"/>
      <c r="U22" s="808"/>
      <c r="V22" s="808"/>
      <c r="W22" s="808"/>
      <c r="X22" s="808"/>
      <c r="Y22" s="808"/>
      <c r="Z22" s="808"/>
      <c r="AA22" s="808"/>
      <c r="AB22" s="808"/>
      <c r="AC22" s="808"/>
      <c r="AD22" s="808"/>
      <c r="AE22" s="809"/>
      <c r="AF22" s="778"/>
      <c r="AG22" s="779"/>
      <c r="AH22" s="779"/>
      <c r="AI22" s="779"/>
      <c r="AJ22" s="780"/>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92"/>
      <c r="BT22" s="793"/>
      <c r="BU22" s="793"/>
      <c r="BV22" s="793"/>
      <c r="BW22" s="793"/>
      <c r="BX22" s="793"/>
      <c r="BY22" s="793"/>
      <c r="BZ22" s="793"/>
      <c r="CA22" s="793"/>
      <c r="CB22" s="793"/>
      <c r="CC22" s="793"/>
      <c r="CD22" s="793"/>
      <c r="CE22" s="793"/>
      <c r="CF22" s="793"/>
      <c r="CG22" s="794"/>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82464</v>
      </c>
      <c r="R23" s="814"/>
      <c r="S23" s="814"/>
      <c r="T23" s="814"/>
      <c r="U23" s="814"/>
      <c r="V23" s="814">
        <v>77832</v>
      </c>
      <c r="W23" s="814"/>
      <c r="X23" s="814"/>
      <c r="Y23" s="814"/>
      <c r="Z23" s="814"/>
      <c r="AA23" s="814">
        <v>4631</v>
      </c>
      <c r="AB23" s="814"/>
      <c r="AC23" s="814"/>
      <c r="AD23" s="814"/>
      <c r="AE23" s="815"/>
      <c r="AF23" s="816">
        <v>4178</v>
      </c>
      <c r="AG23" s="814"/>
      <c r="AH23" s="814"/>
      <c r="AI23" s="814"/>
      <c r="AJ23" s="817"/>
      <c r="AK23" s="818"/>
      <c r="AL23" s="819"/>
      <c r="AM23" s="819"/>
      <c r="AN23" s="819"/>
      <c r="AO23" s="819"/>
      <c r="AP23" s="814">
        <v>85709</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92"/>
      <c r="BT23" s="793"/>
      <c r="BU23" s="793"/>
      <c r="BV23" s="793"/>
      <c r="BW23" s="793"/>
      <c r="BX23" s="793"/>
      <c r="BY23" s="793"/>
      <c r="BZ23" s="793"/>
      <c r="CA23" s="793"/>
      <c r="CB23" s="793"/>
      <c r="CC23" s="793"/>
      <c r="CD23" s="793"/>
      <c r="CE23" s="793"/>
      <c r="CF23" s="793"/>
      <c r="CG23" s="794"/>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92"/>
      <c r="BT24" s="793"/>
      <c r="BU24" s="793"/>
      <c r="BV24" s="793"/>
      <c r="BW24" s="793"/>
      <c r="BX24" s="793"/>
      <c r="BY24" s="793"/>
      <c r="BZ24" s="793"/>
      <c r="CA24" s="793"/>
      <c r="CB24" s="793"/>
      <c r="CC24" s="793"/>
      <c r="CD24" s="793"/>
      <c r="CE24" s="793"/>
      <c r="CF24" s="793"/>
      <c r="CG24" s="794"/>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92"/>
      <c r="BT25" s="793"/>
      <c r="BU25" s="793"/>
      <c r="BV25" s="793"/>
      <c r="BW25" s="793"/>
      <c r="BX25" s="793"/>
      <c r="BY25" s="793"/>
      <c r="BZ25" s="793"/>
      <c r="CA25" s="793"/>
      <c r="CB25" s="793"/>
      <c r="CC25" s="793"/>
      <c r="CD25" s="793"/>
      <c r="CE25" s="793"/>
      <c r="CF25" s="793"/>
      <c r="CG25" s="794"/>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92"/>
      <c r="BT26" s="793"/>
      <c r="BU26" s="793"/>
      <c r="BV26" s="793"/>
      <c r="BW26" s="793"/>
      <c r="BX26" s="793"/>
      <c r="BY26" s="793"/>
      <c r="BZ26" s="793"/>
      <c r="CA26" s="793"/>
      <c r="CB26" s="793"/>
      <c r="CC26" s="793"/>
      <c r="CD26" s="793"/>
      <c r="CE26" s="793"/>
      <c r="CF26" s="793"/>
      <c r="CG26" s="794"/>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2"/>
      <c r="BT27" s="793"/>
      <c r="BU27" s="793"/>
      <c r="BV27" s="793"/>
      <c r="BW27" s="793"/>
      <c r="BX27" s="793"/>
      <c r="BY27" s="793"/>
      <c r="BZ27" s="793"/>
      <c r="CA27" s="793"/>
      <c r="CB27" s="793"/>
      <c r="CC27" s="793"/>
      <c r="CD27" s="793"/>
      <c r="CE27" s="793"/>
      <c r="CF27" s="793"/>
      <c r="CG27" s="794"/>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v>
      </c>
      <c r="R28" s="843"/>
      <c r="S28" s="843"/>
      <c r="T28" s="843"/>
      <c r="U28" s="843"/>
      <c r="V28" s="843">
        <v>10</v>
      </c>
      <c r="W28" s="843"/>
      <c r="X28" s="843"/>
      <c r="Y28" s="843"/>
      <c r="Z28" s="843"/>
      <c r="AA28" s="843">
        <v>2</v>
      </c>
      <c r="AB28" s="843"/>
      <c r="AC28" s="843"/>
      <c r="AD28" s="843"/>
      <c r="AE28" s="844"/>
      <c r="AF28" s="845">
        <v>2</v>
      </c>
      <c r="AG28" s="843"/>
      <c r="AH28" s="843"/>
      <c r="AI28" s="843"/>
      <c r="AJ28" s="846"/>
      <c r="AK28" s="847" t="s">
        <v>551</v>
      </c>
      <c r="AL28" s="838"/>
      <c r="AM28" s="838"/>
      <c r="AN28" s="838"/>
      <c r="AO28" s="838"/>
      <c r="AP28" s="838" t="s">
        <v>552</v>
      </c>
      <c r="AQ28" s="838"/>
      <c r="AR28" s="838"/>
      <c r="AS28" s="838"/>
      <c r="AT28" s="838"/>
      <c r="AU28" s="838" t="s">
        <v>551</v>
      </c>
      <c r="AV28" s="838"/>
      <c r="AW28" s="838"/>
      <c r="AX28" s="838"/>
      <c r="AY28" s="838"/>
      <c r="AZ28" s="839" t="s">
        <v>574</v>
      </c>
      <c r="BA28" s="839"/>
      <c r="BB28" s="839"/>
      <c r="BC28" s="839"/>
      <c r="BD28" s="839"/>
      <c r="BE28" s="840"/>
      <c r="BF28" s="840"/>
      <c r="BG28" s="840"/>
      <c r="BH28" s="840"/>
      <c r="BI28" s="841"/>
      <c r="BJ28" s="205"/>
      <c r="BK28" s="205"/>
      <c r="BL28" s="205"/>
      <c r="BM28" s="205"/>
      <c r="BN28" s="205"/>
      <c r="BO28" s="218"/>
      <c r="BP28" s="218"/>
      <c r="BQ28" s="215">
        <v>22</v>
      </c>
      <c r="BR28" s="216"/>
      <c r="BS28" s="792"/>
      <c r="BT28" s="793"/>
      <c r="BU28" s="793"/>
      <c r="BV28" s="793"/>
      <c r="BW28" s="793"/>
      <c r="BX28" s="793"/>
      <c r="BY28" s="793"/>
      <c r="BZ28" s="793"/>
      <c r="CA28" s="793"/>
      <c r="CB28" s="793"/>
      <c r="CC28" s="793"/>
      <c r="CD28" s="793"/>
      <c r="CE28" s="793"/>
      <c r="CF28" s="793"/>
      <c r="CG28" s="794"/>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199"/>
    </row>
    <row r="29" spans="1:131" s="200" customFormat="1" ht="26.25" customHeight="1" x14ac:dyDescent="0.15">
      <c r="A29" s="219">
        <v>2</v>
      </c>
      <c r="B29" s="804" t="s">
        <v>383</v>
      </c>
      <c r="C29" s="805"/>
      <c r="D29" s="805"/>
      <c r="E29" s="805"/>
      <c r="F29" s="805"/>
      <c r="G29" s="805"/>
      <c r="H29" s="805"/>
      <c r="I29" s="805"/>
      <c r="J29" s="805"/>
      <c r="K29" s="805"/>
      <c r="L29" s="805"/>
      <c r="M29" s="805"/>
      <c r="N29" s="805"/>
      <c r="O29" s="805"/>
      <c r="P29" s="806"/>
      <c r="Q29" s="775">
        <v>23815</v>
      </c>
      <c r="R29" s="776"/>
      <c r="S29" s="776"/>
      <c r="T29" s="776"/>
      <c r="U29" s="776"/>
      <c r="V29" s="776">
        <v>23111</v>
      </c>
      <c r="W29" s="776"/>
      <c r="X29" s="776"/>
      <c r="Y29" s="776"/>
      <c r="Z29" s="776"/>
      <c r="AA29" s="776">
        <v>704</v>
      </c>
      <c r="AB29" s="776"/>
      <c r="AC29" s="776"/>
      <c r="AD29" s="776"/>
      <c r="AE29" s="777"/>
      <c r="AF29" s="778">
        <v>704</v>
      </c>
      <c r="AG29" s="779"/>
      <c r="AH29" s="779"/>
      <c r="AI29" s="779"/>
      <c r="AJ29" s="780"/>
      <c r="AK29" s="850">
        <v>1754</v>
      </c>
      <c r="AL29" s="851"/>
      <c r="AM29" s="851"/>
      <c r="AN29" s="851"/>
      <c r="AO29" s="851"/>
      <c r="AP29" s="851" t="s">
        <v>551</v>
      </c>
      <c r="AQ29" s="851"/>
      <c r="AR29" s="851"/>
      <c r="AS29" s="851"/>
      <c r="AT29" s="851"/>
      <c r="AU29" s="851" t="s">
        <v>551</v>
      </c>
      <c r="AV29" s="851"/>
      <c r="AW29" s="851"/>
      <c r="AX29" s="851"/>
      <c r="AY29" s="851"/>
      <c r="AZ29" s="852" t="s">
        <v>574</v>
      </c>
      <c r="BA29" s="852"/>
      <c r="BB29" s="852"/>
      <c r="BC29" s="852"/>
      <c r="BD29" s="852"/>
      <c r="BE29" s="848"/>
      <c r="BF29" s="848"/>
      <c r="BG29" s="848"/>
      <c r="BH29" s="848"/>
      <c r="BI29" s="849"/>
      <c r="BJ29" s="205"/>
      <c r="BK29" s="205"/>
      <c r="BL29" s="205"/>
      <c r="BM29" s="205"/>
      <c r="BN29" s="205"/>
      <c r="BO29" s="218"/>
      <c r="BP29" s="218"/>
      <c r="BQ29" s="215">
        <v>23</v>
      </c>
      <c r="BR29" s="216"/>
      <c r="BS29" s="792"/>
      <c r="BT29" s="793"/>
      <c r="BU29" s="793"/>
      <c r="BV29" s="793"/>
      <c r="BW29" s="793"/>
      <c r="BX29" s="793"/>
      <c r="BY29" s="793"/>
      <c r="BZ29" s="793"/>
      <c r="CA29" s="793"/>
      <c r="CB29" s="793"/>
      <c r="CC29" s="793"/>
      <c r="CD29" s="793"/>
      <c r="CE29" s="793"/>
      <c r="CF29" s="793"/>
      <c r="CG29" s="794"/>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199"/>
    </row>
    <row r="30" spans="1:131" s="200" customFormat="1" ht="26.25" customHeight="1" x14ac:dyDescent="0.15">
      <c r="A30" s="219">
        <v>3</v>
      </c>
      <c r="B30" s="804" t="s">
        <v>384</v>
      </c>
      <c r="C30" s="805"/>
      <c r="D30" s="805"/>
      <c r="E30" s="805"/>
      <c r="F30" s="805"/>
      <c r="G30" s="805"/>
      <c r="H30" s="805"/>
      <c r="I30" s="805"/>
      <c r="J30" s="805"/>
      <c r="K30" s="805"/>
      <c r="L30" s="805"/>
      <c r="M30" s="805"/>
      <c r="N30" s="805"/>
      <c r="O30" s="805"/>
      <c r="P30" s="806"/>
      <c r="Q30" s="775">
        <v>17220</v>
      </c>
      <c r="R30" s="776"/>
      <c r="S30" s="776"/>
      <c r="T30" s="776"/>
      <c r="U30" s="776"/>
      <c r="V30" s="776">
        <v>16753</v>
      </c>
      <c r="W30" s="776"/>
      <c r="X30" s="776"/>
      <c r="Y30" s="776"/>
      <c r="Z30" s="776"/>
      <c r="AA30" s="776">
        <v>467</v>
      </c>
      <c r="AB30" s="776"/>
      <c r="AC30" s="776"/>
      <c r="AD30" s="776"/>
      <c r="AE30" s="777"/>
      <c r="AF30" s="778">
        <v>467</v>
      </c>
      <c r="AG30" s="779"/>
      <c r="AH30" s="779"/>
      <c r="AI30" s="779"/>
      <c r="AJ30" s="780"/>
      <c r="AK30" s="850">
        <v>2486</v>
      </c>
      <c r="AL30" s="851"/>
      <c r="AM30" s="851"/>
      <c r="AN30" s="851"/>
      <c r="AO30" s="851"/>
      <c r="AP30" s="851" t="s">
        <v>551</v>
      </c>
      <c r="AQ30" s="851"/>
      <c r="AR30" s="851"/>
      <c r="AS30" s="851"/>
      <c r="AT30" s="851"/>
      <c r="AU30" s="851" t="s">
        <v>551</v>
      </c>
      <c r="AV30" s="851"/>
      <c r="AW30" s="851"/>
      <c r="AX30" s="851"/>
      <c r="AY30" s="851"/>
      <c r="AZ30" s="852" t="s">
        <v>574</v>
      </c>
      <c r="BA30" s="852"/>
      <c r="BB30" s="852"/>
      <c r="BC30" s="852"/>
      <c r="BD30" s="852"/>
      <c r="BE30" s="848"/>
      <c r="BF30" s="848"/>
      <c r="BG30" s="848"/>
      <c r="BH30" s="848"/>
      <c r="BI30" s="849"/>
      <c r="BJ30" s="205"/>
      <c r="BK30" s="205"/>
      <c r="BL30" s="205"/>
      <c r="BM30" s="205"/>
      <c r="BN30" s="205"/>
      <c r="BO30" s="218"/>
      <c r="BP30" s="218"/>
      <c r="BQ30" s="215">
        <v>24</v>
      </c>
      <c r="BR30" s="216"/>
      <c r="BS30" s="792"/>
      <c r="BT30" s="793"/>
      <c r="BU30" s="793"/>
      <c r="BV30" s="793"/>
      <c r="BW30" s="793"/>
      <c r="BX30" s="793"/>
      <c r="BY30" s="793"/>
      <c r="BZ30" s="793"/>
      <c r="CA30" s="793"/>
      <c r="CB30" s="793"/>
      <c r="CC30" s="793"/>
      <c r="CD30" s="793"/>
      <c r="CE30" s="793"/>
      <c r="CF30" s="793"/>
      <c r="CG30" s="794"/>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199"/>
    </row>
    <row r="31" spans="1:131" s="200" customFormat="1" ht="26.25" customHeight="1" x14ac:dyDescent="0.15">
      <c r="A31" s="219">
        <v>4</v>
      </c>
      <c r="B31" s="804" t="s">
        <v>385</v>
      </c>
      <c r="C31" s="805"/>
      <c r="D31" s="805"/>
      <c r="E31" s="805"/>
      <c r="F31" s="805"/>
      <c r="G31" s="805"/>
      <c r="H31" s="805"/>
      <c r="I31" s="805"/>
      <c r="J31" s="805"/>
      <c r="K31" s="805"/>
      <c r="L31" s="805"/>
      <c r="M31" s="805"/>
      <c r="N31" s="805"/>
      <c r="O31" s="805"/>
      <c r="P31" s="806"/>
      <c r="Q31" s="775">
        <v>46</v>
      </c>
      <c r="R31" s="776"/>
      <c r="S31" s="776"/>
      <c r="T31" s="776"/>
      <c r="U31" s="776"/>
      <c r="V31" s="776">
        <v>15</v>
      </c>
      <c r="W31" s="776"/>
      <c r="X31" s="776"/>
      <c r="Y31" s="776"/>
      <c r="Z31" s="776"/>
      <c r="AA31" s="776">
        <v>31</v>
      </c>
      <c r="AB31" s="776"/>
      <c r="AC31" s="776"/>
      <c r="AD31" s="776"/>
      <c r="AE31" s="777"/>
      <c r="AF31" s="778">
        <v>31</v>
      </c>
      <c r="AG31" s="779"/>
      <c r="AH31" s="779"/>
      <c r="AI31" s="779"/>
      <c r="AJ31" s="780"/>
      <c r="AK31" s="850" t="s">
        <v>551</v>
      </c>
      <c r="AL31" s="851"/>
      <c r="AM31" s="851"/>
      <c r="AN31" s="851"/>
      <c r="AO31" s="851"/>
      <c r="AP31" s="851" t="s">
        <v>551</v>
      </c>
      <c r="AQ31" s="851"/>
      <c r="AR31" s="851"/>
      <c r="AS31" s="851"/>
      <c r="AT31" s="851"/>
      <c r="AU31" s="851" t="s">
        <v>551</v>
      </c>
      <c r="AV31" s="851"/>
      <c r="AW31" s="851"/>
      <c r="AX31" s="851"/>
      <c r="AY31" s="851"/>
      <c r="AZ31" s="852" t="s">
        <v>574</v>
      </c>
      <c r="BA31" s="852"/>
      <c r="BB31" s="852"/>
      <c r="BC31" s="852"/>
      <c r="BD31" s="852"/>
      <c r="BE31" s="848"/>
      <c r="BF31" s="848"/>
      <c r="BG31" s="848"/>
      <c r="BH31" s="848"/>
      <c r="BI31" s="849"/>
      <c r="BJ31" s="205"/>
      <c r="BK31" s="205"/>
      <c r="BL31" s="205"/>
      <c r="BM31" s="205"/>
      <c r="BN31" s="205"/>
      <c r="BO31" s="218"/>
      <c r="BP31" s="218"/>
      <c r="BQ31" s="215">
        <v>25</v>
      </c>
      <c r="BR31" s="216"/>
      <c r="BS31" s="792"/>
      <c r="BT31" s="793"/>
      <c r="BU31" s="793"/>
      <c r="BV31" s="793"/>
      <c r="BW31" s="793"/>
      <c r="BX31" s="793"/>
      <c r="BY31" s="793"/>
      <c r="BZ31" s="793"/>
      <c r="CA31" s="793"/>
      <c r="CB31" s="793"/>
      <c r="CC31" s="793"/>
      <c r="CD31" s="793"/>
      <c r="CE31" s="793"/>
      <c r="CF31" s="793"/>
      <c r="CG31" s="794"/>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199"/>
    </row>
    <row r="32" spans="1:131" s="200" customFormat="1" ht="26.25" customHeight="1" x14ac:dyDescent="0.15">
      <c r="A32" s="219">
        <v>5</v>
      </c>
      <c r="B32" s="804" t="s">
        <v>386</v>
      </c>
      <c r="C32" s="805"/>
      <c r="D32" s="805"/>
      <c r="E32" s="805"/>
      <c r="F32" s="805"/>
      <c r="G32" s="805"/>
      <c r="H32" s="805"/>
      <c r="I32" s="805"/>
      <c r="J32" s="805"/>
      <c r="K32" s="805"/>
      <c r="L32" s="805"/>
      <c r="M32" s="805"/>
      <c r="N32" s="805"/>
      <c r="O32" s="805"/>
      <c r="P32" s="806"/>
      <c r="Q32" s="775">
        <v>2127</v>
      </c>
      <c r="R32" s="776"/>
      <c r="S32" s="776"/>
      <c r="T32" s="776"/>
      <c r="U32" s="776"/>
      <c r="V32" s="776">
        <v>2076</v>
      </c>
      <c r="W32" s="776"/>
      <c r="X32" s="776"/>
      <c r="Y32" s="776"/>
      <c r="Z32" s="776"/>
      <c r="AA32" s="776">
        <v>52</v>
      </c>
      <c r="AB32" s="776"/>
      <c r="AC32" s="776"/>
      <c r="AD32" s="776"/>
      <c r="AE32" s="777"/>
      <c r="AF32" s="778">
        <v>52</v>
      </c>
      <c r="AG32" s="779"/>
      <c r="AH32" s="779"/>
      <c r="AI32" s="779"/>
      <c r="AJ32" s="780"/>
      <c r="AK32" s="850">
        <v>668</v>
      </c>
      <c r="AL32" s="851"/>
      <c r="AM32" s="851"/>
      <c r="AN32" s="851"/>
      <c r="AO32" s="851"/>
      <c r="AP32" s="851" t="s">
        <v>551</v>
      </c>
      <c r="AQ32" s="851"/>
      <c r="AR32" s="851"/>
      <c r="AS32" s="851"/>
      <c r="AT32" s="851"/>
      <c r="AU32" s="851" t="s">
        <v>551</v>
      </c>
      <c r="AV32" s="851"/>
      <c r="AW32" s="851"/>
      <c r="AX32" s="851"/>
      <c r="AY32" s="851"/>
      <c r="AZ32" s="852" t="s">
        <v>574</v>
      </c>
      <c r="BA32" s="852"/>
      <c r="BB32" s="852"/>
      <c r="BC32" s="852"/>
      <c r="BD32" s="852"/>
      <c r="BE32" s="848"/>
      <c r="BF32" s="848"/>
      <c r="BG32" s="848"/>
      <c r="BH32" s="848"/>
      <c r="BI32" s="849"/>
      <c r="BJ32" s="205"/>
      <c r="BK32" s="205"/>
      <c r="BL32" s="205"/>
      <c r="BM32" s="205"/>
      <c r="BN32" s="205"/>
      <c r="BO32" s="218"/>
      <c r="BP32" s="218"/>
      <c r="BQ32" s="215">
        <v>26</v>
      </c>
      <c r="BR32" s="216"/>
      <c r="BS32" s="792"/>
      <c r="BT32" s="793"/>
      <c r="BU32" s="793"/>
      <c r="BV32" s="793"/>
      <c r="BW32" s="793"/>
      <c r="BX32" s="793"/>
      <c r="BY32" s="793"/>
      <c r="BZ32" s="793"/>
      <c r="CA32" s="793"/>
      <c r="CB32" s="793"/>
      <c r="CC32" s="793"/>
      <c r="CD32" s="793"/>
      <c r="CE32" s="793"/>
      <c r="CF32" s="793"/>
      <c r="CG32" s="794"/>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199"/>
    </row>
    <row r="33" spans="1:131" s="200" customFormat="1" ht="26.25" customHeight="1" x14ac:dyDescent="0.15">
      <c r="A33" s="219">
        <v>6</v>
      </c>
      <c r="B33" s="804" t="s">
        <v>387</v>
      </c>
      <c r="C33" s="805"/>
      <c r="D33" s="805"/>
      <c r="E33" s="805"/>
      <c r="F33" s="805"/>
      <c r="G33" s="805"/>
      <c r="H33" s="805"/>
      <c r="I33" s="805"/>
      <c r="J33" s="805"/>
      <c r="K33" s="805"/>
      <c r="L33" s="805"/>
      <c r="M33" s="805"/>
      <c r="N33" s="805"/>
      <c r="O33" s="805"/>
      <c r="P33" s="806"/>
      <c r="Q33" s="775">
        <v>3458</v>
      </c>
      <c r="R33" s="776"/>
      <c r="S33" s="776"/>
      <c r="T33" s="776"/>
      <c r="U33" s="776"/>
      <c r="V33" s="776">
        <v>2867</v>
      </c>
      <c r="W33" s="776"/>
      <c r="X33" s="776"/>
      <c r="Y33" s="776"/>
      <c r="Z33" s="776"/>
      <c r="AA33" s="776">
        <v>592</v>
      </c>
      <c r="AB33" s="776"/>
      <c r="AC33" s="776"/>
      <c r="AD33" s="776"/>
      <c r="AE33" s="777"/>
      <c r="AF33" s="778">
        <v>2155</v>
      </c>
      <c r="AG33" s="779"/>
      <c r="AH33" s="779"/>
      <c r="AI33" s="779"/>
      <c r="AJ33" s="780"/>
      <c r="AK33" s="850">
        <v>507</v>
      </c>
      <c r="AL33" s="851"/>
      <c r="AM33" s="851"/>
      <c r="AN33" s="851"/>
      <c r="AO33" s="851"/>
      <c r="AP33" s="851">
        <v>6536</v>
      </c>
      <c r="AQ33" s="851"/>
      <c r="AR33" s="851"/>
      <c r="AS33" s="851"/>
      <c r="AT33" s="851"/>
      <c r="AU33" s="851">
        <v>1994</v>
      </c>
      <c r="AV33" s="851"/>
      <c r="AW33" s="851"/>
      <c r="AX33" s="851"/>
      <c r="AY33" s="851"/>
      <c r="AZ33" s="852" t="s">
        <v>574</v>
      </c>
      <c r="BA33" s="852"/>
      <c r="BB33" s="852"/>
      <c r="BC33" s="852"/>
      <c r="BD33" s="852"/>
      <c r="BE33" s="848" t="s">
        <v>388</v>
      </c>
      <c r="BF33" s="848"/>
      <c r="BG33" s="848"/>
      <c r="BH33" s="848"/>
      <c r="BI33" s="849"/>
      <c r="BJ33" s="205"/>
      <c r="BK33" s="205"/>
      <c r="BL33" s="205"/>
      <c r="BM33" s="205"/>
      <c r="BN33" s="205"/>
      <c r="BO33" s="218"/>
      <c r="BP33" s="218"/>
      <c r="BQ33" s="215">
        <v>27</v>
      </c>
      <c r="BR33" s="216"/>
      <c r="BS33" s="792"/>
      <c r="BT33" s="793"/>
      <c r="BU33" s="793"/>
      <c r="BV33" s="793"/>
      <c r="BW33" s="793"/>
      <c r="BX33" s="793"/>
      <c r="BY33" s="793"/>
      <c r="BZ33" s="793"/>
      <c r="CA33" s="793"/>
      <c r="CB33" s="793"/>
      <c r="CC33" s="793"/>
      <c r="CD33" s="793"/>
      <c r="CE33" s="793"/>
      <c r="CF33" s="793"/>
      <c r="CG33" s="794"/>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199"/>
    </row>
    <row r="34" spans="1:131" s="200" customFormat="1" ht="26.25" customHeight="1" x14ac:dyDescent="0.15">
      <c r="A34" s="219">
        <v>7</v>
      </c>
      <c r="B34" s="804" t="s">
        <v>389</v>
      </c>
      <c r="C34" s="805"/>
      <c r="D34" s="805"/>
      <c r="E34" s="805"/>
      <c r="F34" s="805"/>
      <c r="G34" s="805"/>
      <c r="H34" s="805"/>
      <c r="I34" s="805"/>
      <c r="J34" s="805"/>
      <c r="K34" s="805"/>
      <c r="L34" s="805"/>
      <c r="M34" s="805"/>
      <c r="N34" s="805"/>
      <c r="O34" s="805"/>
      <c r="P34" s="806"/>
      <c r="Q34" s="775">
        <v>23</v>
      </c>
      <c r="R34" s="776"/>
      <c r="S34" s="776"/>
      <c r="T34" s="776"/>
      <c r="U34" s="776"/>
      <c r="V34" s="776">
        <v>15</v>
      </c>
      <c r="W34" s="776"/>
      <c r="X34" s="776"/>
      <c r="Y34" s="776"/>
      <c r="Z34" s="776"/>
      <c r="AA34" s="776">
        <v>7</v>
      </c>
      <c r="AB34" s="776"/>
      <c r="AC34" s="776"/>
      <c r="AD34" s="776"/>
      <c r="AE34" s="777"/>
      <c r="AF34" s="778">
        <v>125</v>
      </c>
      <c r="AG34" s="779"/>
      <c r="AH34" s="779"/>
      <c r="AI34" s="779"/>
      <c r="AJ34" s="780"/>
      <c r="AK34" s="850" t="s">
        <v>552</v>
      </c>
      <c r="AL34" s="851"/>
      <c r="AM34" s="851"/>
      <c r="AN34" s="851"/>
      <c r="AO34" s="851"/>
      <c r="AP34" s="851" t="s">
        <v>551</v>
      </c>
      <c r="AQ34" s="851"/>
      <c r="AR34" s="851"/>
      <c r="AS34" s="851"/>
      <c r="AT34" s="851"/>
      <c r="AU34" s="851" t="s">
        <v>551</v>
      </c>
      <c r="AV34" s="851"/>
      <c r="AW34" s="851"/>
      <c r="AX34" s="851"/>
      <c r="AY34" s="851"/>
      <c r="AZ34" s="852" t="s">
        <v>574</v>
      </c>
      <c r="BA34" s="852"/>
      <c r="BB34" s="852"/>
      <c r="BC34" s="852"/>
      <c r="BD34" s="852"/>
      <c r="BE34" s="848" t="s">
        <v>388</v>
      </c>
      <c r="BF34" s="848"/>
      <c r="BG34" s="848"/>
      <c r="BH34" s="848"/>
      <c r="BI34" s="849"/>
      <c r="BJ34" s="205"/>
      <c r="BK34" s="205"/>
      <c r="BL34" s="205"/>
      <c r="BM34" s="205"/>
      <c r="BN34" s="205"/>
      <c r="BO34" s="218"/>
      <c r="BP34" s="218"/>
      <c r="BQ34" s="215">
        <v>28</v>
      </c>
      <c r="BR34" s="216"/>
      <c r="BS34" s="792"/>
      <c r="BT34" s="793"/>
      <c r="BU34" s="793"/>
      <c r="BV34" s="793"/>
      <c r="BW34" s="793"/>
      <c r="BX34" s="793"/>
      <c r="BY34" s="793"/>
      <c r="BZ34" s="793"/>
      <c r="CA34" s="793"/>
      <c r="CB34" s="793"/>
      <c r="CC34" s="793"/>
      <c r="CD34" s="793"/>
      <c r="CE34" s="793"/>
      <c r="CF34" s="793"/>
      <c r="CG34" s="794"/>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199"/>
    </row>
    <row r="35" spans="1:131" s="200" customFormat="1" ht="26.25" customHeight="1" x14ac:dyDescent="0.15">
      <c r="A35" s="219">
        <v>8</v>
      </c>
      <c r="B35" s="804" t="s">
        <v>390</v>
      </c>
      <c r="C35" s="805"/>
      <c r="D35" s="805"/>
      <c r="E35" s="805"/>
      <c r="F35" s="805"/>
      <c r="G35" s="805"/>
      <c r="H35" s="805"/>
      <c r="I35" s="805"/>
      <c r="J35" s="805"/>
      <c r="K35" s="805"/>
      <c r="L35" s="805"/>
      <c r="M35" s="805"/>
      <c r="N35" s="805"/>
      <c r="O35" s="805"/>
      <c r="P35" s="806"/>
      <c r="Q35" s="775">
        <v>5334</v>
      </c>
      <c r="R35" s="776"/>
      <c r="S35" s="776"/>
      <c r="T35" s="776"/>
      <c r="U35" s="776"/>
      <c r="V35" s="776">
        <v>5238</v>
      </c>
      <c r="W35" s="776"/>
      <c r="X35" s="776"/>
      <c r="Y35" s="776"/>
      <c r="Z35" s="776"/>
      <c r="AA35" s="776">
        <v>97</v>
      </c>
      <c r="AB35" s="776"/>
      <c r="AC35" s="776"/>
      <c r="AD35" s="776"/>
      <c r="AE35" s="777"/>
      <c r="AF35" s="778">
        <v>529</v>
      </c>
      <c r="AG35" s="779"/>
      <c r="AH35" s="779"/>
      <c r="AI35" s="779"/>
      <c r="AJ35" s="780"/>
      <c r="AK35" s="850">
        <v>2740</v>
      </c>
      <c r="AL35" s="851"/>
      <c r="AM35" s="851"/>
      <c r="AN35" s="851"/>
      <c r="AO35" s="851"/>
      <c r="AP35" s="851">
        <v>28440</v>
      </c>
      <c r="AQ35" s="851"/>
      <c r="AR35" s="851"/>
      <c r="AS35" s="851"/>
      <c r="AT35" s="851"/>
      <c r="AU35" s="851">
        <v>17149</v>
      </c>
      <c r="AV35" s="851"/>
      <c r="AW35" s="851"/>
      <c r="AX35" s="851"/>
      <c r="AY35" s="851"/>
      <c r="AZ35" s="852" t="s">
        <v>574</v>
      </c>
      <c r="BA35" s="852"/>
      <c r="BB35" s="852"/>
      <c r="BC35" s="852"/>
      <c r="BD35" s="852"/>
      <c r="BE35" s="848" t="s">
        <v>388</v>
      </c>
      <c r="BF35" s="848"/>
      <c r="BG35" s="848"/>
      <c r="BH35" s="848"/>
      <c r="BI35" s="849"/>
      <c r="BJ35" s="205"/>
      <c r="BK35" s="205"/>
      <c r="BL35" s="205"/>
      <c r="BM35" s="205"/>
      <c r="BN35" s="205"/>
      <c r="BO35" s="218"/>
      <c r="BP35" s="218"/>
      <c r="BQ35" s="215">
        <v>29</v>
      </c>
      <c r="BR35" s="216"/>
      <c r="BS35" s="792"/>
      <c r="BT35" s="793"/>
      <c r="BU35" s="793"/>
      <c r="BV35" s="793"/>
      <c r="BW35" s="793"/>
      <c r="BX35" s="793"/>
      <c r="BY35" s="793"/>
      <c r="BZ35" s="793"/>
      <c r="CA35" s="793"/>
      <c r="CB35" s="793"/>
      <c r="CC35" s="793"/>
      <c r="CD35" s="793"/>
      <c r="CE35" s="793"/>
      <c r="CF35" s="793"/>
      <c r="CG35" s="794"/>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199"/>
    </row>
    <row r="36" spans="1:131" s="200" customFormat="1" ht="26.25" customHeight="1" x14ac:dyDescent="0.15">
      <c r="A36" s="219">
        <v>9</v>
      </c>
      <c r="B36" s="804" t="s">
        <v>391</v>
      </c>
      <c r="C36" s="805"/>
      <c r="D36" s="805"/>
      <c r="E36" s="805"/>
      <c r="F36" s="805"/>
      <c r="G36" s="805"/>
      <c r="H36" s="805"/>
      <c r="I36" s="805"/>
      <c r="J36" s="805"/>
      <c r="K36" s="805"/>
      <c r="L36" s="805"/>
      <c r="M36" s="805"/>
      <c r="N36" s="805"/>
      <c r="O36" s="805"/>
      <c r="P36" s="806"/>
      <c r="Q36" s="775">
        <v>239</v>
      </c>
      <c r="R36" s="776"/>
      <c r="S36" s="776"/>
      <c r="T36" s="776"/>
      <c r="U36" s="776"/>
      <c r="V36" s="776">
        <v>239</v>
      </c>
      <c r="W36" s="776"/>
      <c r="X36" s="776"/>
      <c r="Y36" s="776"/>
      <c r="Z36" s="776"/>
      <c r="AA36" s="776" t="s">
        <v>549</v>
      </c>
      <c r="AB36" s="776"/>
      <c r="AC36" s="776"/>
      <c r="AD36" s="776"/>
      <c r="AE36" s="777"/>
      <c r="AF36" s="778" t="s">
        <v>371</v>
      </c>
      <c r="AG36" s="779"/>
      <c r="AH36" s="779"/>
      <c r="AI36" s="779"/>
      <c r="AJ36" s="780"/>
      <c r="AK36" s="850">
        <v>75</v>
      </c>
      <c r="AL36" s="851"/>
      <c r="AM36" s="851"/>
      <c r="AN36" s="851"/>
      <c r="AO36" s="851"/>
      <c r="AP36" s="851">
        <v>14</v>
      </c>
      <c r="AQ36" s="851"/>
      <c r="AR36" s="851"/>
      <c r="AS36" s="851"/>
      <c r="AT36" s="851"/>
      <c r="AU36" s="851">
        <v>3</v>
      </c>
      <c r="AV36" s="851"/>
      <c r="AW36" s="851"/>
      <c r="AX36" s="851"/>
      <c r="AY36" s="851"/>
      <c r="AZ36" s="852" t="s">
        <v>574</v>
      </c>
      <c r="BA36" s="852"/>
      <c r="BB36" s="852"/>
      <c r="BC36" s="852"/>
      <c r="BD36" s="852"/>
      <c r="BE36" s="848" t="s">
        <v>392</v>
      </c>
      <c r="BF36" s="848"/>
      <c r="BG36" s="848"/>
      <c r="BH36" s="848"/>
      <c r="BI36" s="849"/>
      <c r="BJ36" s="205"/>
      <c r="BK36" s="205"/>
      <c r="BL36" s="205"/>
      <c r="BM36" s="205"/>
      <c r="BN36" s="205"/>
      <c r="BO36" s="218"/>
      <c r="BP36" s="218"/>
      <c r="BQ36" s="215">
        <v>30</v>
      </c>
      <c r="BR36" s="216"/>
      <c r="BS36" s="792"/>
      <c r="BT36" s="793"/>
      <c r="BU36" s="793"/>
      <c r="BV36" s="793"/>
      <c r="BW36" s="793"/>
      <c r="BX36" s="793"/>
      <c r="BY36" s="793"/>
      <c r="BZ36" s="793"/>
      <c r="CA36" s="793"/>
      <c r="CB36" s="793"/>
      <c r="CC36" s="793"/>
      <c r="CD36" s="793"/>
      <c r="CE36" s="793"/>
      <c r="CF36" s="793"/>
      <c r="CG36" s="794"/>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199"/>
    </row>
    <row r="37" spans="1:131" s="200" customFormat="1" ht="26.25" customHeight="1" x14ac:dyDescent="0.15">
      <c r="A37" s="219">
        <v>10</v>
      </c>
      <c r="B37" s="804" t="s">
        <v>393</v>
      </c>
      <c r="C37" s="805"/>
      <c r="D37" s="805"/>
      <c r="E37" s="805"/>
      <c r="F37" s="805"/>
      <c r="G37" s="805"/>
      <c r="H37" s="805"/>
      <c r="I37" s="805"/>
      <c r="J37" s="805"/>
      <c r="K37" s="805"/>
      <c r="L37" s="805"/>
      <c r="M37" s="805"/>
      <c r="N37" s="805"/>
      <c r="O37" s="805"/>
      <c r="P37" s="806"/>
      <c r="Q37" s="775">
        <v>1068</v>
      </c>
      <c r="R37" s="776"/>
      <c r="S37" s="776"/>
      <c r="T37" s="776"/>
      <c r="U37" s="776"/>
      <c r="V37" s="776">
        <v>1068</v>
      </c>
      <c r="W37" s="776"/>
      <c r="X37" s="776"/>
      <c r="Y37" s="776"/>
      <c r="Z37" s="776"/>
      <c r="AA37" s="776">
        <v>0</v>
      </c>
      <c r="AB37" s="776"/>
      <c r="AC37" s="776"/>
      <c r="AD37" s="776"/>
      <c r="AE37" s="777"/>
      <c r="AF37" s="778">
        <v>0</v>
      </c>
      <c r="AG37" s="779"/>
      <c r="AH37" s="779"/>
      <c r="AI37" s="779"/>
      <c r="AJ37" s="780"/>
      <c r="AK37" s="850">
        <v>248</v>
      </c>
      <c r="AL37" s="851"/>
      <c r="AM37" s="851"/>
      <c r="AN37" s="851"/>
      <c r="AO37" s="851"/>
      <c r="AP37" s="851">
        <v>2265</v>
      </c>
      <c r="AQ37" s="851"/>
      <c r="AR37" s="851"/>
      <c r="AS37" s="851"/>
      <c r="AT37" s="851"/>
      <c r="AU37" s="851">
        <v>1755</v>
      </c>
      <c r="AV37" s="851"/>
      <c r="AW37" s="851"/>
      <c r="AX37" s="851"/>
      <c r="AY37" s="851"/>
      <c r="AZ37" s="852" t="s">
        <v>574</v>
      </c>
      <c r="BA37" s="852"/>
      <c r="BB37" s="852"/>
      <c r="BC37" s="852"/>
      <c r="BD37" s="852"/>
      <c r="BE37" s="848" t="s">
        <v>392</v>
      </c>
      <c r="BF37" s="848"/>
      <c r="BG37" s="848"/>
      <c r="BH37" s="848"/>
      <c r="BI37" s="849"/>
      <c r="BJ37" s="205"/>
      <c r="BK37" s="205"/>
      <c r="BL37" s="205"/>
      <c r="BM37" s="205"/>
      <c r="BN37" s="205"/>
      <c r="BO37" s="218"/>
      <c r="BP37" s="218"/>
      <c r="BQ37" s="215">
        <v>31</v>
      </c>
      <c r="BR37" s="216"/>
      <c r="BS37" s="792"/>
      <c r="BT37" s="793"/>
      <c r="BU37" s="793"/>
      <c r="BV37" s="793"/>
      <c r="BW37" s="793"/>
      <c r="BX37" s="793"/>
      <c r="BY37" s="793"/>
      <c r="BZ37" s="793"/>
      <c r="CA37" s="793"/>
      <c r="CB37" s="793"/>
      <c r="CC37" s="793"/>
      <c r="CD37" s="793"/>
      <c r="CE37" s="793"/>
      <c r="CF37" s="793"/>
      <c r="CG37" s="794"/>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199"/>
    </row>
    <row r="38" spans="1:131" s="200" customFormat="1" ht="26.25" customHeight="1" x14ac:dyDescent="0.15">
      <c r="A38" s="219">
        <v>11</v>
      </c>
      <c r="B38" s="804" t="s">
        <v>394</v>
      </c>
      <c r="C38" s="805"/>
      <c r="D38" s="805"/>
      <c r="E38" s="805"/>
      <c r="F38" s="805"/>
      <c r="G38" s="805"/>
      <c r="H38" s="805"/>
      <c r="I38" s="805"/>
      <c r="J38" s="805"/>
      <c r="K38" s="805"/>
      <c r="L38" s="805"/>
      <c r="M38" s="805"/>
      <c r="N38" s="805"/>
      <c r="O38" s="805"/>
      <c r="P38" s="806"/>
      <c r="Q38" s="775">
        <v>339</v>
      </c>
      <c r="R38" s="776"/>
      <c r="S38" s="776"/>
      <c r="T38" s="776"/>
      <c r="U38" s="776"/>
      <c r="V38" s="776">
        <v>339</v>
      </c>
      <c r="W38" s="776"/>
      <c r="X38" s="776"/>
      <c r="Y38" s="776"/>
      <c r="Z38" s="776"/>
      <c r="AA38" s="776">
        <v>0</v>
      </c>
      <c r="AB38" s="776"/>
      <c r="AC38" s="776"/>
      <c r="AD38" s="776"/>
      <c r="AE38" s="777"/>
      <c r="AF38" s="778">
        <v>0</v>
      </c>
      <c r="AG38" s="779"/>
      <c r="AH38" s="779"/>
      <c r="AI38" s="779"/>
      <c r="AJ38" s="780"/>
      <c r="AK38" s="850">
        <v>71</v>
      </c>
      <c r="AL38" s="851"/>
      <c r="AM38" s="851"/>
      <c r="AN38" s="851"/>
      <c r="AO38" s="851"/>
      <c r="AP38" s="851">
        <v>732</v>
      </c>
      <c r="AQ38" s="851"/>
      <c r="AR38" s="851"/>
      <c r="AS38" s="851"/>
      <c r="AT38" s="851"/>
      <c r="AU38" s="851">
        <v>163</v>
      </c>
      <c r="AV38" s="851"/>
      <c r="AW38" s="851"/>
      <c r="AX38" s="851"/>
      <c r="AY38" s="851"/>
      <c r="AZ38" s="852" t="s">
        <v>574</v>
      </c>
      <c r="BA38" s="852"/>
      <c r="BB38" s="852"/>
      <c r="BC38" s="852"/>
      <c r="BD38" s="852"/>
      <c r="BE38" s="848" t="s">
        <v>392</v>
      </c>
      <c r="BF38" s="848"/>
      <c r="BG38" s="848"/>
      <c r="BH38" s="848"/>
      <c r="BI38" s="849"/>
      <c r="BJ38" s="205"/>
      <c r="BK38" s="205"/>
      <c r="BL38" s="205"/>
      <c r="BM38" s="205"/>
      <c r="BN38" s="205"/>
      <c r="BO38" s="218"/>
      <c r="BP38" s="218"/>
      <c r="BQ38" s="215">
        <v>32</v>
      </c>
      <c r="BR38" s="216"/>
      <c r="BS38" s="792"/>
      <c r="BT38" s="793"/>
      <c r="BU38" s="793"/>
      <c r="BV38" s="793"/>
      <c r="BW38" s="793"/>
      <c r="BX38" s="793"/>
      <c r="BY38" s="793"/>
      <c r="BZ38" s="793"/>
      <c r="CA38" s="793"/>
      <c r="CB38" s="793"/>
      <c r="CC38" s="793"/>
      <c r="CD38" s="793"/>
      <c r="CE38" s="793"/>
      <c r="CF38" s="793"/>
      <c r="CG38" s="794"/>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199"/>
    </row>
    <row r="39" spans="1:131" s="200" customFormat="1" ht="26.25" customHeight="1" x14ac:dyDescent="0.15">
      <c r="A39" s="219">
        <v>12</v>
      </c>
      <c r="B39" s="804" t="s">
        <v>395</v>
      </c>
      <c r="C39" s="805"/>
      <c r="D39" s="805"/>
      <c r="E39" s="805"/>
      <c r="F39" s="805"/>
      <c r="G39" s="805"/>
      <c r="H39" s="805"/>
      <c r="I39" s="805"/>
      <c r="J39" s="805"/>
      <c r="K39" s="805"/>
      <c r="L39" s="805"/>
      <c r="M39" s="805"/>
      <c r="N39" s="805"/>
      <c r="O39" s="805"/>
      <c r="P39" s="806"/>
      <c r="Q39" s="775">
        <v>19</v>
      </c>
      <c r="R39" s="776"/>
      <c r="S39" s="776"/>
      <c r="T39" s="776"/>
      <c r="U39" s="776"/>
      <c r="V39" s="776">
        <v>15</v>
      </c>
      <c r="W39" s="776"/>
      <c r="X39" s="776"/>
      <c r="Y39" s="776"/>
      <c r="Z39" s="776"/>
      <c r="AA39" s="776">
        <v>4</v>
      </c>
      <c r="AB39" s="776"/>
      <c r="AC39" s="776"/>
      <c r="AD39" s="776"/>
      <c r="AE39" s="777"/>
      <c r="AF39" s="778">
        <v>4</v>
      </c>
      <c r="AG39" s="779"/>
      <c r="AH39" s="779"/>
      <c r="AI39" s="779"/>
      <c r="AJ39" s="780"/>
      <c r="AK39" s="850" t="s">
        <v>550</v>
      </c>
      <c r="AL39" s="851"/>
      <c r="AM39" s="851"/>
      <c r="AN39" s="851"/>
      <c r="AO39" s="851"/>
      <c r="AP39" s="851" t="s">
        <v>550</v>
      </c>
      <c r="AQ39" s="851"/>
      <c r="AR39" s="851"/>
      <c r="AS39" s="851"/>
      <c r="AT39" s="851"/>
      <c r="AU39" s="851" t="s">
        <v>550</v>
      </c>
      <c r="AV39" s="851"/>
      <c r="AW39" s="851"/>
      <c r="AX39" s="851"/>
      <c r="AY39" s="851"/>
      <c r="AZ39" s="852" t="s">
        <v>574</v>
      </c>
      <c r="BA39" s="852"/>
      <c r="BB39" s="852"/>
      <c r="BC39" s="852"/>
      <c r="BD39" s="852"/>
      <c r="BE39" s="848" t="s">
        <v>392</v>
      </c>
      <c r="BF39" s="848"/>
      <c r="BG39" s="848"/>
      <c r="BH39" s="848"/>
      <c r="BI39" s="849"/>
      <c r="BJ39" s="205"/>
      <c r="BK39" s="205"/>
      <c r="BL39" s="205"/>
      <c r="BM39" s="205"/>
      <c r="BN39" s="205"/>
      <c r="BO39" s="218"/>
      <c r="BP39" s="218"/>
      <c r="BQ39" s="215">
        <v>33</v>
      </c>
      <c r="BR39" s="216"/>
      <c r="BS39" s="792"/>
      <c r="BT39" s="793"/>
      <c r="BU39" s="793"/>
      <c r="BV39" s="793"/>
      <c r="BW39" s="793"/>
      <c r="BX39" s="793"/>
      <c r="BY39" s="793"/>
      <c r="BZ39" s="793"/>
      <c r="CA39" s="793"/>
      <c r="CB39" s="793"/>
      <c r="CC39" s="793"/>
      <c r="CD39" s="793"/>
      <c r="CE39" s="793"/>
      <c r="CF39" s="793"/>
      <c r="CG39" s="794"/>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199"/>
    </row>
    <row r="40" spans="1:131" s="200" customFormat="1" ht="26.25" customHeight="1" x14ac:dyDescent="0.15">
      <c r="A40" s="214">
        <v>13</v>
      </c>
      <c r="B40" s="804" t="s">
        <v>396</v>
      </c>
      <c r="C40" s="805"/>
      <c r="D40" s="805"/>
      <c r="E40" s="805"/>
      <c r="F40" s="805"/>
      <c r="G40" s="805"/>
      <c r="H40" s="805"/>
      <c r="I40" s="805"/>
      <c r="J40" s="805"/>
      <c r="K40" s="805"/>
      <c r="L40" s="805"/>
      <c r="M40" s="805"/>
      <c r="N40" s="805"/>
      <c r="O40" s="805"/>
      <c r="P40" s="806"/>
      <c r="Q40" s="775">
        <v>1057</v>
      </c>
      <c r="R40" s="776"/>
      <c r="S40" s="776"/>
      <c r="T40" s="776"/>
      <c r="U40" s="776"/>
      <c r="V40" s="776">
        <v>1048</v>
      </c>
      <c r="W40" s="776"/>
      <c r="X40" s="776"/>
      <c r="Y40" s="776"/>
      <c r="Z40" s="776"/>
      <c r="AA40" s="776">
        <v>9</v>
      </c>
      <c r="AB40" s="776"/>
      <c r="AC40" s="776"/>
      <c r="AD40" s="776"/>
      <c r="AE40" s="777"/>
      <c r="AF40" s="778">
        <v>1</v>
      </c>
      <c r="AG40" s="779"/>
      <c r="AH40" s="779"/>
      <c r="AI40" s="779"/>
      <c r="AJ40" s="780"/>
      <c r="AK40" s="850">
        <v>685</v>
      </c>
      <c r="AL40" s="851"/>
      <c r="AM40" s="851"/>
      <c r="AN40" s="851"/>
      <c r="AO40" s="851"/>
      <c r="AP40" s="851">
        <v>5751</v>
      </c>
      <c r="AQ40" s="851"/>
      <c r="AR40" s="851"/>
      <c r="AS40" s="851"/>
      <c r="AT40" s="851"/>
      <c r="AU40" s="851">
        <v>5101</v>
      </c>
      <c r="AV40" s="851"/>
      <c r="AW40" s="851"/>
      <c r="AX40" s="851"/>
      <c r="AY40" s="851"/>
      <c r="AZ40" s="852" t="s">
        <v>574</v>
      </c>
      <c r="BA40" s="852"/>
      <c r="BB40" s="852"/>
      <c r="BC40" s="852"/>
      <c r="BD40" s="852"/>
      <c r="BE40" s="848" t="s">
        <v>392</v>
      </c>
      <c r="BF40" s="848"/>
      <c r="BG40" s="848"/>
      <c r="BH40" s="848"/>
      <c r="BI40" s="849"/>
      <c r="BJ40" s="205"/>
      <c r="BK40" s="205"/>
      <c r="BL40" s="205"/>
      <c r="BM40" s="205"/>
      <c r="BN40" s="205"/>
      <c r="BO40" s="218"/>
      <c r="BP40" s="218"/>
      <c r="BQ40" s="215">
        <v>34</v>
      </c>
      <c r="BR40" s="216"/>
      <c r="BS40" s="792"/>
      <c r="BT40" s="793"/>
      <c r="BU40" s="793"/>
      <c r="BV40" s="793"/>
      <c r="BW40" s="793"/>
      <c r="BX40" s="793"/>
      <c r="BY40" s="793"/>
      <c r="BZ40" s="793"/>
      <c r="CA40" s="793"/>
      <c r="CB40" s="793"/>
      <c r="CC40" s="793"/>
      <c r="CD40" s="793"/>
      <c r="CE40" s="793"/>
      <c r="CF40" s="793"/>
      <c r="CG40" s="794"/>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199"/>
    </row>
    <row r="41" spans="1:131" s="200" customFormat="1" ht="26.25" customHeight="1" x14ac:dyDescent="0.15">
      <c r="A41" s="214">
        <v>14</v>
      </c>
      <c r="B41" s="804"/>
      <c r="C41" s="805"/>
      <c r="D41" s="805"/>
      <c r="E41" s="805"/>
      <c r="F41" s="805"/>
      <c r="G41" s="805"/>
      <c r="H41" s="805"/>
      <c r="I41" s="805"/>
      <c r="J41" s="805"/>
      <c r="K41" s="805"/>
      <c r="L41" s="805"/>
      <c r="M41" s="805"/>
      <c r="N41" s="805"/>
      <c r="O41" s="805"/>
      <c r="P41" s="806"/>
      <c r="Q41" s="775"/>
      <c r="R41" s="776"/>
      <c r="S41" s="776"/>
      <c r="T41" s="776"/>
      <c r="U41" s="776"/>
      <c r="V41" s="776"/>
      <c r="W41" s="776"/>
      <c r="X41" s="776"/>
      <c r="Y41" s="776"/>
      <c r="Z41" s="776"/>
      <c r="AA41" s="776"/>
      <c r="AB41" s="776"/>
      <c r="AC41" s="776"/>
      <c r="AD41" s="776"/>
      <c r="AE41" s="777"/>
      <c r="AF41" s="778"/>
      <c r="AG41" s="779"/>
      <c r="AH41" s="779"/>
      <c r="AI41" s="779"/>
      <c r="AJ41" s="780"/>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92"/>
      <c r="BT41" s="793"/>
      <c r="BU41" s="793"/>
      <c r="BV41" s="793"/>
      <c r="BW41" s="793"/>
      <c r="BX41" s="793"/>
      <c r="BY41" s="793"/>
      <c r="BZ41" s="793"/>
      <c r="CA41" s="793"/>
      <c r="CB41" s="793"/>
      <c r="CC41" s="793"/>
      <c r="CD41" s="793"/>
      <c r="CE41" s="793"/>
      <c r="CF41" s="793"/>
      <c r="CG41" s="794"/>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199"/>
    </row>
    <row r="42" spans="1:131" s="200" customFormat="1" ht="26.25" customHeight="1" x14ac:dyDescent="0.15">
      <c r="A42" s="214">
        <v>15</v>
      </c>
      <c r="B42" s="804"/>
      <c r="C42" s="805"/>
      <c r="D42" s="805"/>
      <c r="E42" s="805"/>
      <c r="F42" s="805"/>
      <c r="G42" s="805"/>
      <c r="H42" s="805"/>
      <c r="I42" s="805"/>
      <c r="J42" s="805"/>
      <c r="K42" s="805"/>
      <c r="L42" s="805"/>
      <c r="M42" s="805"/>
      <c r="N42" s="805"/>
      <c r="O42" s="805"/>
      <c r="P42" s="806"/>
      <c r="Q42" s="775"/>
      <c r="R42" s="776"/>
      <c r="S42" s="776"/>
      <c r="T42" s="776"/>
      <c r="U42" s="776"/>
      <c r="V42" s="776"/>
      <c r="W42" s="776"/>
      <c r="X42" s="776"/>
      <c r="Y42" s="776"/>
      <c r="Z42" s="776"/>
      <c r="AA42" s="776"/>
      <c r="AB42" s="776"/>
      <c r="AC42" s="776"/>
      <c r="AD42" s="776"/>
      <c r="AE42" s="777"/>
      <c r="AF42" s="778"/>
      <c r="AG42" s="779"/>
      <c r="AH42" s="779"/>
      <c r="AI42" s="779"/>
      <c r="AJ42" s="780"/>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92"/>
      <c r="BT42" s="793"/>
      <c r="BU42" s="793"/>
      <c r="BV42" s="793"/>
      <c r="BW42" s="793"/>
      <c r="BX42" s="793"/>
      <c r="BY42" s="793"/>
      <c r="BZ42" s="793"/>
      <c r="CA42" s="793"/>
      <c r="CB42" s="793"/>
      <c r="CC42" s="793"/>
      <c r="CD42" s="793"/>
      <c r="CE42" s="793"/>
      <c r="CF42" s="793"/>
      <c r="CG42" s="794"/>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199"/>
    </row>
    <row r="43" spans="1:131" s="200" customFormat="1" ht="26.25" customHeight="1" x14ac:dyDescent="0.15">
      <c r="A43" s="214">
        <v>16</v>
      </c>
      <c r="B43" s="804"/>
      <c r="C43" s="805"/>
      <c r="D43" s="805"/>
      <c r="E43" s="805"/>
      <c r="F43" s="805"/>
      <c r="G43" s="805"/>
      <c r="H43" s="805"/>
      <c r="I43" s="805"/>
      <c r="J43" s="805"/>
      <c r="K43" s="805"/>
      <c r="L43" s="805"/>
      <c r="M43" s="805"/>
      <c r="N43" s="805"/>
      <c r="O43" s="805"/>
      <c r="P43" s="806"/>
      <c r="Q43" s="775"/>
      <c r="R43" s="776"/>
      <c r="S43" s="776"/>
      <c r="T43" s="776"/>
      <c r="U43" s="776"/>
      <c r="V43" s="776"/>
      <c r="W43" s="776"/>
      <c r="X43" s="776"/>
      <c r="Y43" s="776"/>
      <c r="Z43" s="776"/>
      <c r="AA43" s="776"/>
      <c r="AB43" s="776"/>
      <c r="AC43" s="776"/>
      <c r="AD43" s="776"/>
      <c r="AE43" s="777"/>
      <c r="AF43" s="778"/>
      <c r="AG43" s="779"/>
      <c r="AH43" s="779"/>
      <c r="AI43" s="779"/>
      <c r="AJ43" s="780"/>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92"/>
      <c r="BT43" s="793"/>
      <c r="BU43" s="793"/>
      <c r="BV43" s="793"/>
      <c r="BW43" s="793"/>
      <c r="BX43" s="793"/>
      <c r="BY43" s="793"/>
      <c r="BZ43" s="793"/>
      <c r="CA43" s="793"/>
      <c r="CB43" s="793"/>
      <c r="CC43" s="793"/>
      <c r="CD43" s="793"/>
      <c r="CE43" s="793"/>
      <c r="CF43" s="793"/>
      <c r="CG43" s="794"/>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199"/>
    </row>
    <row r="44" spans="1:131" s="200" customFormat="1" ht="26.25" customHeight="1" x14ac:dyDescent="0.15">
      <c r="A44" s="214">
        <v>17</v>
      </c>
      <c r="B44" s="804"/>
      <c r="C44" s="805"/>
      <c r="D44" s="805"/>
      <c r="E44" s="805"/>
      <c r="F44" s="805"/>
      <c r="G44" s="805"/>
      <c r="H44" s="805"/>
      <c r="I44" s="805"/>
      <c r="J44" s="805"/>
      <c r="K44" s="805"/>
      <c r="L44" s="805"/>
      <c r="M44" s="805"/>
      <c r="N44" s="805"/>
      <c r="O44" s="805"/>
      <c r="P44" s="806"/>
      <c r="Q44" s="775"/>
      <c r="R44" s="776"/>
      <c r="S44" s="776"/>
      <c r="T44" s="776"/>
      <c r="U44" s="776"/>
      <c r="V44" s="776"/>
      <c r="W44" s="776"/>
      <c r="X44" s="776"/>
      <c r="Y44" s="776"/>
      <c r="Z44" s="776"/>
      <c r="AA44" s="776"/>
      <c r="AB44" s="776"/>
      <c r="AC44" s="776"/>
      <c r="AD44" s="776"/>
      <c r="AE44" s="777"/>
      <c r="AF44" s="778"/>
      <c r="AG44" s="779"/>
      <c r="AH44" s="779"/>
      <c r="AI44" s="779"/>
      <c r="AJ44" s="780"/>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92"/>
      <c r="BT44" s="793"/>
      <c r="BU44" s="793"/>
      <c r="BV44" s="793"/>
      <c r="BW44" s="793"/>
      <c r="BX44" s="793"/>
      <c r="BY44" s="793"/>
      <c r="BZ44" s="793"/>
      <c r="CA44" s="793"/>
      <c r="CB44" s="793"/>
      <c r="CC44" s="793"/>
      <c r="CD44" s="793"/>
      <c r="CE44" s="793"/>
      <c r="CF44" s="793"/>
      <c r="CG44" s="794"/>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199"/>
    </row>
    <row r="45" spans="1:131" s="200" customFormat="1" ht="26.25" customHeight="1" x14ac:dyDescent="0.15">
      <c r="A45" s="214">
        <v>18</v>
      </c>
      <c r="B45" s="804"/>
      <c r="C45" s="805"/>
      <c r="D45" s="805"/>
      <c r="E45" s="805"/>
      <c r="F45" s="805"/>
      <c r="G45" s="805"/>
      <c r="H45" s="805"/>
      <c r="I45" s="805"/>
      <c r="J45" s="805"/>
      <c r="K45" s="805"/>
      <c r="L45" s="805"/>
      <c r="M45" s="805"/>
      <c r="N45" s="805"/>
      <c r="O45" s="805"/>
      <c r="P45" s="806"/>
      <c r="Q45" s="775"/>
      <c r="R45" s="776"/>
      <c r="S45" s="776"/>
      <c r="T45" s="776"/>
      <c r="U45" s="776"/>
      <c r="V45" s="776"/>
      <c r="W45" s="776"/>
      <c r="X45" s="776"/>
      <c r="Y45" s="776"/>
      <c r="Z45" s="776"/>
      <c r="AA45" s="776"/>
      <c r="AB45" s="776"/>
      <c r="AC45" s="776"/>
      <c r="AD45" s="776"/>
      <c r="AE45" s="777"/>
      <c r="AF45" s="778"/>
      <c r="AG45" s="779"/>
      <c r="AH45" s="779"/>
      <c r="AI45" s="779"/>
      <c r="AJ45" s="780"/>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92"/>
      <c r="BT45" s="793"/>
      <c r="BU45" s="793"/>
      <c r="BV45" s="793"/>
      <c r="BW45" s="793"/>
      <c r="BX45" s="793"/>
      <c r="BY45" s="793"/>
      <c r="BZ45" s="793"/>
      <c r="CA45" s="793"/>
      <c r="CB45" s="793"/>
      <c r="CC45" s="793"/>
      <c r="CD45" s="793"/>
      <c r="CE45" s="793"/>
      <c r="CF45" s="793"/>
      <c r="CG45" s="794"/>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199"/>
    </row>
    <row r="46" spans="1:131" s="200" customFormat="1" ht="26.25" customHeight="1" x14ac:dyDescent="0.15">
      <c r="A46" s="214">
        <v>19</v>
      </c>
      <c r="B46" s="804"/>
      <c r="C46" s="805"/>
      <c r="D46" s="805"/>
      <c r="E46" s="805"/>
      <c r="F46" s="805"/>
      <c r="G46" s="805"/>
      <c r="H46" s="805"/>
      <c r="I46" s="805"/>
      <c r="J46" s="805"/>
      <c r="K46" s="805"/>
      <c r="L46" s="805"/>
      <c r="M46" s="805"/>
      <c r="N46" s="805"/>
      <c r="O46" s="805"/>
      <c r="P46" s="806"/>
      <c r="Q46" s="775"/>
      <c r="R46" s="776"/>
      <c r="S46" s="776"/>
      <c r="T46" s="776"/>
      <c r="U46" s="776"/>
      <c r="V46" s="776"/>
      <c r="W46" s="776"/>
      <c r="X46" s="776"/>
      <c r="Y46" s="776"/>
      <c r="Z46" s="776"/>
      <c r="AA46" s="776"/>
      <c r="AB46" s="776"/>
      <c r="AC46" s="776"/>
      <c r="AD46" s="776"/>
      <c r="AE46" s="777"/>
      <c r="AF46" s="778"/>
      <c r="AG46" s="779"/>
      <c r="AH46" s="779"/>
      <c r="AI46" s="779"/>
      <c r="AJ46" s="780"/>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92"/>
      <c r="BT46" s="793"/>
      <c r="BU46" s="793"/>
      <c r="BV46" s="793"/>
      <c r="BW46" s="793"/>
      <c r="BX46" s="793"/>
      <c r="BY46" s="793"/>
      <c r="BZ46" s="793"/>
      <c r="CA46" s="793"/>
      <c r="CB46" s="793"/>
      <c r="CC46" s="793"/>
      <c r="CD46" s="793"/>
      <c r="CE46" s="793"/>
      <c r="CF46" s="793"/>
      <c r="CG46" s="794"/>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199"/>
    </row>
    <row r="47" spans="1:131" s="200" customFormat="1" ht="26.25" customHeight="1" x14ac:dyDescent="0.15">
      <c r="A47" s="214">
        <v>20</v>
      </c>
      <c r="B47" s="804"/>
      <c r="C47" s="805"/>
      <c r="D47" s="805"/>
      <c r="E47" s="805"/>
      <c r="F47" s="805"/>
      <c r="G47" s="805"/>
      <c r="H47" s="805"/>
      <c r="I47" s="805"/>
      <c r="J47" s="805"/>
      <c r="K47" s="805"/>
      <c r="L47" s="805"/>
      <c r="M47" s="805"/>
      <c r="N47" s="805"/>
      <c r="O47" s="805"/>
      <c r="P47" s="806"/>
      <c r="Q47" s="775"/>
      <c r="R47" s="776"/>
      <c r="S47" s="776"/>
      <c r="T47" s="776"/>
      <c r="U47" s="776"/>
      <c r="V47" s="776"/>
      <c r="W47" s="776"/>
      <c r="X47" s="776"/>
      <c r="Y47" s="776"/>
      <c r="Z47" s="776"/>
      <c r="AA47" s="776"/>
      <c r="AB47" s="776"/>
      <c r="AC47" s="776"/>
      <c r="AD47" s="776"/>
      <c r="AE47" s="777"/>
      <c r="AF47" s="778"/>
      <c r="AG47" s="779"/>
      <c r="AH47" s="779"/>
      <c r="AI47" s="779"/>
      <c r="AJ47" s="780"/>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92"/>
      <c r="BT47" s="793"/>
      <c r="BU47" s="793"/>
      <c r="BV47" s="793"/>
      <c r="BW47" s="793"/>
      <c r="BX47" s="793"/>
      <c r="BY47" s="793"/>
      <c r="BZ47" s="793"/>
      <c r="CA47" s="793"/>
      <c r="CB47" s="793"/>
      <c r="CC47" s="793"/>
      <c r="CD47" s="793"/>
      <c r="CE47" s="793"/>
      <c r="CF47" s="793"/>
      <c r="CG47" s="794"/>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199"/>
    </row>
    <row r="48" spans="1:131" s="200" customFormat="1" ht="26.25" customHeight="1" x14ac:dyDescent="0.15">
      <c r="A48" s="214">
        <v>21</v>
      </c>
      <c r="B48" s="804"/>
      <c r="C48" s="805"/>
      <c r="D48" s="805"/>
      <c r="E48" s="805"/>
      <c r="F48" s="805"/>
      <c r="G48" s="805"/>
      <c r="H48" s="805"/>
      <c r="I48" s="805"/>
      <c r="J48" s="805"/>
      <c r="K48" s="805"/>
      <c r="L48" s="805"/>
      <c r="M48" s="805"/>
      <c r="N48" s="805"/>
      <c r="O48" s="805"/>
      <c r="P48" s="806"/>
      <c r="Q48" s="775"/>
      <c r="R48" s="776"/>
      <c r="S48" s="776"/>
      <c r="T48" s="776"/>
      <c r="U48" s="776"/>
      <c r="V48" s="776"/>
      <c r="W48" s="776"/>
      <c r="X48" s="776"/>
      <c r="Y48" s="776"/>
      <c r="Z48" s="776"/>
      <c r="AA48" s="776"/>
      <c r="AB48" s="776"/>
      <c r="AC48" s="776"/>
      <c r="AD48" s="776"/>
      <c r="AE48" s="777"/>
      <c r="AF48" s="778"/>
      <c r="AG48" s="779"/>
      <c r="AH48" s="779"/>
      <c r="AI48" s="779"/>
      <c r="AJ48" s="780"/>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92"/>
      <c r="BT48" s="793"/>
      <c r="BU48" s="793"/>
      <c r="BV48" s="793"/>
      <c r="BW48" s="793"/>
      <c r="BX48" s="793"/>
      <c r="BY48" s="793"/>
      <c r="BZ48" s="793"/>
      <c r="CA48" s="793"/>
      <c r="CB48" s="793"/>
      <c r="CC48" s="793"/>
      <c r="CD48" s="793"/>
      <c r="CE48" s="793"/>
      <c r="CF48" s="793"/>
      <c r="CG48" s="794"/>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199"/>
    </row>
    <row r="49" spans="1:131" s="200" customFormat="1" ht="26.25" customHeight="1" x14ac:dyDescent="0.15">
      <c r="A49" s="214">
        <v>22</v>
      </c>
      <c r="B49" s="804"/>
      <c r="C49" s="805"/>
      <c r="D49" s="805"/>
      <c r="E49" s="805"/>
      <c r="F49" s="805"/>
      <c r="G49" s="805"/>
      <c r="H49" s="805"/>
      <c r="I49" s="805"/>
      <c r="J49" s="805"/>
      <c r="K49" s="805"/>
      <c r="L49" s="805"/>
      <c r="M49" s="805"/>
      <c r="N49" s="805"/>
      <c r="O49" s="805"/>
      <c r="P49" s="806"/>
      <c r="Q49" s="775"/>
      <c r="R49" s="776"/>
      <c r="S49" s="776"/>
      <c r="T49" s="776"/>
      <c r="U49" s="776"/>
      <c r="V49" s="776"/>
      <c r="W49" s="776"/>
      <c r="X49" s="776"/>
      <c r="Y49" s="776"/>
      <c r="Z49" s="776"/>
      <c r="AA49" s="776"/>
      <c r="AB49" s="776"/>
      <c r="AC49" s="776"/>
      <c r="AD49" s="776"/>
      <c r="AE49" s="777"/>
      <c r="AF49" s="778"/>
      <c r="AG49" s="779"/>
      <c r="AH49" s="779"/>
      <c r="AI49" s="779"/>
      <c r="AJ49" s="780"/>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92"/>
      <c r="BT49" s="793"/>
      <c r="BU49" s="793"/>
      <c r="BV49" s="793"/>
      <c r="BW49" s="793"/>
      <c r="BX49" s="793"/>
      <c r="BY49" s="793"/>
      <c r="BZ49" s="793"/>
      <c r="CA49" s="793"/>
      <c r="CB49" s="793"/>
      <c r="CC49" s="793"/>
      <c r="CD49" s="793"/>
      <c r="CE49" s="793"/>
      <c r="CF49" s="793"/>
      <c r="CG49" s="794"/>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199"/>
    </row>
    <row r="50" spans="1:131" s="200" customFormat="1" ht="26.25" customHeight="1" x14ac:dyDescent="0.15">
      <c r="A50" s="214">
        <v>23</v>
      </c>
      <c r="B50" s="804"/>
      <c r="C50" s="805"/>
      <c r="D50" s="805"/>
      <c r="E50" s="805"/>
      <c r="F50" s="805"/>
      <c r="G50" s="805"/>
      <c r="H50" s="805"/>
      <c r="I50" s="805"/>
      <c r="J50" s="805"/>
      <c r="K50" s="805"/>
      <c r="L50" s="805"/>
      <c r="M50" s="805"/>
      <c r="N50" s="805"/>
      <c r="O50" s="805"/>
      <c r="P50" s="806"/>
      <c r="Q50" s="853"/>
      <c r="R50" s="854"/>
      <c r="S50" s="854"/>
      <c r="T50" s="854"/>
      <c r="U50" s="854"/>
      <c r="V50" s="854"/>
      <c r="W50" s="854"/>
      <c r="X50" s="854"/>
      <c r="Y50" s="854"/>
      <c r="Z50" s="854"/>
      <c r="AA50" s="854"/>
      <c r="AB50" s="854"/>
      <c r="AC50" s="854"/>
      <c r="AD50" s="854"/>
      <c r="AE50" s="855"/>
      <c r="AF50" s="778"/>
      <c r="AG50" s="779"/>
      <c r="AH50" s="779"/>
      <c r="AI50" s="779"/>
      <c r="AJ50" s="780"/>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92"/>
      <c r="BT50" s="793"/>
      <c r="BU50" s="793"/>
      <c r="BV50" s="793"/>
      <c r="BW50" s="793"/>
      <c r="BX50" s="793"/>
      <c r="BY50" s="793"/>
      <c r="BZ50" s="793"/>
      <c r="CA50" s="793"/>
      <c r="CB50" s="793"/>
      <c r="CC50" s="793"/>
      <c r="CD50" s="793"/>
      <c r="CE50" s="793"/>
      <c r="CF50" s="793"/>
      <c r="CG50" s="794"/>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199"/>
    </row>
    <row r="51" spans="1:131" s="200" customFormat="1" ht="26.25" customHeight="1" x14ac:dyDescent="0.15">
      <c r="A51" s="214">
        <v>24</v>
      </c>
      <c r="B51" s="804"/>
      <c r="C51" s="805"/>
      <c r="D51" s="805"/>
      <c r="E51" s="805"/>
      <c r="F51" s="805"/>
      <c r="G51" s="805"/>
      <c r="H51" s="805"/>
      <c r="I51" s="805"/>
      <c r="J51" s="805"/>
      <c r="K51" s="805"/>
      <c r="L51" s="805"/>
      <c r="M51" s="805"/>
      <c r="N51" s="805"/>
      <c r="O51" s="805"/>
      <c r="P51" s="806"/>
      <c r="Q51" s="853"/>
      <c r="R51" s="854"/>
      <c r="S51" s="854"/>
      <c r="T51" s="854"/>
      <c r="U51" s="854"/>
      <c r="V51" s="854"/>
      <c r="W51" s="854"/>
      <c r="X51" s="854"/>
      <c r="Y51" s="854"/>
      <c r="Z51" s="854"/>
      <c r="AA51" s="854"/>
      <c r="AB51" s="854"/>
      <c r="AC51" s="854"/>
      <c r="AD51" s="854"/>
      <c r="AE51" s="855"/>
      <c r="AF51" s="778"/>
      <c r="AG51" s="779"/>
      <c r="AH51" s="779"/>
      <c r="AI51" s="779"/>
      <c r="AJ51" s="780"/>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92"/>
      <c r="BT51" s="793"/>
      <c r="BU51" s="793"/>
      <c r="BV51" s="793"/>
      <c r="BW51" s="793"/>
      <c r="BX51" s="793"/>
      <c r="BY51" s="793"/>
      <c r="BZ51" s="793"/>
      <c r="CA51" s="793"/>
      <c r="CB51" s="793"/>
      <c r="CC51" s="793"/>
      <c r="CD51" s="793"/>
      <c r="CE51" s="793"/>
      <c r="CF51" s="793"/>
      <c r="CG51" s="794"/>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199"/>
    </row>
    <row r="52" spans="1:131" s="200" customFormat="1" ht="26.25" customHeight="1" x14ac:dyDescent="0.15">
      <c r="A52" s="214">
        <v>25</v>
      </c>
      <c r="B52" s="804"/>
      <c r="C52" s="805"/>
      <c r="D52" s="805"/>
      <c r="E52" s="805"/>
      <c r="F52" s="805"/>
      <c r="G52" s="805"/>
      <c r="H52" s="805"/>
      <c r="I52" s="805"/>
      <c r="J52" s="805"/>
      <c r="K52" s="805"/>
      <c r="L52" s="805"/>
      <c r="M52" s="805"/>
      <c r="N52" s="805"/>
      <c r="O52" s="805"/>
      <c r="P52" s="806"/>
      <c r="Q52" s="853"/>
      <c r="R52" s="854"/>
      <c r="S52" s="854"/>
      <c r="T52" s="854"/>
      <c r="U52" s="854"/>
      <c r="V52" s="854"/>
      <c r="W52" s="854"/>
      <c r="X52" s="854"/>
      <c r="Y52" s="854"/>
      <c r="Z52" s="854"/>
      <c r="AA52" s="854"/>
      <c r="AB52" s="854"/>
      <c r="AC52" s="854"/>
      <c r="AD52" s="854"/>
      <c r="AE52" s="855"/>
      <c r="AF52" s="778"/>
      <c r="AG52" s="779"/>
      <c r="AH52" s="779"/>
      <c r="AI52" s="779"/>
      <c r="AJ52" s="780"/>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92"/>
      <c r="BT52" s="793"/>
      <c r="BU52" s="793"/>
      <c r="BV52" s="793"/>
      <c r="BW52" s="793"/>
      <c r="BX52" s="793"/>
      <c r="BY52" s="793"/>
      <c r="BZ52" s="793"/>
      <c r="CA52" s="793"/>
      <c r="CB52" s="793"/>
      <c r="CC52" s="793"/>
      <c r="CD52" s="793"/>
      <c r="CE52" s="793"/>
      <c r="CF52" s="793"/>
      <c r="CG52" s="794"/>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199"/>
    </row>
    <row r="53" spans="1:131" s="200" customFormat="1" ht="26.25" customHeight="1" x14ac:dyDescent="0.15">
      <c r="A53" s="214">
        <v>26</v>
      </c>
      <c r="B53" s="804"/>
      <c r="C53" s="805"/>
      <c r="D53" s="805"/>
      <c r="E53" s="805"/>
      <c r="F53" s="805"/>
      <c r="G53" s="805"/>
      <c r="H53" s="805"/>
      <c r="I53" s="805"/>
      <c r="J53" s="805"/>
      <c r="K53" s="805"/>
      <c r="L53" s="805"/>
      <c r="M53" s="805"/>
      <c r="N53" s="805"/>
      <c r="O53" s="805"/>
      <c r="P53" s="806"/>
      <c r="Q53" s="853"/>
      <c r="R53" s="854"/>
      <c r="S53" s="854"/>
      <c r="T53" s="854"/>
      <c r="U53" s="854"/>
      <c r="V53" s="854"/>
      <c r="W53" s="854"/>
      <c r="X53" s="854"/>
      <c r="Y53" s="854"/>
      <c r="Z53" s="854"/>
      <c r="AA53" s="854"/>
      <c r="AB53" s="854"/>
      <c r="AC53" s="854"/>
      <c r="AD53" s="854"/>
      <c r="AE53" s="855"/>
      <c r="AF53" s="778"/>
      <c r="AG53" s="779"/>
      <c r="AH53" s="779"/>
      <c r="AI53" s="779"/>
      <c r="AJ53" s="780"/>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92"/>
      <c r="BT53" s="793"/>
      <c r="BU53" s="793"/>
      <c r="BV53" s="793"/>
      <c r="BW53" s="793"/>
      <c r="BX53" s="793"/>
      <c r="BY53" s="793"/>
      <c r="BZ53" s="793"/>
      <c r="CA53" s="793"/>
      <c r="CB53" s="793"/>
      <c r="CC53" s="793"/>
      <c r="CD53" s="793"/>
      <c r="CE53" s="793"/>
      <c r="CF53" s="793"/>
      <c r="CG53" s="794"/>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199"/>
    </row>
    <row r="54" spans="1:131" s="200" customFormat="1" ht="26.25" customHeight="1" x14ac:dyDescent="0.15">
      <c r="A54" s="214">
        <v>27</v>
      </c>
      <c r="B54" s="804"/>
      <c r="C54" s="805"/>
      <c r="D54" s="805"/>
      <c r="E54" s="805"/>
      <c r="F54" s="805"/>
      <c r="G54" s="805"/>
      <c r="H54" s="805"/>
      <c r="I54" s="805"/>
      <c r="J54" s="805"/>
      <c r="K54" s="805"/>
      <c r="L54" s="805"/>
      <c r="M54" s="805"/>
      <c r="N54" s="805"/>
      <c r="O54" s="805"/>
      <c r="P54" s="806"/>
      <c r="Q54" s="853"/>
      <c r="R54" s="854"/>
      <c r="S54" s="854"/>
      <c r="T54" s="854"/>
      <c r="U54" s="854"/>
      <c r="V54" s="854"/>
      <c r="W54" s="854"/>
      <c r="X54" s="854"/>
      <c r="Y54" s="854"/>
      <c r="Z54" s="854"/>
      <c r="AA54" s="854"/>
      <c r="AB54" s="854"/>
      <c r="AC54" s="854"/>
      <c r="AD54" s="854"/>
      <c r="AE54" s="855"/>
      <c r="AF54" s="778"/>
      <c r="AG54" s="779"/>
      <c r="AH54" s="779"/>
      <c r="AI54" s="779"/>
      <c r="AJ54" s="780"/>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92"/>
      <c r="BT54" s="793"/>
      <c r="BU54" s="793"/>
      <c r="BV54" s="793"/>
      <c r="BW54" s="793"/>
      <c r="BX54" s="793"/>
      <c r="BY54" s="793"/>
      <c r="BZ54" s="793"/>
      <c r="CA54" s="793"/>
      <c r="CB54" s="793"/>
      <c r="CC54" s="793"/>
      <c r="CD54" s="793"/>
      <c r="CE54" s="793"/>
      <c r="CF54" s="793"/>
      <c r="CG54" s="794"/>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199"/>
    </row>
    <row r="55" spans="1:131" s="200" customFormat="1" ht="26.25" customHeight="1" x14ac:dyDescent="0.15">
      <c r="A55" s="214">
        <v>28</v>
      </c>
      <c r="B55" s="804"/>
      <c r="C55" s="805"/>
      <c r="D55" s="805"/>
      <c r="E55" s="805"/>
      <c r="F55" s="805"/>
      <c r="G55" s="805"/>
      <c r="H55" s="805"/>
      <c r="I55" s="805"/>
      <c r="J55" s="805"/>
      <c r="K55" s="805"/>
      <c r="L55" s="805"/>
      <c r="M55" s="805"/>
      <c r="N55" s="805"/>
      <c r="O55" s="805"/>
      <c r="P55" s="806"/>
      <c r="Q55" s="853"/>
      <c r="R55" s="854"/>
      <c r="S55" s="854"/>
      <c r="T55" s="854"/>
      <c r="U55" s="854"/>
      <c r="V55" s="854"/>
      <c r="W55" s="854"/>
      <c r="X55" s="854"/>
      <c r="Y55" s="854"/>
      <c r="Z55" s="854"/>
      <c r="AA55" s="854"/>
      <c r="AB55" s="854"/>
      <c r="AC55" s="854"/>
      <c r="AD55" s="854"/>
      <c r="AE55" s="855"/>
      <c r="AF55" s="778"/>
      <c r="AG55" s="779"/>
      <c r="AH55" s="779"/>
      <c r="AI55" s="779"/>
      <c r="AJ55" s="780"/>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92"/>
      <c r="BT55" s="793"/>
      <c r="BU55" s="793"/>
      <c r="BV55" s="793"/>
      <c r="BW55" s="793"/>
      <c r="BX55" s="793"/>
      <c r="BY55" s="793"/>
      <c r="BZ55" s="793"/>
      <c r="CA55" s="793"/>
      <c r="CB55" s="793"/>
      <c r="CC55" s="793"/>
      <c r="CD55" s="793"/>
      <c r="CE55" s="793"/>
      <c r="CF55" s="793"/>
      <c r="CG55" s="794"/>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199"/>
    </row>
    <row r="56" spans="1:131" s="200" customFormat="1" ht="26.25" customHeight="1" x14ac:dyDescent="0.15">
      <c r="A56" s="214">
        <v>29</v>
      </c>
      <c r="B56" s="804"/>
      <c r="C56" s="805"/>
      <c r="D56" s="805"/>
      <c r="E56" s="805"/>
      <c r="F56" s="805"/>
      <c r="G56" s="805"/>
      <c r="H56" s="805"/>
      <c r="I56" s="805"/>
      <c r="J56" s="805"/>
      <c r="K56" s="805"/>
      <c r="L56" s="805"/>
      <c r="M56" s="805"/>
      <c r="N56" s="805"/>
      <c r="O56" s="805"/>
      <c r="P56" s="806"/>
      <c r="Q56" s="853"/>
      <c r="R56" s="854"/>
      <c r="S56" s="854"/>
      <c r="T56" s="854"/>
      <c r="U56" s="854"/>
      <c r="V56" s="854"/>
      <c r="W56" s="854"/>
      <c r="X56" s="854"/>
      <c r="Y56" s="854"/>
      <c r="Z56" s="854"/>
      <c r="AA56" s="854"/>
      <c r="AB56" s="854"/>
      <c r="AC56" s="854"/>
      <c r="AD56" s="854"/>
      <c r="AE56" s="855"/>
      <c r="AF56" s="778"/>
      <c r="AG56" s="779"/>
      <c r="AH56" s="779"/>
      <c r="AI56" s="779"/>
      <c r="AJ56" s="780"/>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92"/>
      <c r="BT56" s="793"/>
      <c r="BU56" s="793"/>
      <c r="BV56" s="793"/>
      <c r="BW56" s="793"/>
      <c r="BX56" s="793"/>
      <c r="BY56" s="793"/>
      <c r="BZ56" s="793"/>
      <c r="CA56" s="793"/>
      <c r="CB56" s="793"/>
      <c r="CC56" s="793"/>
      <c r="CD56" s="793"/>
      <c r="CE56" s="793"/>
      <c r="CF56" s="793"/>
      <c r="CG56" s="794"/>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199"/>
    </row>
    <row r="57" spans="1:131" s="200" customFormat="1" ht="26.25" customHeight="1" x14ac:dyDescent="0.15">
      <c r="A57" s="214">
        <v>30</v>
      </c>
      <c r="B57" s="804"/>
      <c r="C57" s="805"/>
      <c r="D57" s="805"/>
      <c r="E57" s="805"/>
      <c r="F57" s="805"/>
      <c r="G57" s="805"/>
      <c r="H57" s="805"/>
      <c r="I57" s="805"/>
      <c r="J57" s="805"/>
      <c r="K57" s="805"/>
      <c r="L57" s="805"/>
      <c r="M57" s="805"/>
      <c r="N57" s="805"/>
      <c r="O57" s="805"/>
      <c r="P57" s="806"/>
      <c r="Q57" s="853"/>
      <c r="R57" s="854"/>
      <c r="S57" s="854"/>
      <c r="T57" s="854"/>
      <c r="U57" s="854"/>
      <c r="V57" s="854"/>
      <c r="W57" s="854"/>
      <c r="X57" s="854"/>
      <c r="Y57" s="854"/>
      <c r="Z57" s="854"/>
      <c r="AA57" s="854"/>
      <c r="AB57" s="854"/>
      <c r="AC57" s="854"/>
      <c r="AD57" s="854"/>
      <c r="AE57" s="855"/>
      <c r="AF57" s="778"/>
      <c r="AG57" s="779"/>
      <c r="AH57" s="779"/>
      <c r="AI57" s="779"/>
      <c r="AJ57" s="780"/>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92"/>
      <c r="BT57" s="793"/>
      <c r="BU57" s="793"/>
      <c r="BV57" s="793"/>
      <c r="BW57" s="793"/>
      <c r="BX57" s="793"/>
      <c r="BY57" s="793"/>
      <c r="BZ57" s="793"/>
      <c r="CA57" s="793"/>
      <c r="CB57" s="793"/>
      <c r="CC57" s="793"/>
      <c r="CD57" s="793"/>
      <c r="CE57" s="793"/>
      <c r="CF57" s="793"/>
      <c r="CG57" s="794"/>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199"/>
    </row>
    <row r="58" spans="1:131" s="200" customFormat="1" ht="26.25" customHeight="1" x14ac:dyDescent="0.15">
      <c r="A58" s="214">
        <v>31</v>
      </c>
      <c r="B58" s="804"/>
      <c r="C58" s="805"/>
      <c r="D58" s="805"/>
      <c r="E58" s="805"/>
      <c r="F58" s="805"/>
      <c r="G58" s="805"/>
      <c r="H58" s="805"/>
      <c r="I58" s="805"/>
      <c r="J58" s="805"/>
      <c r="K58" s="805"/>
      <c r="L58" s="805"/>
      <c r="M58" s="805"/>
      <c r="N58" s="805"/>
      <c r="O58" s="805"/>
      <c r="P58" s="806"/>
      <c r="Q58" s="853"/>
      <c r="R58" s="854"/>
      <c r="S58" s="854"/>
      <c r="T58" s="854"/>
      <c r="U58" s="854"/>
      <c r="V58" s="854"/>
      <c r="W58" s="854"/>
      <c r="X58" s="854"/>
      <c r="Y58" s="854"/>
      <c r="Z58" s="854"/>
      <c r="AA58" s="854"/>
      <c r="AB58" s="854"/>
      <c r="AC58" s="854"/>
      <c r="AD58" s="854"/>
      <c r="AE58" s="855"/>
      <c r="AF58" s="778"/>
      <c r="AG58" s="779"/>
      <c r="AH58" s="779"/>
      <c r="AI58" s="779"/>
      <c r="AJ58" s="780"/>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92"/>
      <c r="BT58" s="793"/>
      <c r="BU58" s="793"/>
      <c r="BV58" s="793"/>
      <c r="BW58" s="793"/>
      <c r="BX58" s="793"/>
      <c r="BY58" s="793"/>
      <c r="BZ58" s="793"/>
      <c r="CA58" s="793"/>
      <c r="CB58" s="793"/>
      <c r="CC58" s="793"/>
      <c r="CD58" s="793"/>
      <c r="CE58" s="793"/>
      <c r="CF58" s="793"/>
      <c r="CG58" s="794"/>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199"/>
    </row>
    <row r="59" spans="1:131" s="200" customFormat="1" ht="26.25" customHeight="1" x14ac:dyDescent="0.15">
      <c r="A59" s="214">
        <v>32</v>
      </c>
      <c r="B59" s="804"/>
      <c r="C59" s="805"/>
      <c r="D59" s="805"/>
      <c r="E59" s="805"/>
      <c r="F59" s="805"/>
      <c r="G59" s="805"/>
      <c r="H59" s="805"/>
      <c r="I59" s="805"/>
      <c r="J59" s="805"/>
      <c r="K59" s="805"/>
      <c r="L59" s="805"/>
      <c r="M59" s="805"/>
      <c r="N59" s="805"/>
      <c r="O59" s="805"/>
      <c r="P59" s="806"/>
      <c r="Q59" s="853"/>
      <c r="R59" s="854"/>
      <c r="S59" s="854"/>
      <c r="T59" s="854"/>
      <c r="U59" s="854"/>
      <c r="V59" s="854"/>
      <c r="W59" s="854"/>
      <c r="X59" s="854"/>
      <c r="Y59" s="854"/>
      <c r="Z59" s="854"/>
      <c r="AA59" s="854"/>
      <c r="AB59" s="854"/>
      <c r="AC59" s="854"/>
      <c r="AD59" s="854"/>
      <c r="AE59" s="855"/>
      <c r="AF59" s="778"/>
      <c r="AG59" s="779"/>
      <c r="AH59" s="779"/>
      <c r="AI59" s="779"/>
      <c r="AJ59" s="780"/>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92"/>
      <c r="BT59" s="793"/>
      <c r="BU59" s="793"/>
      <c r="BV59" s="793"/>
      <c r="BW59" s="793"/>
      <c r="BX59" s="793"/>
      <c r="BY59" s="793"/>
      <c r="BZ59" s="793"/>
      <c r="CA59" s="793"/>
      <c r="CB59" s="793"/>
      <c r="CC59" s="793"/>
      <c r="CD59" s="793"/>
      <c r="CE59" s="793"/>
      <c r="CF59" s="793"/>
      <c r="CG59" s="794"/>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199"/>
    </row>
    <row r="60" spans="1:131" s="200" customFormat="1" ht="26.25" customHeight="1" x14ac:dyDescent="0.15">
      <c r="A60" s="214">
        <v>33</v>
      </c>
      <c r="B60" s="804"/>
      <c r="C60" s="805"/>
      <c r="D60" s="805"/>
      <c r="E60" s="805"/>
      <c r="F60" s="805"/>
      <c r="G60" s="805"/>
      <c r="H60" s="805"/>
      <c r="I60" s="805"/>
      <c r="J60" s="805"/>
      <c r="K60" s="805"/>
      <c r="L60" s="805"/>
      <c r="M60" s="805"/>
      <c r="N60" s="805"/>
      <c r="O60" s="805"/>
      <c r="P60" s="806"/>
      <c r="Q60" s="853"/>
      <c r="R60" s="854"/>
      <c r="S60" s="854"/>
      <c r="T60" s="854"/>
      <c r="U60" s="854"/>
      <c r="V60" s="854"/>
      <c r="W60" s="854"/>
      <c r="X60" s="854"/>
      <c r="Y60" s="854"/>
      <c r="Z60" s="854"/>
      <c r="AA60" s="854"/>
      <c r="AB60" s="854"/>
      <c r="AC60" s="854"/>
      <c r="AD60" s="854"/>
      <c r="AE60" s="855"/>
      <c r="AF60" s="778"/>
      <c r="AG60" s="779"/>
      <c r="AH60" s="779"/>
      <c r="AI60" s="779"/>
      <c r="AJ60" s="780"/>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92"/>
      <c r="BT60" s="793"/>
      <c r="BU60" s="793"/>
      <c r="BV60" s="793"/>
      <c r="BW60" s="793"/>
      <c r="BX60" s="793"/>
      <c r="BY60" s="793"/>
      <c r="BZ60" s="793"/>
      <c r="CA60" s="793"/>
      <c r="CB60" s="793"/>
      <c r="CC60" s="793"/>
      <c r="CD60" s="793"/>
      <c r="CE60" s="793"/>
      <c r="CF60" s="793"/>
      <c r="CG60" s="794"/>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199"/>
    </row>
    <row r="61" spans="1:131" s="200" customFormat="1" ht="26.25" customHeight="1" thickBot="1" x14ac:dyDescent="0.2">
      <c r="A61" s="214">
        <v>34</v>
      </c>
      <c r="B61" s="804"/>
      <c r="C61" s="805"/>
      <c r="D61" s="805"/>
      <c r="E61" s="805"/>
      <c r="F61" s="805"/>
      <c r="G61" s="805"/>
      <c r="H61" s="805"/>
      <c r="I61" s="805"/>
      <c r="J61" s="805"/>
      <c r="K61" s="805"/>
      <c r="L61" s="805"/>
      <c r="M61" s="805"/>
      <c r="N61" s="805"/>
      <c r="O61" s="805"/>
      <c r="P61" s="806"/>
      <c r="Q61" s="853"/>
      <c r="R61" s="854"/>
      <c r="S61" s="854"/>
      <c r="T61" s="854"/>
      <c r="U61" s="854"/>
      <c r="V61" s="854"/>
      <c r="W61" s="854"/>
      <c r="X61" s="854"/>
      <c r="Y61" s="854"/>
      <c r="Z61" s="854"/>
      <c r="AA61" s="854"/>
      <c r="AB61" s="854"/>
      <c r="AC61" s="854"/>
      <c r="AD61" s="854"/>
      <c r="AE61" s="855"/>
      <c r="AF61" s="778"/>
      <c r="AG61" s="779"/>
      <c r="AH61" s="779"/>
      <c r="AI61" s="779"/>
      <c r="AJ61" s="780"/>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92"/>
      <c r="BT61" s="793"/>
      <c r="BU61" s="793"/>
      <c r="BV61" s="793"/>
      <c r="BW61" s="793"/>
      <c r="BX61" s="793"/>
      <c r="BY61" s="793"/>
      <c r="BZ61" s="793"/>
      <c r="CA61" s="793"/>
      <c r="CB61" s="793"/>
      <c r="CC61" s="793"/>
      <c r="CD61" s="793"/>
      <c r="CE61" s="793"/>
      <c r="CF61" s="793"/>
      <c r="CG61" s="794"/>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199"/>
    </row>
    <row r="62" spans="1:131" s="200" customFormat="1" ht="26.25" customHeight="1" x14ac:dyDescent="0.15">
      <c r="A62" s="214">
        <v>35</v>
      </c>
      <c r="B62" s="804"/>
      <c r="C62" s="805"/>
      <c r="D62" s="805"/>
      <c r="E62" s="805"/>
      <c r="F62" s="805"/>
      <c r="G62" s="805"/>
      <c r="H62" s="805"/>
      <c r="I62" s="805"/>
      <c r="J62" s="805"/>
      <c r="K62" s="805"/>
      <c r="L62" s="805"/>
      <c r="M62" s="805"/>
      <c r="N62" s="805"/>
      <c r="O62" s="805"/>
      <c r="P62" s="806"/>
      <c r="Q62" s="853"/>
      <c r="R62" s="854"/>
      <c r="S62" s="854"/>
      <c r="T62" s="854"/>
      <c r="U62" s="854"/>
      <c r="V62" s="854"/>
      <c r="W62" s="854"/>
      <c r="X62" s="854"/>
      <c r="Y62" s="854"/>
      <c r="Z62" s="854"/>
      <c r="AA62" s="854"/>
      <c r="AB62" s="854"/>
      <c r="AC62" s="854"/>
      <c r="AD62" s="854"/>
      <c r="AE62" s="855"/>
      <c r="AF62" s="778"/>
      <c r="AG62" s="779"/>
      <c r="AH62" s="779"/>
      <c r="AI62" s="779"/>
      <c r="AJ62" s="780"/>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397</v>
      </c>
      <c r="BK62" s="826"/>
      <c r="BL62" s="826"/>
      <c r="BM62" s="826"/>
      <c r="BN62" s="827"/>
      <c r="BO62" s="218"/>
      <c r="BP62" s="218"/>
      <c r="BQ62" s="215">
        <v>56</v>
      </c>
      <c r="BR62" s="216"/>
      <c r="BS62" s="792"/>
      <c r="BT62" s="793"/>
      <c r="BU62" s="793"/>
      <c r="BV62" s="793"/>
      <c r="BW62" s="793"/>
      <c r="BX62" s="793"/>
      <c r="BY62" s="793"/>
      <c r="BZ62" s="793"/>
      <c r="CA62" s="793"/>
      <c r="CB62" s="793"/>
      <c r="CC62" s="793"/>
      <c r="CD62" s="793"/>
      <c r="CE62" s="793"/>
      <c r="CF62" s="793"/>
      <c r="CG62" s="794"/>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199"/>
    </row>
    <row r="63" spans="1:131" s="200" customFormat="1" ht="26.25" customHeight="1" thickBot="1" x14ac:dyDescent="0.2">
      <c r="A63" s="217" t="s">
        <v>369</v>
      </c>
      <c r="B63" s="810" t="s">
        <v>398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4069</v>
      </c>
      <c r="AG63" s="862"/>
      <c r="AH63" s="862"/>
      <c r="AI63" s="862"/>
      <c r="AJ63" s="863"/>
      <c r="AK63" s="864"/>
      <c r="AL63" s="859"/>
      <c r="AM63" s="859"/>
      <c r="AN63" s="859"/>
      <c r="AO63" s="859"/>
      <c r="AP63" s="862">
        <v>43738</v>
      </c>
      <c r="AQ63" s="862"/>
      <c r="AR63" s="862"/>
      <c r="AS63" s="862"/>
      <c r="AT63" s="862"/>
      <c r="AU63" s="862">
        <v>26165</v>
      </c>
      <c r="AV63" s="862"/>
      <c r="AW63" s="862"/>
      <c r="AX63" s="862"/>
      <c r="AY63" s="862"/>
      <c r="AZ63" s="866"/>
      <c r="BA63" s="866"/>
      <c r="BB63" s="866"/>
      <c r="BC63" s="866"/>
      <c r="BD63" s="866"/>
      <c r="BE63" s="867"/>
      <c r="BF63" s="867"/>
      <c r="BG63" s="867"/>
      <c r="BH63" s="867"/>
      <c r="BI63" s="868"/>
      <c r="BJ63" s="869" t="s">
        <v>371</v>
      </c>
      <c r="BK63" s="870"/>
      <c r="BL63" s="870"/>
      <c r="BM63" s="870"/>
      <c r="BN63" s="871"/>
      <c r="BO63" s="218"/>
      <c r="BP63" s="218"/>
      <c r="BQ63" s="215">
        <v>57</v>
      </c>
      <c r="BR63" s="216"/>
      <c r="BS63" s="792"/>
      <c r="BT63" s="793"/>
      <c r="BU63" s="793"/>
      <c r="BV63" s="793"/>
      <c r="BW63" s="793"/>
      <c r="BX63" s="793"/>
      <c r="BY63" s="793"/>
      <c r="BZ63" s="793"/>
      <c r="CA63" s="793"/>
      <c r="CB63" s="793"/>
      <c r="CC63" s="793"/>
      <c r="CD63" s="793"/>
      <c r="CE63" s="793"/>
      <c r="CF63" s="793"/>
      <c r="CG63" s="794"/>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2"/>
      <c r="BT64" s="793"/>
      <c r="BU64" s="793"/>
      <c r="BV64" s="793"/>
      <c r="BW64" s="793"/>
      <c r="BX64" s="793"/>
      <c r="BY64" s="793"/>
      <c r="BZ64" s="793"/>
      <c r="CA64" s="793"/>
      <c r="CB64" s="793"/>
      <c r="CC64" s="793"/>
      <c r="CD64" s="793"/>
      <c r="CE64" s="793"/>
      <c r="CF64" s="793"/>
      <c r="CG64" s="794"/>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2"/>
      <c r="BT65" s="793"/>
      <c r="BU65" s="793"/>
      <c r="BV65" s="793"/>
      <c r="BW65" s="793"/>
      <c r="BX65" s="793"/>
      <c r="BY65" s="793"/>
      <c r="BZ65" s="793"/>
      <c r="CA65" s="793"/>
      <c r="CB65" s="793"/>
      <c r="CC65" s="793"/>
      <c r="CD65" s="793"/>
      <c r="CE65" s="793"/>
      <c r="CF65" s="793"/>
      <c r="CG65" s="794"/>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199"/>
    </row>
    <row r="66" spans="1:131" s="200" customFormat="1" ht="26.25" customHeight="1" x14ac:dyDescent="0.15">
      <c r="A66" s="760" t="s">
        <v>400</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401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565</v>
      </c>
      <c r="C68" s="890"/>
      <c r="D68" s="890"/>
      <c r="E68" s="890"/>
      <c r="F68" s="890"/>
      <c r="G68" s="890"/>
      <c r="H68" s="890"/>
      <c r="I68" s="890"/>
      <c r="J68" s="890"/>
      <c r="K68" s="890"/>
      <c r="L68" s="890"/>
      <c r="M68" s="890"/>
      <c r="N68" s="890"/>
      <c r="O68" s="890"/>
      <c r="P68" s="891"/>
      <c r="Q68" s="892">
        <v>181</v>
      </c>
      <c r="R68" s="886"/>
      <c r="S68" s="886"/>
      <c r="T68" s="886"/>
      <c r="U68" s="886"/>
      <c r="V68" s="886">
        <v>108</v>
      </c>
      <c r="W68" s="886"/>
      <c r="X68" s="886"/>
      <c r="Y68" s="886"/>
      <c r="Z68" s="886"/>
      <c r="AA68" s="886">
        <v>74</v>
      </c>
      <c r="AB68" s="886"/>
      <c r="AC68" s="886"/>
      <c r="AD68" s="886"/>
      <c r="AE68" s="886"/>
      <c r="AF68" s="886">
        <v>74</v>
      </c>
      <c r="AG68" s="886"/>
      <c r="AH68" s="886"/>
      <c r="AI68" s="886"/>
      <c r="AJ68" s="886"/>
      <c r="AK68" s="886" t="s">
        <v>568</v>
      </c>
      <c r="AL68" s="886"/>
      <c r="AM68" s="886"/>
      <c r="AN68" s="886"/>
      <c r="AO68" s="886"/>
      <c r="AP68" s="886" t="s">
        <v>568</v>
      </c>
      <c r="AQ68" s="886"/>
      <c r="AR68" s="886"/>
      <c r="AS68" s="886"/>
      <c r="AT68" s="886"/>
      <c r="AU68" s="886" t="s">
        <v>568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566</v>
      </c>
      <c r="C69" s="894"/>
      <c r="D69" s="894"/>
      <c r="E69" s="894"/>
      <c r="F69" s="894"/>
      <c r="G69" s="894"/>
      <c r="H69" s="894"/>
      <c r="I69" s="894"/>
      <c r="J69" s="894"/>
      <c r="K69" s="894"/>
      <c r="L69" s="894"/>
      <c r="M69" s="894"/>
      <c r="N69" s="894"/>
      <c r="O69" s="894"/>
      <c r="P69" s="895"/>
      <c r="Q69" s="896">
        <v>188</v>
      </c>
      <c r="R69" s="851"/>
      <c r="S69" s="851"/>
      <c r="T69" s="851"/>
      <c r="U69" s="851"/>
      <c r="V69" s="851">
        <v>181</v>
      </c>
      <c r="W69" s="851"/>
      <c r="X69" s="851"/>
      <c r="Y69" s="851"/>
      <c r="Z69" s="851"/>
      <c r="AA69" s="851">
        <v>7</v>
      </c>
      <c r="AB69" s="851"/>
      <c r="AC69" s="851"/>
      <c r="AD69" s="851"/>
      <c r="AE69" s="851"/>
      <c r="AF69" s="851">
        <v>7</v>
      </c>
      <c r="AG69" s="851"/>
      <c r="AH69" s="851"/>
      <c r="AI69" s="851"/>
      <c r="AJ69" s="851"/>
      <c r="AK69" s="851" t="s">
        <v>568</v>
      </c>
      <c r="AL69" s="851"/>
      <c r="AM69" s="851"/>
      <c r="AN69" s="851"/>
      <c r="AO69" s="851"/>
      <c r="AP69" s="851" t="s">
        <v>569</v>
      </c>
      <c r="AQ69" s="851"/>
      <c r="AR69" s="851"/>
      <c r="AS69" s="851"/>
      <c r="AT69" s="851"/>
      <c r="AU69" s="851" t="s">
        <v>568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567</v>
      </c>
      <c r="C70" s="894"/>
      <c r="D70" s="894"/>
      <c r="E70" s="894"/>
      <c r="F70" s="894"/>
      <c r="G70" s="894"/>
      <c r="H70" s="894"/>
      <c r="I70" s="894"/>
      <c r="J70" s="894"/>
      <c r="K70" s="894"/>
      <c r="L70" s="894"/>
      <c r="M70" s="894"/>
      <c r="N70" s="894"/>
      <c r="O70" s="894"/>
      <c r="P70" s="895"/>
      <c r="Q70" s="896">
        <v>208949</v>
      </c>
      <c r="R70" s="851"/>
      <c r="S70" s="851"/>
      <c r="T70" s="851"/>
      <c r="U70" s="851"/>
      <c r="V70" s="851">
        <v>200190</v>
      </c>
      <c r="W70" s="851"/>
      <c r="X70" s="851"/>
      <c r="Y70" s="851"/>
      <c r="Z70" s="851"/>
      <c r="AA70" s="851">
        <v>8759</v>
      </c>
      <c r="AB70" s="851"/>
      <c r="AC70" s="851"/>
      <c r="AD70" s="851"/>
      <c r="AE70" s="851"/>
      <c r="AF70" s="851">
        <v>8759</v>
      </c>
      <c r="AG70" s="851"/>
      <c r="AH70" s="851"/>
      <c r="AI70" s="851"/>
      <c r="AJ70" s="851"/>
      <c r="AK70" s="851" t="s">
        <v>568</v>
      </c>
      <c r="AL70" s="851"/>
      <c r="AM70" s="851"/>
      <c r="AN70" s="851"/>
      <c r="AO70" s="851"/>
      <c r="AP70" s="851" t="s">
        <v>569</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8840</v>
      </c>
      <c r="AG88" s="862"/>
      <c r="AH88" s="862"/>
      <c r="AI88" s="862"/>
      <c r="AJ88" s="862"/>
      <c r="AK88" s="859"/>
      <c r="AL88" s="859"/>
      <c r="AM88" s="859"/>
      <c r="AN88" s="859"/>
      <c r="AO88" s="859"/>
      <c r="AP88" s="862" t="s">
        <v>574</v>
      </c>
      <c r="AQ88" s="862"/>
      <c r="AR88" s="862"/>
      <c r="AS88" s="862"/>
      <c r="AT88" s="862"/>
      <c r="AU88" s="862" t="s">
        <v>574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403</v>
      </c>
      <c r="BS102" s="811"/>
      <c r="BT102" s="811"/>
      <c r="BU102" s="811"/>
      <c r="BV102" s="811"/>
      <c r="BW102" s="811"/>
      <c r="BX102" s="811"/>
      <c r="BY102" s="811"/>
      <c r="BZ102" s="811"/>
      <c r="CA102" s="811"/>
      <c r="CB102" s="811"/>
      <c r="CC102" s="811"/>
      <c r="CD102" s="811"/>
      <c r="CE102" s="811"/>
      <c r="CF102" s="811"/>
      <c r="CG102" s="812"/>
      <c r="CH102" s="931"/>
      <c r="CI102" s="932"/>
      <c r="CJ102" s="932"/>
      <c r="CK102" s="932"/>
      <c r="CL102" s="933"/>
      <c r="CM102" s="931"/>
      <c r="CN102" s="932"/>
      <c r="CO102" s="932"/>
      <c r="CP102" s="932"/>
      <c r="CQ102" s="933"/>
      <c r="CR102" s="934">
        <v>409</v>
      </c>
      <c r="CS102" s="870"/>
      <c r="CT102" s="870"/>
      <c r="CU102" s="870"/>
      <c r="CV102" s="935"/>
      <c r="CW102" s="934">
        <v>220</v>
      </c>
      <c r="CX102" s="870"/>
      <c r="CY102" s="870"/>
      <c r="CZ102" s="870"/>
      <c r="DA102" s="935"/>
      <c r="DB102" s="934">
        <v>677</v>
      </c>
      <c r="DC102" s="870"/>
      <c r="DD102" s="870"/>
      <c r="DE102" s="870"/>
      <c r="DF102" s="935"/>
      <c r="DG102" s="934" t="s">
        <v>574</v>
      </c>
      <c r="DH102" s="870"/>
      <c r="DI102" s="870"/>
      <c r="DJ102" s="870"/>
      <c r="DK102" s="935"/>
      <c r="DL102" s="934" t="s">
        <v>574</v>
      </c>
      <c r="DM102" s="870"/>
      <c r="DN102" s="870"/>
      <c r="DO102" s="870"/>
      <c r="DP102" s="935"/>
      <c r="DQ102" s="934" t="s">
        <v>574</v>
      </c>
      <c r="DR102" s="870"/>
      <c r="DS102" s="870"/>
      <c r="DT102" s="870"/>
      <c r="DU102" s="935"/>
      <c r="DV102" s="909"/>
      <c r="DW102" s="910"/>
      <c r="DX102" s="910"/>
      <c r="DY102" s="910"/>
      <c r="DZ102" s="91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2" t="s">
        <v>404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3" t="s">
        <v>405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4" t="s">
        <v>408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9" customFormat="1" ht="26.25" customHeight="1" x14ac:dyDescent="0.15">
      <c r="A109" s="917" t="s">
        <v>410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411</v>
      </c>
      <c r="AB109" s="918"/>
      <c r="AC109" s="918"/>
      <c r="AD109" s="918"/>
      <c r="AE109" s="919"/>
      <c r="AF109" s="920" t="s">
        <v>287</v>
      </c>
      <c r="AG109" s="918"/>
      <c r="AH109" s="918"/>
      <c r="AI109" s="918"/>
      <c r="AJ109" s="919"/>
      <c r="AK109" s="920" t="s">
        <v>286</v>
      </c>
      <c r="AL109" s="918"/>
      <c r="AM109" s="918"/>
      <c r="AN109" s="918"/>
      <c r="AO109" s="919"/>
      <c r="AP109" s="920" t="s">
        <v>412</v>
      </c>
      <c r="AQ109" s="918"/>
      <c r="AR109" s="918"/>
      <c r="AS109" s="918"/>
      <c r="AT109" s="921"/>
      <c r="AU109" s="917" t="s">
        <v>410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411</v>
      </c>
      <c r="BR109" s="918"/>
      <c r="BS109" s="918"/>
      <c r="BT109" s="918"/>
      <c r="BU109" s="919"/>
      <c r="BV109" s="920" t="s">
        <v>287</v>
      </c>
      <c r="BW109" s="918"/>
      <c r="BX109" s="918"/>
      <c r="BY109" s="918"/>
      <c r="BZ109" s="919"/>
      <c r="CA109" s="920" t="s">
        <v>286</v>
      </c>
      <c r="CB109" s="918"/>
      <c r="CC109" s="918"/>
      <c r="CD109" s="918"/>
      <c r="CE109" s="919"/>
      <c r="CF109" s="964" t="s">
        <v>412</v>
      </c>
      <c r="CG109" s="964"/>
      <c r="CH109" s="964"/>
      <c r="CI109" s="964"/>
      <c r="CJ109" s="964"/>
      <c r="CK109" s="920" t="s">
        <v>413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411</v>
      </c>
      <c r="DH109" s="918"/>
      <c r="DI109" s="918"/>
      <c r="DJ109" s="918"/>
      <c r="DK109" s="919"/>
      <c r="DL109" s="920" t="s">
        <v>287</v>
      </c>
      <c r="DM109" s="918"/>
      <c r="DN109" s="918"/>
      <c r="DO109" s="918"/>
      <c r="DP109" s="919"/>
      <c r="DQ109" s="920" t="s">
        <v>286</v>
      </c>
      <c r="DR109" s="918"/>
      <c r="DS109" s="918"/>
      <c r="DT109" s="918"/>
      <c r="DU109" s="919"/>
      <c r="DV109" s="920" t="s">
        <v>412</v>
      </c>
      <c r="DW109" s="918"/>
      <c r="DX109" s="918"/>
      <c r="DY109" s="918"/>
      <c r="DZ109" s="921"/>
    </row>
    <row r="110" spans="1:131" s="199" customFormat="1" ht="26.25" customHeight="1" x14ac:dyDescent="0.15">
      <c r="A110" s="948" t="s">
        <v>414</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10916474</v>
      </c>
      <c r="AB110" s="952"/>
      <c r="AC110" s="952"/>
      <c r="AD110" s="952"/>
      <c r="AE110" s="953"/>
      <c r="AF110" s="954">
        <v>11504343</v>
      </c>
      <c r="AG110" s="952"/>
      <c r="AH110" s="952"/>
      <c r="AI110" s="952"/>
      <c r="AJ110" s="953"/>
      <c r="AK110" s="954">
        <v>11672336</v>
      </c>
      <c r="AL110" s="952"/>
      <c r="AM110" s="952"/>
      <c r="AN110" s="952"/>
      <c r="AO110" s="953"/>
      <c r="AP110" s="955">
        <v>31.1</v>
      </c>
      <c r="AQ110" s="956"/>
      <c r="AR110" s="956"/>
      <c r="AS110" s="956"/>
      <c r="AT110" s="957"/>
      <c r="AU110" s="958" t="s">
        <v>60</v>
      </c>
      <c r="AV110" s="959"/>
      <c r="AW110" s="959"/>
      <c r="AX110" s="959"/>
      <c r="AY110" s="959"/>
      <c r="AZ110" s="985" t="s">
        <v>415</v>
      </c>
      <c r="BA110" s="949"/>
      <c r="BB110" s="949"/>
      <c r="BC110" s="949"/>
      <c r="BD110" s="949"/>
      <c r="BE110" s="949"/>
      <c r="BF110" s="949"/>
      <c r="BG110" s="949"/>
      <c r="BH110" s="949"/>
      <c r="BI110" s="949"/>
      <c r="BJ110" s="949"/>
      <c r="BK110" s="949"/>
      <c r="BL110" s="949"/>
      <c r="BM110" s="949"/>
      <c r="BN110" s="949"/>
      <c r="BO110" s="949"/>
      <c r="BP110" s="950"/>
      <c r="BQ110" s="972">
        <v>90109678</v>
      </c>
      <c r="BR110" s="936"/>
      <c r="BS110" s="936"/>
      <c r="BT110" s="936"/>
      <c r="BU110" s="936"/>
      <c r="BV110" s="936">
        <v>88977627</v>
      </c>
      <c r="BW110" s="936"/>
      <c r="BX110" s="936"/>
      <c r="BY110" s="936"/>
      <c r="BZ110" s="936"/>
      <c r="CA110" s="936">
        <v>85709092</v>
      </c>
      <c r="CB110" s="936"/>
      <c r="CC110" s="936"/>
      <c r="CD110" s="936"/>
      <c r="CE110" s="936"/>
      <c r="CF110" s="937">
        <v>228.4</v>
      </c>
      <c r="CG110" s="938"/>
      <c r="CH110" s="938"/>
      <c r="CI110" s="938"/>
      <c r="CJ110" s="938"/>
      <c r="CK110" s="939" t="s">
        <v>416</v>
      </c>
      <c r="CL110" s="940"/>
      <c r="CM110" s="969" t="s">
        <v>417</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72" t="s">
        <v>111</v>
      </c>
      <c r="DH110" s="936"/>
      <c r="DI110" s="936"/>
      <c r="DJ110" s="936"/>
      <c r="DK110" s="936"/>
      <c r="DL110" s="936" t="s">
        <v>111</v>
      </c>
      <c r="DM110" s="936"/>
      <c r="DN110" s="936"/>
      <c r="DO110" s="936"/>
      <c r="DP110" s="936"/>
      <c r="DQ110" s="936" t="s">
        <v>111</v>
      </c>
      <c r="DR110" s="936"/>
      <c r="DS110" s="936"/>
      <c r="DT110" s="936"/>
      <c r="DU110" s="936"/>
      <c r="DV110" s="973" t="s">
        <v>111</v>
      </c>
      <c r="DW110" s="973"/>
      <c r="DX110" s="973"/>
      <c r="DY110" s="973"/>
      <c r="DZ110" s="974"/>
    </row>
    <row r="111" spans="1:131" s="199" customFormat="1" ht="26.25" customHeight="1" x14ac:dyDescent="0.15">
      <c r="A111" s="975" t="s">
        <v>418</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111</v>
      </c>
      <c r="AB111" s="979"/>
      <c r="AC111" s="979"/>
      <c r="AD111" s="979"/>
      <c r="AE111" s="980"/>
      <c r="AF111" s="981" t="s">
        <v>111</v>
      </c>
      <c r="AG111" s="979"/>
      <c r="AH111" s="979"/>
      <c r="AI111" s="979"/>
      <c r="AJ111" s="980"/>
      <c r="AK111" s="981" t="s">
        <v>111</v>
      </c>
      <c r="AL111" s="979"/>
      <c r="AM111" s="979"/>
      <c r="AN111" s="979"/>
      <c r="AO111" s="980"/>
      <c r="AP111" s="982" t="s">
        <v>111</v>
      </c>
      <c r="AQ111" s="983"/>
      <c r="AR111" s="983"/>
      <c r="AS111" s="983"/>
      <c r="AT111" s="984"/>
      <c r="AU111" s="960"/>
      <c r="AV111" s="961"/>
      <c r="AW111" s="961"/>
      <c r="AX111" s="961"/>
      <c r="AY111" s="961"/>
      <c r="AZ111" s="945" t="s">
        <v>419</v>
      </c>
      <c r="BA111" s="946"/>
      <c r="BB111" s="946"/>
      <c r="BC111" s="946"/>
      <c r="BD111" s="946"/>
      <c r="BE111" s="946"/>
      <c r="BF111" s="946"/>
      <c r="BG111" s="946"/>
      <c r="BH111" s="946"/>
      <c r="BI111" s="946"/>
      <c r="BJ111" s="946"/>
      <c r="BK111" s="946"/>
      <c r="BL111" s="946"/>
      <c r="BM111" s="946"/>
      <c r="BN111" s="946"/>
      <c r="BO111" s="946"/>
      <c r="BP111" s="947"/>
      <c r="BQ111" s="927">
        <v>3593862</v>
      </c>
      <c r="BR111" s="928"/>
      <c r="BS111" s="928"/>
      <c r="BT111" s="928"/>
      <c r="BU111" s="928"/>
      <c r="BV111" s="928">
        <v>3535230</v>
      </c>
      <c r="BW111" s="928"/>
      <c r="BX111" s="928"/>
      <c r="BY111" s="928"/>
      <c r="BZ111" s="928"/>
      <c r="CA111" s="928">
        <v>1148563</v>
      </c>
      <c r="CB111" s="928"/>
      <c r="CC111" s="928"/>
      <c r="CD111" s="928"/>
      <c r="CE111" s="928"/>
      <c r="CF111" s="922">
        <v>3.1</v>
      </c>
      <c r="CG111" s="923"/>
      <c r="CH111" s="923"/>
      <c r="CI111" s="923"/>
      <c r="CJ111" s="923"/>
      <c r="CK111" s="941"/>
      <c r="CL111" s="942"/>
      <c r="CM111" s="924" t="s">
        <v>420</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v>543366</v>
      </c>
      <c r="DH111" s="928"/>
      <c r="DI111" s="928"/>
      <c r="DJ111" s="928"/>
      <c r="DK111" s="928"/>
      <c r="DL111" s="928">
        <v>498383</v>
      </c>
      <c r="DM111" s="928"/>
      <c r="DN111" s="928"/>
      <c r="DO111" s="928"/>
      <c r="DP111" s="928"/>
      <c r="DQ111" s="928">
        <v>452600</v>
      </c>
      <c r="DR111" s="928"/>
      <c r="DS111" s="928"/>
      <c r="DT111" s="928"/>
      <c r="DU111" s="928"/>
      <c r="DV111" s="929">
        <v>1.2</v>
      </c>
      <c r="DW111" s="929"/>
      <c r="DX111" s="929"/>
      <c r="DY111" s="929"/>
      <c r="DZ111" s="930"/>
    </row>
    <row r="112" spans="1:131" s="199" customFormat="1" ht="26.25" customHeight="1" x14ac:dyDescent="0.15">
      <c r="A112" s="990" t="s">
        <v>421</v>
      </c>
      <c r="B112" s="991"/>
      <c r="C112" s="946" t="s">
        <v>422</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65" t="s">
        <v>111</v>
      </c>
      <c r="AB112" s="966"/>
      <c r="AC112" s="966"/>
      <c r="AD112" s="966"/>
      <c r="AE112" s="967"/>
      <c r="AF112" s="968" t="s">
        <v>111</v>
      </c>
      <c r="AG112" s="966"/>
      <c r="AH112" s="966"/>
      <c r="AI112" s="966"/>
      <c r="AJ112" s="967"/>
      <c r="AK112" s="968" t="s">
        <v>111</v>
      </c>
      <c r="AL112" s="966"/>
      <c r="AM112" s="966"/>
      <c r="AN112" s="966"/>
      <c r="AO112" s="967"/>
      <c r="AP112" s="986" t="s">
        <v>111</v>
      </c>
      <c r="AQ112" s="987"/>
      <c r="AR112" s="987"/>
      <c r="AS112" s="987"/>
      <c r="AT112" s="988"/>
      <c r="AU112" s="960"/>
      <c r="AV112" s="961"/>
      <c r="AW112" s="961"/>
      <c r="AX112" s="961"/>
      <c r="AY112" s="961"/>
      <c r="AZ112" s="945" t="s">
        <v>423</v>
      </c>
      <c r="BA112" s="946"/>
      <c r="BB112" s="946"/>
      <c r="BC112" s="946"/>
      <c r="BD112" s="946"/>
      <c r="BE112" s="946"/>
      <c r="BF112" s="946"/>
      <c r="BG112" s="946"/>
      <c r="BH112" s="946"/>
      <c r="BI112" s="946"/>
      <c r="BJ112" s="946"/>
      <c r="BK112" s="946"/>
      <c r="BL112" s="946"/>
      <c r="BM112" s="946"/>
      <c r="BN112" s="946"/>
      <c r="BO112" s="946"/>
      <c r="BP112" s="947"/>
      <c r="BQ112" s="927">
        <v>30489594</v>
      </c>
      <c r="BR112" s="928"/>
      <c r="BS112" s="928"/>
      <c r="BT112" s="928"/>
      <c r="BU112" s="928"/>
      <c r="BV112" s="928">
        <v>29105564</v>
      </c>
      <c r="BW112" s="928"/>
      <c r="BX112" s="928"/>
      <c r="BY112" s="928"/>
      <c r="BZ112" s="928"/>
      <c r="CA112" s="928">
        <v>26166056</v>
      </c>
      <c r="CB112" s="928"/>
      <c r="CC112" s="928"/>
      <c r="CD112" s="928"/>
      <c r="CE112" s="928"/>
      <c r="CF112" s="922">
        <v>69.7</v>
      </c>
      <c r="CG112" s="923"/>
      <c r="CH112" s="923"/>
      <c r="CI112" s="923"/>
      <c r="CJ112" s="923"/>
      <c r="CK112" s="941"/>
      <c r="CL112" s="942"/>
      <c r="CM112" s="924" t="s">
        <v>424</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111</v>
      </c>
      <c r="DH112" s="928"/>
      <c r="DI112" s="928"/>
      <c r="DJ112" s="928"/>
      <c r="DK112" s="928"/>
      <c r="DL112" s="928" t="s">
        <v>111</v>
      </c>
      <c r="DM112" s="928"/>
      <c r="DN112" s="928"/>
      <c r="DO112" s="928"/>
      <c r="DP112" s="928"/>
      <c r="DQ112" s="928" t="s">
        <v>111</v>
      </c>
      <c r="DR112" s="928"/>
      <c r="DS112" s="928"/>
      <c r="DT112" s="928"/>
      <c r="DU112" s="928"/>
      <c r="DV112" s="929" t="s">
        <v>111</v>
      </c>
      <c r="DW112" s="929"/>
      <c r="DX112" s="929"/>
      <c r="DY112" s="929"/>
      <c r="DZ112" s="930"/>
    </row>
    <row r="113" spans="1:130" s="199" customFormat="1" ht="26.25" customHeight="1" x14ac:dyDescent="0.15">
      <c r="A113" s="992"/>
      <c r="B113" s="993"/>
      <c r="C113" s="946" t="s">
        <v>425</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78">
        <v>2834667</v>
      </c>
      <c r="AB113" s="979"/>
      <c r="AC113" s="979"/>
      <c r="AD113" s="979"/>
      <c r="AE113" s="980"/>
      <c r="AF113" s="981">
        <v>2970071</v>
      </c>
      <c r="AG113" s="979"/>
      <c r="AH113" s="979"/>
      <c r="AI113" s="979"/>
      <c r="AJ113" s="980"/>
      <c r="AK113" s="981">
        <v>2653796</v>
      </c>
      <c r="AL113" s="979"/>
      <c r="AM113" s="979"/>
      <c r="AN113" s="979"/>
      <c r="AO113" s="980"/>
      <c r="AP113" s="982">
        <v>7.1</v>
      </c>
      <c r="AQ113" s="983"/>
      <c r="AR113" s="983"/>
      <c r="AS113" s="983"/>
      <c r="AT113" s="984"/>
      <c r="AU113" s="960"/>
      <c r="AV113" s="961"/>
      <c r="AW113" s="961"/>
      <c r="AX113" s="961"/>
      <c r="AY113" s="961"/>
      <c r="AZ113" s="945" t="s">
        <v>426</v>
      </c>
      <c r="BA113" s="946"/>
      <c r="BB113" s="946"/>
      <c r="BC113" s="946"/>
      <c r="BD113" s="946"/>
      <c r="BE113" s="946"/>
      <c r="BF113" s="946"/>
      <c r="BG113" s="946"/>
      <c r="BH113" s="946"/>
      <c r="BI113" s="946"/>
      <c r="BJ113" s="946"/>
      <c r="BK113" s="946"/>
      <c r="BL113" s="946"/>
      <c r="BM113" s="946"/>
      <c r="BN113" s="946"/>
      <c r="BO113" s="946"/>
      <c r="BP113" s="947"/>
      <c r="BQ113" s="927" t="s">
        <v>111</v>
      </c>
      <c r="BR113" s="928"/>
      <c r="BS113" s="928"/>
      <c r="BT113" s="928"/>
      <c r="BU113" s="928"/>
      <c r="BV113" s="928" t="s">
        <v>111</v>
      </c>
      <c r="BW113" s="928"/>
      <c r="BX113" s="928"/>
      <c r="BY113" s="928"/>
      <c r="BZ113" s="928"/>
      <c r="CA113" s="928" t="s">
        <v>111</v>
      </c>
      <c r="CB113" s="928"/>
      <c r="CC113" s="928"/>
      <c r="CD113" s="928"/>
      <c r="CE113" s="928"/>
      <c r="CF113" s="922" t="s">
        <v>111</v>
      </c>
      <c r="CG113" s="923"/>
      <c r="CH113" s="923"/>
      <c r="CI113" s="923"/>
      <c r="CJ113" s="923"/>
      <c r="CK113" s="941"/>
      <c r="CL113" s="942"/>
      <c r="CM113" s="924" t="s">
        <v>427</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5" t="s">
        <v>111</v>
      </c>
      <c r="DH113" s="966"/>
      <c r="DI113" s="966"/>
      <c r="DJ113" s="966"/>
      <c r="DK113" s="967"/>
      <c r="DL113" s="968" t="s">
        <v>111</v>
      </c>
      <c r="DM113" s="966"/>
      <c r="DN113" s="966"/>
      <c r="DO113" s="966"/>
      <c r="DP113" s="967"/>
      <c r="DQ113" s="968" t="s">
        <v>111</v>
      </c>
      <c r="DR113" s="966"/>
      <c r="DS113" s="966"/>
      <c r="DT113" s="966"/>
      <c r="DU113" s="967"/>
      <c r="DV113" s="986" t="s">
        <v>111</v>
      </c>
      <c r="DW113" s="987"/>
      <c r="DX113" s="987"/>
      <c r="DY113" s="987"/>
      <c r="DZ113" s="988"/>
    </row>
    <row r="114" spans="1:130" s="199" customFormat="1" ht="26.25" customHeight="1" x14ac:dyDescent="0.15">
      <c r="A114" s="992"/>
      <c r="B114" s="993"/>
      <c r="C114" s="946" t="s">
        <v>428</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65" t="s">
        <v>111</v>
      </c>
      <c r="AB114" s="966"/>
      <c r="AC114" s="966"/>
      <c r="AD114" s="966"/>
      <c r="AE114" s="967"/>
      <c r="AF114" s="968" t="s">
        <v>111</v>
      </c>
      <c r="AG114" s="966"/>
      <c r="AH114" s="966"/>
      <c r="AI114" s="966"/>
      <c r="AJ114" s="967"/>
      <c r="AK114" s="968" t="s">
        <v>111</v>
      </c>
      <c r="AL114" s="966"/>
      <c r="AM114" s="966"/>
      <c r="AN114" s="966"/>
      <c r="AO114" s="967"/>
      <c r="AP114" s="986" t="s">
        <v>111</v>
      </c>
      <c r="AQ114" s="987"/>
      <c r="AR114" s="987"/>
      <c r="AS114" s="987"/>
      <c r="AT114" s="988"/>
      <c r="AU114" s="960"/>
      <c r="AV114" s="961"/>
      <c r="AW114" s="961"/>
      <c r="AX114" s="961"/>
      <c r="AY114" s="961"/>
      <c r="AZ114" s="945" t="s">
        <v>429</v>
      </c>
      <c r="BA114" s="946"/>
      <c r="BB114" s="946"/>
      <c r="BC114" s="946"/>
      <c r="BD114" s="946"/>
      <c r="BE114" s="946"/>
      <c r="BF114" s="946"/>
      <c r="BG114" s="946"/>
      <c r="BH114" s="946"/>
      <c r="BI114" s="946"/>
      <c r="BJ114" s="946"/>
      <c r="BK114" s="946"/>
      <c r="BL114" s="946"/>
      <c r="BM114" s="946"/>
      <c r="BN114" s="946"/>
      <c r="BO114" s="946"/>
      <c r="BP114" s="947"/>
      <c r="BQ114" s="927">
        <v>11204516</v>
      </c>
      <c r="BR114" s="928"/>
      <c r="BS114" s="928"/>
      <c r="BT114" s="928"/>
      <c r="BU114" s="928"/>
      <c r="BV114" s="928">
        <v>11167155</v>
      </c>
      <c r="BW114" s="928"/>
      <c r="BX114" s="928"/>
      <c r="BY114" s="928"/>
      <c r="BZ114" s="928"/>
      <c r="CA114" s="928">
        <v>10674854</v>
      </c>
      <c r="CB114" s="928"/>
      <c r="CC114" s="928"/>
      <c r="CD114" s="928"/>
      <c r="CE114" s="928"/>
      <c r="CF114" s="922">
        <v>28.5</v>
      </c>
      <c r="CG114" s="923"/>
      <c r="CH114" s="923"/>
      <c r="CI114" s="923"/>
      <c r="CJ114" s="923"/>
      <c r="CK114" s="941"/>
      <c r="CL114" s="942"/>
      <c r="CM114" s="924" t="s">
        <v>430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5" t="s">
        <v>111</v>
      </c>
      <c r="DH114" s="966"/>
      <c r="DI114" s="966"/>
      <c r="DJ114" s="966"/>
      <c r="DK114" s="967"/>
      <c r="DL114" s="968" t="s">
        <v>111</v>
      </c>
      <c r="DM114" s="966"/>
      <c r="DN114" s="966"/>
      <c r="DO114" s="966"/>
      <c r="DP114" s="967"/>
      <c r="DQ114" s="968" t="s">
        <v>111</v>
      </c>
      <c r="DR114" s="966"/>
      <c r="DS114" s="966"/>
      <c r="DT114" s="966"/>
      <c r="DU114" s="967"/>
      <c r="DV114" s="986" t="s">
        <v>111</v>
      </c>
      <c r="DW114" s="987"/>
      <c r="DX114" s="987"/>
      <c r="DY114" s="987"/>
      <c r="DZ114" s="988"/>
    </row>
    <row r="115" spans="1:130" s="199" customFormat="1" ht="26.25" customHeight="1" x14ac:dyDescent="0.15">
      <c r="A115" s="992"/>
      <c r="B115" s="993"/>
      <c r="C115" s="946" t="s">
        <v>431</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78">
        <v>70587</v>
      </c>
      <c r="AB115" s="979"/>
      <c r="AC115" s="979"/>
      <c r="AD115" s="979"/>
      <c r="AE115" s="980"/>
      <c r="AF115" s="981">
        <v>69068</v>
      </c>
      <c r="AG115" s="979"/>
      <c r="AH115" s="979"/>
      <c r="AI115" s="979"/>
      <c r="AJ115" s="980"/>
      <c r="AK115" s="981">
        <v>66312</v>
      </c>
      <c r="AL115" s="979"/>
      <c r="AM115" s="979"/>
      <c r="AN115" s="979"/>
      <c r="AO115" s="980"/>
      <c r="AP115" s="982">
        <v>0.2</v>
      </c>
      <c r="AQ115" s="983"/>
      <c r="AR115" s="983"/>
      <c r="AS115" s="983"/>
      <c r="AT115" s="984"/>
      <c r="AU115" s="960"/>
      <c r="AV115" s="961"/>
      <c r="AW115" s="961"/>
      <c r="AX115" s="961"/>
      <c r="AY115" s="961"/>
      <c r="AZ115" s="945" t="s">
        <v>432</v>
      </c>
      <c r="BA115" s="946"/>
      <c r="BB115" s="946"/>
      <c r="BC115" s="946"/>
      <c r="BD115" s="946"/>
      <c r="BE115" s="946"/>
      <c r="BF115" s="946"/>
      <c r="BG115" s="946"/>
      <c r="BH115" s="946"/>
      <c r="BI115" s="946"/>
      <c r="BJ115" s="946"/>
      <c r="BK115" s="946"/>
      <c r="BL115" s="946"/>
      <c r="BM115" s="946"/>
      <c r="BN115" s="946"/>
      <c r="BO115" s="946"/>
      <c r="BP115" s="947"/>
      <c r="BQ115" s="927" t="s">
        <v>111</v>
      </c>
      <c r="BR115" s="928"/>
      <c r="BS115" s="928"/>
      <c r="BT115" s="928"/>
      <c r="BU115" s="928"/>
      <c r="BV115" s="928" t="s">
        <v>111</v>
      </c>
      <c r="BW115" s="928"/>
      <c r="BX115" s="928"/>
      <c r="BY115" s="928"/>
      <c r="BZ115" s="928"/>
      <c r="CA115" s="928">
        <v>60</v>
      </c>
      <c r="CB115" s="928"/>
      <c r="CC115" s="928"/>
      <c r="CD115" s="928"/>
      <c r="CE115" s="928"/>
      <c r="CF115" s="922">
        <v>0</v>
      </c>
      <c r="CG115" s="923"/>
      <c r="CH115" s="923"/>
      <c r="CI115" s="923"/>
      <c r="CJ115" s="923"/>
      <c r="CK115" s="941"/>
      <c r="CL115" s="942"/>
      <c r="CM115" s="945" t="s">
        <v>433</v>
      </c>
      <c r="CN115" s="989"/>
      <c r="CO115" s="989"/>
      <c r="CP115" s="989"/>
      <c r="CQ115" s="989"/>
      <c r="CR115" s="989"/>
      <c r="CS115" s="989"/>
      <c r="CT115" s="989"/>
      <c r="CU115" s="989"/>
      <c r="CV115" s="989"/>
      <c r="CW115" s="989"/>
      <c r="CX115" s="989"/>
      <c r="CY115" s="989"/>
      <c r="CZ115" s="989"/>
      <c r="DA115" s="989"/>
      <c r="DB115" s="989"/>
      <c r="DC115" s="989"/>
      <c r="DD115" s="989"/>
      <c r="DE115" s="989"/>
      <c r="DF115" s="947"/>
      <c r="DG115" s="965">
        <v>2993707</v>
      </c>
      <c r="DH115" s="966"/>
      <c r="DI115" s="966"/>
      <c r="DJ115" s="966"/>
      <c r="DK115" s="967"/>
      <c r="DL115" s="968">
        <v>2993707</v>
      </c>
      <c r="DM115" s="966"/>
      <c r="DN115" s="966"/>
      <c r="DO115" s="966"/>
      <c r="DP115" s="967"/>
      <c r="DQ115" s="968">
        <v>663771</v>
      </c>
      <c r="DR115" s="966"/>
      <c r="DS115" s="966"/>
      <c r="DT115" s="966"/>
      <c r="DU115" s="967"/>
      <c r="DV115" s="986">
        <v>1.8</v>
      </c>
      <c r="DW115" s="987"/>
      <c r="DX115" s="987"/>
      <c r="DY115" s="987"/>
      <c r="DZ115" s="988"/>
    </row>
    <row r="116" spans="1:130" s="199" customFormat="1" ht="26.25" customHeight="1" x14ac:dyDescent="0.15">
      <c r="A116" s="994"/>
      <c r="B116" s="995"/>
      <c r="C116" s="1000" t="s">
        <v>434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65" t="s">
        <v>111</v>
      </c>
      <c r="AB116" s="966"/>
      <c r="AC116" s="966"/>
      <c r="AD116" s="966"/>
      <c r="AE116" s="967"/>
      <c r="AF116" s="968" t="s">
        <v>111</v>
      </c>
      <c r="AG116" s="966"/>
      <c r="AH116" s="966"/>
      <c r="AI116" s="966"/>
      <c r="AJ116" s="967"/>
      <c r="AK116" s="968" t="s">
        <v>111</v>
      </c>
      <c r="AL116" s="966"/>
      <c r="AM116" s="966"/>
      <c r="AN116" s="966"/>
      <c r="AO116" s="967"/>
      <c r="AP116" s="986" t="s">
        <v>111</v>
      </c>
      <c r="AQ116" s="987"/>
      <c r="AR116" s="987"/>
      <c r="AS116" s="987"/>
      <c r="AT116" s="988"/>
      <c r="AU116" s="960"/>
      <c r="AV116" s="961"/>
      <c r="AW116" s="961"/>
      <c r="AX116" s="961"/>
      <c r="AY116" s="961"/>
      <c r="AZ116" s="1002" t="s">
        <v>435</v>
      </c>
      <c r="BA116" s="1003"/>
      <c r="BB116" s="1003"/>
      <c r="BC116" s="1003"/>
      <c r="BD116" s="1003"/>
      <c r="BE116" s="1003"/>
      <c r="BF116" s="1003"/>
      <c r="BG116" s="1003"/>
      <c r="BH116" s="1003"/>
      <c r="BI116" s="1003"/>
      <c r="BJ116" s="1003"/>
      <c r="BK116" s="1003"/>
      <c r="BL116" s="1003"/>
      <c r="BM116" s="1003"/>
      <c r="BN116" s="1003"/>
      <c r="BO116" s="1003"/>
      <c r="BP116" s="1004"/>
      <c r="BQ116" s="927" t="s">
        <v>111</v>
      </c>
      <c r="BR116" s="928"/>
      <c r="BS116" s="928"/>
      <c r="BT116" s="928"/>
      <c r="BU116" s="928"/>
      <c r="BV116" s="928" t="s">
        <v>111</v>
      </c>
      <c r="BW116" s="928"/>
      <c r="BX116" s="928"/>
      <c r="BY116" s="928"/>
      <c r="BZ116" s="928"/>
      <c r="CA116" s="928" t="s">
        <v>111</v>
      </c>
      <c r="CB116" s="928"/>
      <c r="CC116" s="928"/>
      <c r="CD116" s="928"/>
      <c r="CE116" s="928"/>
      <c r="CF116" s="922" t="s">
        <v>111</v>
      </c>
      <c r="CG116" s="923"/>
      <c r="CH116" s="923"/>
      <c r="CI116" s="923"/>
      <c r="CJ116" s="923"/>
      <c r="CK116" s="941"/>
      <c r="CL116" s="942"/>
      <c r="CM116" s="924" t="s">
        <v>436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5">
        <v>56789</v>
      </c>
      <c r="DH116" s="966"/>
      <c r="DI116" s="966"/>
      <c r="DJ116" s="966"/>
      <c r="DK116" s="967"/>
      <c r="DL116" s="968">
        <v>43140</v>
      </c>
      <c r="DM116" s="966"/>
      <c r="DN116" s="966"/>
      <c r="DO116" s="966"/>
      <c r="DP116" s="967"/>
      <c r="DQ116" s="968">
        <v>32192</v>
      </c>
      <c r="DR116" s="966"/>
      <c r="DS116" s="966"/>
      <c r="DT116" s="966"/>
      <c r="DU116" s="967"/>
      <c r="DV116" s="986">
        <v>0.1</v>
      </c>
      <c r="DW116" s="987"/>
      <c r="DX116" s="987"/>
      <c r="DY116" s="987"/>
      <c r="DZ116" s="988"/>
    </row>
    <row r="117" spans="1:130" s="199"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5" t="s">
        <v>437</v>
      </c>
      <c r="Z117" s="919"/>
      <c r="AA117" s="1006">
        <v>13821728</v>
      </c>
      <c r="AB117" s="1007"/>
      <c r="AC117" s="1007"/>
      <c r="AD117" s="1007"/>
      <c r="AE117" s="1008"/>
      <c r="AF117" s="1009">
        <v>14543482</v>
      </c>
      <c r="AG117" s="1007"/>
      <c r="AH117" s="1007"/>
      <c r="AI117" s="1007"/>
      <c r="AJ117" s="1008"/>
      <c r="AK117" s="1009">
        <v>14392444</v>
      </c>
      <c r="AL117" s="1007"/>
      <c r="AM117" s="1007"/>
      <c r="AN117" s="1007"/>
      <c r="AO117" s="1008"/>
      <c r="AP117" s="1010"/>
      <c r="AQ117" s="1011"/>
      <c r="AR117" s="1011"/>
      <c r="AS117" s="1011"/>
      <c r="AT117" s="1012"/>
      <c r="AU117" s="960"/>
      <c r="AV117" s="961"/>
      <c r="AW117" s="961"/>
      <c r="AX117" s="961"/>
      <c r="AY117" s="961"/>
      <c r="AZ117" s="1002" t="s">
        <v>438</v>
      </c>
      <c r="BA117" s="1003"/>
      <c r="BB117" s="1003"/>
      <c r="BC117" s="1003"/>
      <c r="BD117" s="1003"/>
      <c r="BE117" s="1003"/>
      <c r="BF117" s="1003"/>
      <c r="BG117" s="1003"/>
      <c r="BH117" s="1003"/>
      <c r="BI117" s="1003"/>
      <c r="BJ117" s="1003"/>
      <c r="BK117" s="1003"/>
      <c r="BL117" s="1003"/>
      <c r="BM117" s="1003"/>
      <c r="BN117" s="1003"/>
      <c r="BO117" s="1003"/>
      <c r="BP117" s="1004"/>
      <c r="BQ117" s="927" t="s">
        <v>111</v>
      </c>
      <c r="BR117" s="928"/>
      <c r="BS117" s="928"/>
      <c r="BT117" s="928"/>
      <c r="BU117" s="928"/>
      <c r="BV117" s="928" t="s">
        <v>111</v>
      </c>
      <c r="BW117" s="928"/>
      <c r="BX117" s="928"/>
      <c r="BY117" s="928"/>
      <c r="BZ117" s="928"/>
      <c r="CA117" s="928" t="s">
        <v>111</v>
      </c>
      <c r="CB117" s="928"/>
      <c r="CC117" s="928"/>
      <c r="CD117" s="928"/>
      <c r="CE117" s="928"/>
      <c r="CF117" s="922" t="s">
        <v>111</v>
      </c>
      <c r="CG117" s="923"/>
      <c r="CH117" s="923"/>
      <c r="CI117" s="923"/>
      <c r="CJ117" s="923"/>
      <c r="CK117" s="941"/>
      <c r="CL117" s="942"/>
      <c r="CM117" s="924" t="s">
        <v>439</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5" t="s">
        <v>111</v>
      </c>
      <c r="DH117" s="966"/>
      <c r="DI117" s="966"/>
      <c r="DJ117" s="966"/>
      <c r="DK117" s="967"/>
      <c r="DL117" s="968" t="s">
        <v>111</v>
      </c>
      <c r="DM117" s="966"/>
      <c r="DN117" s="966"/>
      <c r="DO117" s="966"/>
      <c r="DP117" s="967"/>
      <c r="DQ117" s="968" t="s">
        <v>111</v>
      </c>
      <c r="DR117" s="966"/>
      <c r="DS117" s="966"/>
      <c r="DT117" s="966"/>
      <c r="DU117" s="967"/>
      <c r="DV117" s="986" t="s">
        <v>111</v>
      </c>
      <c r="DW117" s="987"/>
      <c r="DX117" s="987"/>
      <c r="DY117" s="987"/>
      <c r="DZ117" s="988"/>
    </row>
    <row r="118" spans="1:130" s="199" customFormat="1" ht="26.25" customHeight="1" x14ac:dyDescent="0.15">
      <c r="A118" s="917" t="s">
        <v>413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411</v>
      </c>
      <c r="AB118" s="918"/>
      <c r="AC118" s="918"/>
      <c r="AD118" s="918"/>
      <c r="AE118" s="919"/>
      <c r="AF118" s="920" t="s">
        <v>287</v>
      </c>
      <c r="AG118" s="918"/>
      <c r="AH118" s="918"/>
      <c r="AI118" s="918"/>
      <c r="AJ118" s="919"/>
      <c r="AK118" s="920" t="s">
        <v>286</v>
      </c>
      <c r="AL118" s="918"/>
      <c r="AM118" s="918"/>
      <c r="AN118" s="918"/>
      <c r="AO118" s="919"/>
      <c r="AP118" s="996" t="s">
        <v>412</v>
      </c>
      <c r="AQ118" s="997"/>
      <c r="AR118" s="997"/>
      <c r="AS118" s="997"/>
      <c r="AT118" s="998"/>
      <c r="AU118" s="960"/>
      <c r="AV118" s="961"/>
      <c r="AW118" s="961"/>
      <c r="AX118" s="961"/>
      <c r="AY118" s="961"/>
      <c r="AZ118" s="999" t="s">
        <v>440</v>
      </c>
      <c r="BA118" s="1000"/>
      <c r="BB118" s="1000"/>
      <c r="BC118" s="1000"/>
      <c r="BD118" s="1000"/>
      <c r="BE118" s="1000"/>
      <c r="BF118" s="1000"/>
      <c r="BG118" s="1000"/>
      <c r="BH118" s="1000"/>
      <c r="BI118" s="1000"/>
      <c r="BJ118" s="1000"/>
      <c r="BK118" s="1000"/>
      <c r="BL118" s="1000"/>
      <c r="BM118" s="1000"/>
      <c r="BN118" s="1000"/>
      <c r="BO118" s="1000"/>
      <c r="BP118" s="1001"/>
      <c r="BQ118" s="1027" t="s">
        <v>111</v>
      </c>
      <c r="BR118" s="1028"/>
      <c r="BS118" s="1028"/>
      <c r="BT118" s="1028"/>
      <c r="BU118" s="1028"/>
      <c r="BV118" s="1028" t="s">
        <v>111</v>
      </c>
      <c r="BW118" s="1028"/>
      <c r="BX118" s="1028"/>
      <c r="BY118" s="1028"/>
      <c r="BZ118" s="1028"/>
      <c r="CA118" s="1028" t="s">
        <v>111</v>
      </c>
      <c r="CB118" s="1028"/>
      <c r="CC118" s="1028"/>
      <c r="CD118" s="1028"/>
      <c r="CE118" s="1028"/>
      <c r="CF118" s="922" t="s">
        <v>111</v>
      </c>
      <c r="CG118" s="923"/>
      <c r="CH118" s="923"/>
      <c r="CI118" s="923"/>
      <c r="CJ118" s="923"/>
      <c r="CK118" s="941"/>
      <c r="CL118" s="942"/>
      <c r="CM118" s="924" t="s">
        <v>441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5" t="s">
        <v>111</v>
      </c>
      <c r="DH118" s="966"/>
      <c r="DI118" s="966"/>
      <c r="DJ118" s="966"/>
      <c r="DK118" s="967"/>
      <c r="DL118" s="968" t="s">
        <v>111</v>
      </c>
      <c r="DM118" s="966"/>
      <c r="DN118" s="966"/>
      <c r="DO118" s="966"/>
      <c r="DP118" s="967"/>
      <c r="DQ118" s="968" t="s">
        <v>111</v>
      </c>
      <c r="DR118" s="966"/>
      <c r="DS118" s="966"/>
      <c r="DT118" s="966"/>
      <c r="DU118" s="967"/>
      <c r="DV118" s="986" t="s">
        <v>111</v>
      </c>
      <c r="DW118" s="987"/>
      <c r="DX118" s="987"/>
      <c r="DY118" s="987"/>
      <c r="DZ118" s="988"/>
    </row>
    <row r="119" spans="1:130" s="199" customFormat="1" ht="26.25" customHeight="1" x14ac:dyDescent="0.15">
      <c r="A119" s="1092" t="s">
        <v>416</v>
      </c>
      <c r="B119" s="940"/>
      <c r="C119" s="969" t="s">
        <v>417</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51" t="s">
        <v>111</v>
      </c>
      <c r="AB119" s="952"/>
      <c r="AC119" s="952"/>
      <c r="AD119" s="952"/>
      <c r="AE119" s="953"/>
      <c r="AF119" s="954" t="s">
        <v>111</v>
      </c>
      <c r="AG119" s="952"/>
      <c r="AH119" s="952"/>
      <c r="AI119" s="952"/>
      <c r="AJ119" s="953"/>
      <c r="AK119" s="954" t="s">
        <v>111</v>
      </c>
      <c r="AL119" s="952"/>
      <c r="AM119" s="952"/>
      <c r="AN119" s="952"/>
      <c r="AO119" s="953"/>
      <c r="AP119" s="955" t="s">
        <v>111</v>
      </c>
      <c r="AQ119" s="956"/>
      <c r="AR119" s="956"/>
      <c r="AS119" s="956"/>
      <c r="AT119" s="957"/>
      <c r="AU119" s="962"/>
      <c r="AV119" s="963"/>
      <c r="AW119" s="963"/>
      <c r="AX119" s="963"/>
      <c r="AY119" s="963"/>
      <c r="AZ119" s="230" t="s">
        <v>170</v>
      </c>
      <c r="BA119" s="230"/>
      <c r="BB119" s="230"/>
      <c r="BC119" s="230"/>
      <c r="BD119" s="230"/>
      <c r="BE119" s="230"/>
      <c r="BF119" s="230"/>
      <c r="BG119" s="230"/>
      <c r="BH119" s="230"/>
      <c r="BI119" s="230"/>
      <c r="BJ119" s="230"/>
      <c r="BK119" s="230"/>
      <c r="BL119" s="230"/>
      <c r="BM119" s="230"/>
      <c r="BN119" s="230"/>
      <c r="BO119" s="1005" t="s">
        <v>442</v>
      </c>
      <c r="BP119" s="1036"/>
      <c r="BQ119" s="1027">
        <v>135397650</v>
      </c>
      <c r="BR119" s="1028"/>
      <c r="BS119" s="1028"/>
      <c r="BT119" s="1028"/>
      <c r="BU119" s="1028"/>
      <c r="BV119" s="1028">
        <v>132785576</v>
      </c>
      <c r="BW119" s="1028"/>
      <c r="BX119" s="1028"/>
      <c r="BY119" s="1028"/>
      <c r="BZ119" s="1028"/>
      <c r="CA119" s="1028">
        <v>123698625</v>
      </c>
      <c r="CB119" s="1028"/>
      <c r="CC119" s="1028"/>
      <c r="CD119" s="1028"/>
      <c r="CE119" s="1028"/>
      <c r="CF119" s="1029"/>
      <c r="CG119" s="1030"/>
      <c r="CH119" s="1030"/>
      <c r="CI119" s="1030"/>
      <c r="CJ119" s="1031"/>
      <c r="CK119" s="943"/>
      <c r="CL119" s="944"/>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93"/>
      <c r="B120" s="942"/>
      <c r="C120" s="924" t="s">
        <v>420</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5">
        <v>54543</v>
      </c>
      <c r="AB120" s="966"/>
      <c r="AC120" s="966"/>
      <c r="AD120" s="966"/>
      <c r="AE120" s="967"/>
      <c r="AF120" s="968">
        <v>54543</v>
      </c>
      <c r="AG120" s="966"/>
      <c r="AH120" s="966"/>
      <c r="AI120" s="966"/>
      <c r="AJ120" s="967"/>
      <c r="AK120" s="968">
        <v>54543</v>
      </c>
      <c r="AL120" s="966"/>
      <c r="AM120" s="966"/>
      <c r="AN120" s="966"/>
      <c r="AO120" s="967"/>
      <c r="AP120" s="986">
        <v>0.1</v>
      </c>
      <c r="AQ120" s="987"/>
      <c r="AR120" s="987"/>
      <c r="AS120" s="987"/>
      <c r="AT120" s="988"/>
      <c r="AU120" s="1019" t="s">
        <v>444</v>
      </c>
      <c r="AV120" s="1020"/>
      <c r="AW120" s="1020"/>
      <c r="AX120" s="1020"/>
      <c r="AY120" s="1021"/>
      <c r="AZ120" s="985" t="s">
        <v>445</v>
      </c>
      <c r="BA120" s="949"/>
      <c r="BB120" s="949"/>
      <c r="BC120" s="949"/>
      <c r="BD120" s="949"/>
      <c r="BE120" s="949"/>
      <c r="BF120" s="949"/>
      <c r="BG120" s="949"/>
      <c r="BH120" s="949"/>
      <c r="BI120" s="949"/>
      <c r="BJ120" s="949"/>
      <c r="BK120" s="949"/>
      <c r="BL120" s="949"/>
      <c r="BM120" s="949"/>
      <c r="BN120" s="949"/>
      <c r="BO120" s="949"/>
      <c r="BP120" s="950"/>
      <c r="BQ120" s="972">
        <v>25012633</v>
      </c>
      <c r="BR120" s="936"/>
      <c r="BS120" s="936"/>
      <c r="BT120" s="936"/>
      <c r="BU120" s="936"/>
      <c r="BV120" s="936">
        <v>27495442</v>
      </c>
      <c r="BW120" s="936"/>
      <c r="BX120" s="936"/>
      <c r="BY120" s="936"/>
      <c r="BZ120" s="936"/>
      <c r="CA120" s="936">
        <v>26998059</v>
      </c>
      <c r="CB120" s="936"/>
      <c r="CC120" s="936"/>
      <c r="CD120" s="936"/>
      <c r="CE120" s="936"/>
      <c r="CF120" s="937">
        <v>72</v>
      </c>
      <c r="CG120" s="938"/>
      <c r="CH120" s="938"/>
      <c r="CI120" s="938"/>
      <c r="CJ120" s="938"/>
      <c r="CK120" s="1037" t="s">
        <v>446</v>
      </c>
      <c r="CL120" s="1038"/>
      <c r="CM120" s="1038"/>
      <c r="CN120" s="1038"/>
      <c r="CO120" s="1039"/>
      <c r="CP120" s="1045" t="s">
        <v>447</v>
      </c>
      <c r="CQ120" s="1046"/>
      <c r="CR120" s="1046"/>
      <c r="CS120" s="1046"/>
      <c r="CT120" s="1046"/>
      <c r="CU120" s="1046"/>
      <c r="CV120" s="1046"/>
      <c r="CW120" s="1046"/>
      <c r="CX120" s="1046"/>
      <c r="CY120" s="1046"/>
      <c r="CZ120" s="1046"/>
      <c r="DA120" s="1046"/>
      <c r="DB120" s="1046"/>
      <c r="DC120" s="1046"/>
      <c r="DD120" s="1046"/>
      <c r="DE120" s="1046"/>
      <c r="DF120" s="1047"/>
      <c r="DG120" s="972" t="s">
        <v>111</v>
      </c>
      <c r="DH120" s="936"/>
      <c r="DI120" s="936"/>
      <c r="DJ120" s="936"/>
      <c r="DK120" s="936"/>
      <c r="DL120" s="936" t="s">
        <v>111</v>
      </c>
      <c r="DM120" s="936"/>
      <c r="DN120" s="936"/>
      <c r="DO120" s="936"/>
      <c r="DP120" s="936"/>
      <c r="DQ120" s="936">
        <v>17149441</v>
      </c>
      <c r="DR120" s="936"/>
      <c r="DS120" s="936"/>
      <c r="DT120" s="936"/>
      <c r="DU120" s="936"/>
      <c r="DV120" s="973">
        <v>45.7</v>
      </c>
      <c r="DW120" s="973"/>
      <c r="DX120" s="973"/>
      <c r="DY120" s="973"/>
      <c r="DZ120" s="974"/>
    </row>
    <row r="121" spans="1:130" s="199" customFormat="1" ht="26.25" customHeight="1" x14ac:dyDescent="0.15">
      <c r="A121" s="1093"/>
      <c r="B121" s="942"/>
      <c r="C121" s="1002" t="s">
        <v>448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65" t="s">
        <v>111</v>
      </c>
      <c r="AB121" s="966"/>
      <c r="AC121" s="966"/>
      <c r="AD121" s="966"/>
      <c r="AE121" s="967"/>
      <c r="AF121" s="968" t="s">
        <v>111</v>
      </c>
      <c r="AG121" s="966"/>
      <c r="AH121" s="966"/>
      <c r="AI121" s="966"/>
      <c r="AJ121" s="967"/>
      <c r="AK121" s="968" t="s">
        <v>111</v>
      </c>
      <c r="AL121" s="966"/>
      <c r="AM121" s="966"/>
      <c r="AN121" s="966"/>
      <c r="AO121" s="967"/>
      <c r="AP121" s="986" t="s">
        <v>111</v>
      </c>
      <c r="AQ121" s="987"/>
      <c r="AR121" s="987"/>
      <c r="AS121" s="987"/>
      <c r="AT121" s="988"/>
      <c r="AU121" s="1022"/>
      <c r="AV121" s="1023"/>
      <c r="AW121" s="1023"/>
      <c r="AX121" s="1023"/>
      <c r="AY121" s="1024"/>
      <c r="AZ121" s="945" t="s">
        <v>449</v>
      </c>
      <c r="BA121" s="946"/>
      <c r="BB121" s="946"/>
      <c r="BC121" s="946"/>
      <c r="BD121" s="946"/>
      <c r="BE121" s="946"/>
      <c r="BF121" s="946"/>
      <c r="BG121" s="946"/>
      <c r="BH121" s="946"/>
      <c r="BI121" s="946"/>
      <c r="BJ121" s="946"/>
      <c r="BK121" s="946"/>
      <c r="BL121" s="946"/>
      <c r="BM121" s="946"/>
      <c r="BN121" s="946"/>
      <c r="BO121" s="946"/>
      <c r="BP121" s="947"/>
      <c r="BQ121" s="927">
        <v>4811928</v>
      </c>
      <c r="BR121" s="928"/>
      <c r="BS121" s="928"/>
      <c r="BT121" s="928"/>
      <c r="BU121" s="928"/>
      <c r="BV121" s="928">
        <v>4865213</v>
      </c>
      <c r="BW121" s="928"/>
      <c r="BX121" s="928"/>
      <c r="BY121" s="928"/>
      <c r="BZ121" s="928"/>
      <c r="CA121" s="928">
        <v>2630344</v>
      </c>
      <c r="CB121" s="928"/>
      <c r="CC121" s="928"/>
      <c r="CD121" s="928"/>
      <c r="CE121" s="928"/>
      <c r="CF121" s="922">
        <v>7</v>
      </c>
      <c r="CG121" s="923"/>
      <c r="CH121" s="923"/>
      <c r="CI121" s="923"/>
      <c r="CJ121" s="923"/>
      <c r="CK121" s="1040"/>
      <c r="CL121" s="1041"/>
      <c r="CM121" s="1041"/>
      <c r="CN121" s="1041"/>
      <c r="CO121" s="1042"/>
      <c r="CP121" s="1048" t="s">
        <v>450</v>
      </c>
      <c r="CQ121" s="1049"/>
      <c r="CR121" s="1049"/>
      <c r="CS121" s="1049"/>
      <c r="CT121" s="1049"/>
      <c r="CU121" s="1049"/>
      <c r="CV121" s="1049"/>
      <c r="CW121" s="1049"/>
      <c r="CX121" s="1049"/>
      <c r="CY121" s="1049"/>
      <c r="CZ121" s="1049"/>
      <c r="DA121" s="1049"/>
      <c r="DB121" s="1049"/>
      <c r="DC121" s="1049"/>
      <c r="DD121" s="1049"/>
      <c r="DE121" s="1049"/>
      <c r="DF121" s="1050"/>
      <c r="DG121" s="927">
        <v>5499782</v>
      </c>
      <c r="DH121" s="928"/>
      <c r="DI121" s="928"/>
      <c r="DJ121" s="928"/>
      <c r="DK121" s="928"/>
      <c r="DL121" s="928">
        <v>5110464</v>
      </c>
      <c r="DM121" s="928"/>
      <c r="DN121" s="928"/>
      <c r="DO121" s="928"/>
      <c r="DP121" s="928"/>
      <c r="DQ121" s="928">
        <v>5101419</v>
      </c>
      <c r="DR121" s="928"/>
      <c r="DS121" s="928"/>
      <c r="DT121" s="928"/>
      <c r="DU121" s="928"/>
      <c r="DV121" s="929">
        <v>13.6</v>
      </c>
      <c r="DW121" s="929"/>
      <c r="DX121" s="929"/>
      <c r="DY121" s="929"/>
      <c r="DZ121" s="930"/>
    </row>
    <row r="122" spans="1:130" s="199" customFormat="1" ht="26.25" customHeight="1" x14ac:dyDescent="0.15">
      <c r="A122" s="1093"/>
      <c r="B122" s="942"/>
      <c r="C122" s="924" t="s">
        <v>430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5" t="s">
        <v>111</v>
      </c>
      <c r="AB122" s="966"/>
      <c r="AC122" s="966"/>
      <c r="AD122" s="966"/>
      <c r="AE122" s="967"/>
      <c r="AF122" s="968" t="s">
        <v>111</v>
      </c>
      <c r="AG122" s="966"/>
      <c r="AH122" s="966"/>
      <c r="AI122" s="966"/>
      <c r="AJ122" s="967"/>
      <c r="AK122" s="968" t="s">
        <v>111</v>
      </c>
      <c r="AL122" s="966"/>
      <c r="AM122" s="966"/>
      <c r="AN122" s="966"/>
      <c r="AO122" s="967"/>
      <c r="AP122" s="986" t="s">
        <v>111</v>
      </c>
      <c r="AQ122" s="987"/>
      <c r="AR122" s="987"/>
      <c r="AS122" s="987"/>
      <c r="AT122" s="988"/>
      <c r="AU122" s="1022"/>
      <c r="AV122" s="1023"/>
      <c r="AW122" s="1023"/>
      <c r="AX122" s="1023"/>
      <c r="AY122" s="1024"/>
      <c r="AZ122" s="999" t="s">
        <v>451</v>
      </c>
      <c r="BA122" s="1000"/>
      <c r="BB122" s="1000"/>
      <c r="BC122" s="1000"/>
      <c r="BD122" s="1000"/>
      <c r="BE122" s="1000"/>
      <c r="BF122" s="1000"/>
      <c r="BG122" s="1000"/>
      <c r="BH122" s="1000"/>
      <c r="BI122" s="1000"/>
      <c r="BJ122" s="1000"/>
      <c r="BK122" s="1000"/>
      <c r="BL122" s="1000"/>
      <c r="BM122" s="1000"/>
      <c r="BN122" s="1000"/>
      <c r="BO122" s="1000"/>
      <c r="BP122" s="1001"/>
      <c r="BQ122" s="1027">
        <v>89780678</v>
      </c>
      <c r="BR122" s="1028"/>
      <c r="BS122" s="1028"/>
      <c r="BT122" s="1028"/>
      <c r="BU122" s="1028"/>
      <c r="BV122" s="1028">
        <v>91086930</v>
      </c>
      <c r="BW122" s="1028"/>
      <c r="BX122" s="1028"/>
      <c r="BY122" s="1028"/>
      <c r="BZ122" s="1028"/>
      <c r="CA122" s="1028">
        <v>87521944</v>
      </c>
      <c r="CB122" s="1028"/>
      <c r="CC122" s="1028"/>
      <c r="CD122" s="1028"/>
      <c r="CE122" s="1028"/>
      <c r="CF122" s="1139">
        <v>233.3</v>
      </c>
      <c r="CG122" s="1140"/>
      <c r="CH122" s="1140"/>
      <c r="CI122" s="1140"/>
      <c r="CJ122" s="1140"/>
      <c r="CK122" s="1040"/>
      <c r="CL122" s="1041"/>
      <c r="CM122" s="1041"/>
      <c r="CN122" s="1041"/>
      <c r="CO122" s="1042"/>
      <c r="CP122" s="1048" t="s">
        <v>452</v>
      </c>
      <c r="CQ122" s="1049"/>
      <c r="CR122" s="1049"/>
      <c r="CS122" s="1049"/>
      <c r="CT122" s="1049"/>
      <c r="CU122" s="1049"/>
      <c r="CV122" s="1049"/>
      <c r="CW122" s="1049"/>
      <c r="CX122" s="1049"/>
      <c r="CY122" s="1049"/>
      <c r="CZ122" s="1049"/>
      <c r="DA122" s="1049"/>
      <c r="DB122" s="1049"/>
      <c r="DC122" s="1049"/>
      <c r="DD122" s="1049"/>
      <c r="DE122" s="1049"/>
      <c r="DF122" s="1050"/>
      <c r="DG122" s="927">
        <v>2319913</v>
      </c>
      <c r="DH122" s="928"/>
      <c r="DI122" s="928"/>
      <c r="DJ122" s="928"/>
      <c r="DK122" s="928"/>
      <c r="DL122" s="928">
        <v>2197839</v>
      </c>
      <c r="DM122" s="928"/>
      <c r="DN122" s="928"/>
      <c r="DO122" s="928"/>
      <c r="DP122" s="928"/>
      <c r="DQ122" s="928">
        <v>1993548</v>
      </c>
      <c r="DR122" s="928"/>
      <c r="DS122" s="928"/>
      <c r="DT122" s="928"/>
      <c r="DU122" s="928"/>
      <c r="DV122" s="929">
        <v>5.3</v>
      </c>
      <c r="DW122" s="929"/>
      <c r="DX122" s="929"/>
      <c r="DY122" s="929"/>
      <c r="DZ122" s="930"/>
    </row>
    <row r="123" spans="1:130" s="199" customFormat="1" ht="26.25" customHeight="1" x14ac:dyDescent="0.15">
      <c r="A123" s="1093"/>
      <c r="B123" s="942"/>
      <c r="C123" s="924" t="s">
        <v>436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5">
        <v>14219</v>
      </c>
      <c r="AB123" s="966"/>
      <c r="AC123" s="966"/>
      <c r="AD123" s="966"/>
      <c r="AE123" s="967"/>
      <c r="AF123" s="968">
        <v>14066</v>
      </c>
      <c r="AG123" s="966"/>
      <c r="AH123" s="966"/>
      <c r="AI123" s="966"/>
      <c r="AJ123" s="967"/>
      <c r="AK123" s="968">
        <v>11209</v>
      </c>
      <c r="AL123" s="966"/>
      <c r="AM123" s="966"/>
      <c r="AN123" s="966"/>
      <c r="AO123" s="967"/>
      <c r="AP123" s="986">
        <v>0</v>
      </c>
      <c r="AQ123" s="987"/>
      <c r="AR123" s="987"/>
      <c r="AS123" s="987"/>
      <c r="AT123" s="988"/>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453</v>
      </c>
      <c r="BP123" s="1036"/>
      <c r="BQ123" s="1056">
        <v>119605239</v>
      </c>
      <c r="BR123" s="1057"/>
      <c r="BS123" s="1057"/>
      <c r="BT123" s="1057"/>
      <c r="BU123" s="1057"/>
      <c r="BV123" s="1057">
        <v>123447585</v>
      </c>
      <c r="BW123" s="1057"/>
      <c r="BX123" s="1057"/>
      <c r="BY123" s="1057"/>
      <c r="BZ123" s="1057"/>
      <c r="CA123" s="1057">
        <v>117150347</v>
      </c>
      <c r="CB123" s="1057"/>
      <c r="CC123" s="1057"/>
      <c r="CD123" s="1057"/>
      <c r="CE123" s="1057"/>
      <c r="CF123" s="1029"/>
      <c r="CG123" s="1030"/>
      <c r="CH123" s="1030"/>
      <c r="CI123" s="1030"/>
      <c r="CJ123" s="1031"/>
      <c r="CK123" s="1040"/>
      <c r="CL123" s="1041"/>
      <c r="CM123" s="1041"/>
      <c r="CN123" s="1041"/>
      <c r="CO123" s="1042"/>
      <c r="CP123" s="1048" t="s">
        <v>454</v>
      </c>
      <c r="CQ123" s="1049"/>
      <c r="CR123" s="1049"/>
      <c r="CS123" s="1049"/>
      <c r="CT123" s="1049"/>
      <c r="CU123" s="1049"/>
      <c r="CV123" s="1049"/>
      <c r="CW123" s="1049"/>
      <c r="CX123" s="1049"/>
      <c r="CY123" s="1049"/>
      <c r="CZ123" s="1049"/>
      <c r="DA123" s="1049"/>
      <c r="DB123" s="1049"/>
      <c r="DC123" s="1049"/>
      <c r="DD123" s="1049"/>
      <c r="DE123" s="1049"/>
      <c r="DF123" s="1050"/>
      <c r="DG123" s="965">
        <v>1426736</v>
      </c>
      <c r="DH123" s="966"/>
      <c r="DI123" s="966"/>
      <c r="DJ123" s="966"/>
      <c r="DK123" s="967"/>
      <c r="DL123" s="968">
        <v>1514755</v>
      </c>
      <c r="DM123" s="966"/>
      <c r="DN123" s="966"/>
      <c r="DO123" s="966"/>
      <c r="DP123" s="967"/>
      <c r="DQ123" s="968">
        <v>1755115</v>
      </c>
      <c r="DR123" s="966"/>
      <c r="DS123" s="966"/>
      <c r="DT123" s="966"/>
      <c r="DU123" s="967"/>
      <c r="DV123" s="986">
        <v>4.7</v>
      </c>
      <c r="DW123" s="987"/>
      <c r="DX123" s="987"/>
      <c r="DY123" s="987"/>
      <c r="DZ123" s="988"/>
    </row>
    <row r="124" spans="1:130" s="199" customFormat="1" ht="26.25" customHeight="1" thickBot="1" x14ac:dyDescent="0.2">
      <c r="A124" s="1093"/>
      <c r="B124" s="942"/>
      <c r="C124" s="924" t="s">
        <v>439</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5" t="s">
        <v>111</v>
      </c>
      <c r="AB124" s="966"/>
      <c r="AC124" s="966"/>
      <c r="AD124" s="966"/>
      <c r="AE124" s="967"/>
      <c r="AF124" s="968" t="s">
        <v>111</v>
      </c>
      <c r="AG124" s="966"/>
      <c r="AH124" s="966"/>
      <c r="AI124" s="966"/>
      <c r="AJ124" s="967"/>
      <c r="AK124" s="968">
        <v>124</v>
      </c>
      <c r="AL124" s="966"/>
      <c r="AM124" s="966"/>
      <c r="AN124" s="966"/>
      <c r="AO124" s="967"/>
      <c r="AP124" s="986">
        <v>0</v>
      </c>
      <c r="AQ124" s="987"/>
      <c r="AR124" s="987"/>
      <c r="AS124" s="987"/>
      <c r="AT124" s="988"/>
      <c r="AU124" s="1051" t="s">
        <v>455</v>
      </c>
      <c r="AV124" s="1052"/>
      <c r="AW124" s="1052"/>
      <c r="AX124" s="1052"/>
      <c r="AY124" s="1052"/>
      <c r="AZ124" s="1052"/>
      <c r="BA124" s="1052"/>
      <c r="BB124" s="1052"/>
      <c r="BC124" s="1052"/>
      <c r="BD124" s="1052"/>
      <c r="BE124" s="1052"/>
      <c r="BF124" s="1052"/>
      <c r="BG124" s="1052"/>
      <c r="BH124" s="1052"/>
      <c r="BI124" s="1052"/>
      <c r="BJ124" s="1052"/>
      <c r="BK124" s="1052"/>
      <c r="BL124" s="1052"/>
      <c r="BM124" s="1052"/>
      <c r="BN124" s="1052"/>
      <c r="BO124" s="1052"/>
      <c r="BP124" s="1053"/>
      <c r="BQ124" s="1054">
        <v>40.200000000000003</v>
      </c>
      <c r="BR124" s="1055"/>
      <c r="BS124" s="1055"/>
      <c r="BT124" s="1055"/>
      <c r="BU124" s="1055"/>
      <c r="BV124" s="1055">
        <v>24.2</v>
      </c>
      <c r="BW124" s="1055"/>
      <c r="BX124" s="1055"/>
      <c r="BY124" s="1055"/>
      <c r="BZ124" s="1055"/>
      <c r="CA124" s="1055">
        <v>17.399999999999999</v>
      </c>
      <c r="CB124" s="1055"/>
      <c r="CC124" s="1055"/>
      <c r="CD124" s="1055"/>
      <c r="CE124" s="1055"/>
      <c r="CF124" s="1063"/>
      <c r="CG124" s="1064"/>
      <c r="CH124" s="1064"/>
      <c r="CI124" s="1064"/>
      <c r="CJ124" s="1065"/>
      <c r="CK124" s="1043"/>
      <c r="CL124" s="1043"/>
      <c r="CM124" s="1043"/>
      <c r="CN124" s="1043"/>
      <c r="CO124" s="1044"/>
      <c r="CP124" s="1048" t="s">
        <v>456</v>
      </c>
      <c r="CQ124" s="1049"/>
      <c r="CR124" s="1049"/>
      <c r="CS124" s="1049"/>
      <c r="CT124" s="1049"/>
      <c r="CU124" s="1049"/>
      <c r="CV124" s="1049"/>
      <c r="CW124" s="1049"/>
      <c r="CX124" s="1049"/>
      <c r="CY124" s="1049"/>
      <c r="CZ124" s="1049"/>
      <c r="DA124" s="1049"/>
      <c r="DB124" s="1049"/>
      <c r="DC124" s="1049"/>
      <c r="DD124" s="1049"/>
      <c r="DE124" s="1049"/>
      <c r="DF124" s="1050"/>
      <c r="DG124" s="1035">
        <v>21243163</v>
      </c>
      <c r="DH124" s="1014"/>
      <c r="DI124" s="1014"/>
      <c r="DJ124" s="1014"/>
      <c r="DK124" s="1015"/>
      <c r="DL124" s="1013">
        <v>20282506</v>
      </c>
      <c r="DM124" s="1014"/>
      <c r="DN124" s="1014"/>
      <c r="DO124" s="1014"/>
      <c r="DP124" s="1015"/>
      <c r="DQ124" s="1013">
        <v>166533</v>
      </c>
      <c r="DR124" s="1014"/>
      <c r="DS124" s="1014"/>
      <c r="DT124" s="1014"/>
      <c r="DU124" s="1015"/>
      <c r="DV124" s="1016">
        <v>0.4</v>
      </c>
      <c r="DW124" s="1017"/>
      <c r="DX124" s="1017"/>
      <c r="DY124" s="1017"/>
      <c r="DZ124" s="1018"/>
    </row>
    <row r="125" spans="1:130" s="199" customFormat="1" ht="26.25" customHeight="1" x14ac:dyDescent="0.15">
      <c r="A125" s="1093"/>
      <c r="B125" s="942"/>
      <c r="C125" s="924" t="s">
        <v>441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5" t="s">
        <v>457</v>
      </c>
      <c r="AB125" s="966"/>
      <c r="AC125" s="966"/>
      <c r="AD125" s="966"/>
      <c r="AE125" s="967"/>
      <c r="AF125" s="968" t="s">
        <v>457</v>
      </c>
      <c r="AG125" s="966"/>
      <c r="AH125" s="966"/>
      <c r="AI125" s="966"/>
      <c r="AJ125" s="967"/>
      <c r="AK125" s="968" t="s">
        <v>457</v>
      </c>
      <c r="AL125" s="966"/>
      <c r="AM125" s="966"/>
      <c r="AN125" s="966"/>
      <c r="AO125" s="967"/>
      <c r="AP125" s="986" t="s">
        <v>457</v>
      </c>
      <c r="AQ125" s="987"/>
      <c r="AR125" s="987"/>
      <c r="AS125" s="987"/>
      <c r="AT125" s="98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458</v>
      </c>
      <c r="CL125" s="1038"/>
      <c r="CM125" s="1038"/>
      <c r="CN125" s="1038"/>
      <c r="CO125" s="1039"/>
      <c r="CP125" s="985" t="s">
        <v>459</v>
      </c>
      <c r="CQ125" s="949"/>
      <c r="CR125" s="949"/>
      <c r="CS125" s="949"/>
      <c r="CT125" s="949"/>
      <c r="CU125" s="949"/>
      <c r="CV125" s="949"/>
      <c r="CW125" s="949"/>
      <c r="CX125" s="949"/>
      <c r="CY125" s="949"/>
      <c r="CZ125" s="949"/>
      <c r="DA125" s="949"/>
      <c r="DB125" s="949"/>
      <c r="DC125" s="949"/>
      <c r="DD125" s="949"/>
      <c r="DE125" s="949"/>
      <c r="DF125" s="950"/>
      <c r="DG125" s="972" t="s">
        <v>457</v>
      </c>
      <c r="DH125" s="936"/>
      <c r="DI125" s="936"/>
      <c r="DJ125" s="936"/>
      <c r="DK125" s="936"/>
      <c r="DL125" s="936" t="s">
        <v>457</v>
      </c>
      <c r="DM125" s="936"/>
      <c r="DN125" s="936"/>
      <c r="DO125" s="936"/>
      <c r="DP125" s="936"/>
      <c r="DQ125" s="936" t="s">
        <v>457</v>
      </c>
      <c r="DR125" s="936"/>
      <c r="DS125" s="936"/>
      <c r="DT125" s="936"/>
      <c r="DU125" s="936"/>
      <c r="DV125" s="973" t="s">
        <v>457</v>
      </c>
      <c r="DW125" s="973"/>
      <c r="DX125" s="973"/>
      <c r="DY125" s="973"/>
      <c r="DZ125" s="974"/>
    </row>
    <row r="126" spans="1:130" s="199" customFormat="1" ht="26.25" customHeight="1" thickBot="1" x14ac:dyDescent="0.2">
      <c r="A126" s="1093"/>
      <c r="B126" s="942"/>
      <c r="C126" s="924" t="s">
        <v>443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5">
        <v>1287</v>
      </c>
      <c r="AB126" s="966"/>
      <c r="AC126" s="966"/>
      <c r="AD126" s="966"/>
      <c r="AE126" s="967"/>
      <c r="AF126" s="968" t="s">
        <v>457</v>
      </c>
      <c r="AG126" s="966"/>
      <c r="AH126" s="966"/>
      <c r="AI126" s="966"/>
      <c r="AJ126" s="967"/>
      <c r="AK126" s="968" t="s">
        <v>457</v>
      </c>
      <c r="AL126" s="966"/>
      <c r="AM126" s="966"/>
      <c r="AN126" s="966"/>
      <c r="AO126" s="967"/>
      <c r="AP126" s="986" t="s">
        <v>457</v>
      </c>
      <c r="AQ126" s="987"/>
      <c r="AR126" s="987"/>
      <c r="AS126" s="987"/>
      <c r="AT126" s="98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1"/>
      <c r="CM126" s="1041"/>
      <c r="CN126" s="1041"/>
      <c r="CO126" s="1042"/>
      <c r="CP126" s="945" t="s">
        <v>460</v>
      </c>
      <c r="CQ126" s="946"/>
      <c r="CR126" s="946"/>
      <c r="CS126" s="946"/>
      <c r="CT126" s="946"/>
      <c r="CU126" s="946"/>
      <c r="CV126" s="946"/>
      <c r="CW126" s="946"/>
      <c r="CX126" s="946"/>
      <c r="CY126" s="946"/>
      <c r="CZ126" s="946"/>
      <c r="DA126" s="946"/>
      <c r="DB126" s="946"/>
      <c r="DC126" s="946"/>
      <c r="DD126" s="946"/>
      <c r="DE126" s="946"/>
      <c r="DF126" s="947"/>
      <c r="DG126" s="927" t="s">
        <v>457</v>
      </c>
      <c r="DH126" s="928"/>
      <c r="DI126" s="928"/>
      <c r="DJ126" s="928"/>
      <c r="DK126" s="928"/>
      <c r="DL126" s="928" t="s">
        <v>457</v>
      </c>
      <c r="DM126" s="928"/>
      <c r="DN126" s="928"/>
      <c r="DO126" s="928"/>
      <c r="DP126" s="928"/>
      <c r="DQ126" s="928" t="s">
        <v>457</v>
      </c>
      <c r="DR126" s="928"/>
      <c r="DS126" s="928"/>
      <c r="DT126" s="928"/>
      <c r="DU126" s="928"/>
      <c r="DV126" s="929" t="s">
        <v>457</v>
      </c>
      <c r="DW126" s="929"/>
      <c r="DX126" s="929"/>
      <c r="DY126" s="929"/>
      <c r="DZ126" s="930"/>
    </row>
    <row r="127" spans="1:130" s="199" customFormat="1" ht="26.25" customHeight="1" x14ac:dyDescent="0.15">
      <c r="A127" s="1094"/>
      <c r="B127" s="944"/>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65">
        <v>538</v>
      </c>
      <c r="AB127" s="966"/>
      <c r="AC127" s="966"/>
      <c r="AD127" s="966"/>
      <c r="AE127" s="967"/>
      <c r="AF127" s="968">
        <v>459</v>
      </c>
      <c r="AG127" s="966"/>
      <c r="AH127" s="966"/>
      <c r="AI127" s="966"/>
      <c r="AJ127" s="967"/>
      <c r="AK127" s="968">
        <v>436</v>
      </c>
      <c r="AL127" s="966"/>
      <c r="AM127" s="966"/>
      <c r="AN127" s="966"/>
      <c r="AO127" s="967"/>
      <c r="AP127" s="986">
        <v>0</v>
      </c>
      <c r="AQ127" s="987"/>
      <c r="AR127" s="987"/>
      <c r="AS127" s="987"/>
      <c r="AT127" s="988"/>
      <c r="AU127" s="235"/>
      <c r="AV127" s="235"/>
      <c r="AW127" s="235"/>
      <c r="AX127" s="1066" t="s">
        <v>462</v>
      </c>
      <c r="AY127" s="1067"/>
      <c r="AZ127" s="1067"/>
      <c r="BA127" s="1067"/>
      <c r="BB127" s="1067"/>
      <c r="BC127" s="1067"/>
      <c r="BD127" s="1067"/>
      <c r="BE127" s="1068"/>
      <c r="BF127" s="1069" t="s">
        <v>463</v>
      </c>
      <c r="BG127" s="1067"/>
      <c r="BH127" s="1067"/>
      <c r="BI127" s="1067"/>
      <c r="BJ127" s="1067"/>
      <c r="BK127" s="1067"/>
      <c r="BL127" s="1068"/>
      <c r="BM127" s="1069" t="s">
        <v>464</v>
      </c>
      <c r="BN127" s="1067"/>
      <c r="BO127" s="1067"/>
      <c r="BP127" s="1067"/>
      <c r="BQ127" s="1067"/>
      <c r="BR127" s="1067"/>
      <c r="BS127" s="1068"/>
      <c r="BT127" s="1069" t="s">
        <v>465</v>
      </c>
      <c r="BU127" s="1067"/>
      <c r="BV127" s="1067"/>
      <c r="BW127" s="1067"/>
      <c r="BX127" s="1067"/>
      <c r="BY127" s="1067"/>
      <c r="BZ127" s="1091"/>
      <c r="CA127" s="235"/>
      <c r="CB127" s="235"/>
      <c r="CC127" s="235"/>
      <c r="CD127" s="236"/>
      <c r="CE127" s="236"/>
      <c r="CF127" s="236"/>
      <c r="CG127" s="233"/>
      <c r="CH127" s="233"/>
      <c r="CI127" s="233"/>
      <c r="CJ127" s="234"/>
      <c r="CK127" s="1059"/>
      <c r="CL127" s="1041"/>
      <c r="CM127" s="1041"/>
      <c r="CN127" s="1041"/>
      <c r="CO127" s="1042"/>
      <c r="CP127" s="945" t="s">
        <v>466</v>
      </c>
      <c r="CQ127" s="946"/>
      <c r="CR127" s="946"/>
      <c r="CS127" s="946"/>
      <c r="CT127" s="946"/>
      <c r="CU127" s="946"/>
      <c r="CV127" s="946"/>
      <c r="CW127" s="946"/>
      <c r="CX127" s="946"/>
      <c r="CY127" s="946"/>
      <c r="CZ127" s="946"/>
      <c r="DA127" s="946"/>
      <c r="DB127" s="946"/>
      <c r="DC127" s="946"/>
      <c r="DD127" s="946"/>
      <c r="DE127" s="946"/>
      <c r="DF127" s="947"/>
      <c r="DG127" s="927" t="s">
        <v>457</v>
      </c>
      <c r="DH127" s="928"/>
      <c r="DI127" s="928"/>
      <c r="DJ127" s="928"/>
      <c r="DK127" s="928"/>
      <c r="DL127" s="928" t="s">
        <v>457</v>
      </c>
      <c r="DM127" s="928"/>
      <c r="DN127" s="928"/>
      <c r="DO127" s="928"/>
      <c r="DP127" s="928"/>
      <c r="DQ127" s="928" t="s">
        <v>457</v>
      </c>
      <c r="DR127" s="928"/>
      <c r="DS127" s="928"/>
      <c r="DT127" s="928"/>
      <c r="DU127" s="928"/>
      <c r="DV127" s="929" t="s">
        <v>457</v>
      </c>
      <c r="DW127" s="929"/>
      <c r="DX127" s="929"/>
      <c r="DY127" s="929"/>
      <c r="DZ127" s="930"/>
    </row>
    <row r="128" spans="1:130" s="199" customFormat="1" ht="26.25" customHeight="1" thickBot="1" x14ac:dyDescent="0.2">
      <c r="A128" s="1077" t="s">
        <v>467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468</v>
      </c>
      <c r="X128" s="1079"/>
      <c r="Y128" s="1079"/>
      <c r="Z128" s="1080"/>
      <c r="AA128" s="1081">
        <v>259155</v>
      </c>
      <c r="AB128" s="1082"/>
      <c r="AC128" s="1082"/>
      <c r="AD128" s="1082"/>
      <c r="AE128" s="1083"/>
      <c r="AF128" s="1084">
        <v>215582</v>
      </c>
      <c r="AG128" s="1082"/>
      <c r="AH128" s="1082"/>
      <c r="AI128" s="1082"/>
      <c r="AJ128" s="1083"/>
      <c r="AK128" s="1084">
        <v>220655</v>
      </c>
      <c r="AL128" s="1082"/>
      <c r="AM128" s="1082"/>
      <c r="AN128" s="1082"/>
      <c r="AO128" s="1083"/>
      <c r="AP128" s="1085"/>
      <c r="AQ128" s="1086"/>
      <c r="AR128" s="1086"/>
      <c r="AS128" s="1086"/>
      <c r="AT128" s="1087"/>
      <c r="AU128" s="235"/>
      <c r="AV128" s="235"/>
      <c r="AW128" s="235"/>
      <c r="AX128" s="948" t="s">
        <v>469</v>
      </c>
      <c r="AY128" s="949"/>
      <c r="AZ128" s="949"/>
      <c r="BA128" s="949"/>
      <c r="BB128" s="949"/>
      <c r="BC128" s="949"/>
      <c r="BD128" s="949"/>
      <c r="BE128" s="950"/>
      <c r="BF128" s="1088" t="s">
        <v>111</v>
      </c>
      <c r="BG128" s="1089"/>
      <c r="BH128" s="1089"/>
      <c r="BI128" s="1089"/>
      <c r="BJ128" s="1089"/>
      <c r="BK128" s="1089"/>
      <c r="BL128" s="1090"/>
      <c r="BM128" s="1088">
        <v>11.3</v>
      </c>
      <c r="BN128" s="1089"/>
      <c r="BO128" s="1089"/>
      <c r="BP128" s="1089"/>
      <c r="BQ128" s="1089"/>
      <c r="BR128" s="1089"/>
      <c r="BS128" s="1090"/>
      <c r="BT128" s="1088">
        <v>20</v>
      </c>
      <c r="BU128" s="1089"/>
      <c r="BV128" s="1089"/>
      <c r="BW128" s="1089"/>
      <c r="BX128" s="1089"/>
      <c r="BY128" s="1089"/>
      <c r="BZ128" s="1138"/>
      <c r="CA128" s="236"/>
      <c r="CB128" s="236"/>
      <c r="CC128" s="236"/>
      <c r="CD128" s="236"/>
      <c r="CE128" s="236"/>
      <c r="CF128" s="236"/>
      <c r="CG128" s="233"/>
      <c r="CH128" s="233"/>
      <c r="CI128" s="233"/>
      <c r="CJ128" s="234"/>
      <c r="CK128" s="1060"/>
      <c r="CL128" s="1061"/>
      <c r="CM128" s="1061"/>
      <c r="CN128" s="1061"/>
      <c r="CO128" s="1062"/>
      <c r="CP128" s="1070" t="s">
        <v>470</v>
      </c>
      <c r="CQ128" s="1071"/>
      <c r="CR128" s="1071"/>
      <c r="CS128" s="1071"/>
      <c r="CT128" s="1071"/>
      <c r="CU128" s="1071"/>
      <c r="CV128" s="1071"/>
      <c r="CW128" s="1071"/>
      <c r="CX128" s="1071"/>
      <c r="CY128" s="1071"/>
      <c r="CZ128" s="1071"/>
      <c r="DA128" s="1071"/>
      <c r="DB128" s="1071"/>
      <c r="DC128" s="1071"/>
      <c r="DD128" s="1071"/>
      <c r="DE128" s="1071"/>
      <c r="DF128" s="1072"/>
      <c r="DG128" s="1073" t="s">
        <v>111</v>
      </c>
      <c r="DH128" s="1074"/>
      <c r="DI128" s="1074"/>
      <c r="DJ128" s="1074"/>
      <c r="DK128" s="1074"/>
      <c r="DL128" s="1074" t="s">
        <v>111</v>
      </c>
      <c r="DM128" s="1074"/>
      <c r="DN128" s="1074"/>
      <c r="DO128" s="1074"/>
      <c r="DP128" s="1074"/>
      <c r="DQ128" s="1074">
        <v>60</v>
      </c>
      <c r="DR128" s="1074"/>
      <c r="DS128" s="1074"/>
      <c r="DT128" s="1074"/>
      <c r="DU128" s="1074"/>
      <c r="DV128" s="1075">
        <v>0</v>
      </c>
      <c r="DW128" s="1075"/>
      <c r="DX128" s="1075"/>
      <c r="DY128" s="1075"/>
      <c r="DZ128" s="1076"/>
    </row>
    <row r="129" spans="1:131" s="199" customFormat="1" ht="26.25" customHeight="1" x14ac:dyDescent="0.15">
      <c r="A129" s="975" t="s">
        <v>90</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19" t="s">
        <v>471</v>
      </c>
      <c r="X129" s="1120"/>
      <c r="Y129" s="1120"/>
      <c r="Z129" s="1121"/>
      <c r="AA129" s="965">
        <v>48028094</v>
      </c>
      <c r="AB129" s="966"/>
      <c r="AC129" s="966"/>
      <c r="AD129" s="966"/>
      <c r="AE129" s="967"/>
      <c r="AF129" s="968">
        <v>47687797</v>
      </c>
      <c r="AG129" s="966"/>
      <c r="AH129" s="966"/>
      <c r="AI129" s="966"/>
      <c r="AJ129" s="967"/>
      <c r="AK129" s="968">
        <v>47015260</v>
      </c>
      <c r="AL129" s="966"/>
      <c r="AM129" s="966"/>
      <c r="AN129" s="966"/>
      <c r="AO129" s="967"/>
      <c r="AP129" s="1122"/>
      <c r="AQ129" s="1123"/>
      <c r="AR129" s="1123"/>
      <c r="AS129" s="1123"/>
      <c r="AT129" s="1124"/>
      <c r="AU129" s="237"/>
      <c r="AV129" s="237"/>
      <c r="AW129" s="237"/>
      <c r="AX129" s="1100" t="s">
        <v>472</v>
      </c>
      <c r="AY129" s="946"/>
      <c r="AZ129" s="946"/>
      <c r="BA129" s="946"/>
      <c r="BB129" s="946"/>
      <c r="BC129" s="946"/>
      <c r="BD129" s="946"/>
      <c r="BE129" s="947"/>
      <c r="BF129" s="1114" t="s">
        <v>111</v>
      </c>
      <c r="BG129" s="1115"/>
      <c r="BH129" s="1115"/>
      <c r="BI129" s="1115"/>
      <c r="BJ129" s="1115"/>
      <c r="BK129" s="1115"/>
      <c r="BL129" s="1116"/>
      <c r="BM129" s="1114">
        <v>16.3</v>
      </c>
      <c r="BN129" s="1115"/>
      <c r="BO129" s="1115"/>
      <c r="BP129" s="1115"/>
      <c r="BQ129" s="1115"/>
      <c r="BR129" s="1115"/>
      <c r="BS129" s="1116"/>
      <c r="BT129" s="1114">
        <v>30</v>
      </c>
      <c r="BU129" s="1117"/>
      <c r="BV129" s="1117"/>
      <c r="BW129" s="1117"/>
      <c r="BX129" s="1117"/>
      <c r="BY129" s="1117"/>
      <c r="BZ129" s="111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75" t="s">
        <v>473</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19" t="s">
        <v>474</v>
      </c>
      <c r="X130" s="1120"/>
      <c r="Y130" s="1120"/>
      <c r="Z130" s="1121"/>
      <c r="AA130" s="965">
        <v>8796930</v>
      </c>
      <c r="AB130" s="966"/>
      <c r="AC130" s="966"/>
      <c r="AD130" s="966"/>
      <c r="AE130" s="967"/>
      <c r="AF130" s="968">
        <v>9140624</v>
      </c>
      <c r="AG130" s="966"/>
      <c r="AH130" s="966"/>
      <c r="AI130" s="966"/>
      <c r="AJ130" s="967"/>
      <c r="AK130" s="968">
        <v>9495443</v>
      </c>
      <c r="AL130" s="966"/>
      <c r="AM130" s="966"/>
      <c r="AN130" s="966"/>
      <c r="AO130" s="967"/>
      <c r="AP130" s="1122"/>
      <c r="AQ130" s="1123"/>
      <c r="AR130" s="1123"/>
      <c r="AS130" s="1123"/>
      <c r="AT130" s="1124"/>
      <c r="AU130" s="237"/>
      <c r="AV130" s="237"/>
      <c r="AW130" s="237"/>
      <c r="AX130" s="1100" t="s">
        <v>475</v>
      </c>
      <c r="AY130" s="946"/>
      <c r="AZ130" s="946"/>
      <c r="BA130" s="946"/>
      <c r="BB130" s="946"/>
      <c r="BC130" s="946"/>
      <c r="BD130" s="946"/>
      <c r="BE130" s="947"/>
      <c r="BF130" s="1101">
        <v>12.6</v>
      </c>
      <c r="BG130" s="1102"/>
      <c r="BH130" s="1102"/>
      <c r="BI130" s="1102"/>
      <c r="BJ130" s="1102"/>
      <c r="BK130" s="1102"/>
      <c r="BL130" s="1103"/>
      <c r="BM130" s="1101">
        <v>25</v>
      </c>
      <c r="BN130" s="1102"/>
      <c r="BO130" s="1102"/>
      <c r="BP130" s="1102"/>
      <c r="BQ130" s="1102"/>
      <c r="BR130" s="1102"/>
      <c r="BS130" s="1103"/>
      <c r="BT130" s="1101">
        <v>35</v>
      </c>
      <c r="BU130" s="1104"/>
      <c r="BV130" s="1104"/>
      <c r="BW130" s="1104"/>
      <c r="BX130" s="1104"/>
      <c r="BY130" s="1104"/>
      <c r="BZ130" s="110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476</v>
      </c>
      <c r="X131" s="1109"/>
      <c r="Y131" s="1109"/>
      <c r="Z131" s="1110"/>
      <c r="AA131" s="1035">
        <v>39231164</v>
      </c>
      <c r="AB131" s="1014"/>
      <c r="AC131" s="1014"/>
      <c r="AD131" s="1014"/>
      <c r="AE131" s="1015"/>
      <c r="AF131" s="1013">
        <v>38547173</v>
      </c>
      <c r="AG131" s="1014"/>
      <c r="AH131" s="1014"/>
      <c r="AI131" s="1014"/>
      <c r="AJ131" s="1015"/>
      <c r="AK131" s="1013">
        <v>37519817</v>
      </c>
      <c r="AL131" s="1014"/>
      <c r="AM131" s="1014"/>
      <c r="AN131" s="1014"/>
      <c r="AO131" s="1015"/>
      <c r="AP131" s="1111"/>
      <c r="AQ131" s="1112"/>
      <c r="AR131" s="1112"/>
      <c r="AS131" s="1112"/>
      <c r="AT131" s="1113"/>
      <c r="AU131" s="237"/>
      <c r="AV131" s="237"/>
      <c r="AW131" s="237"/>
      <c r="AX131" s="1131" t="s">
        <v>477</v>
      </c>
      <c r="AY131" s="1071"/>
      <c r="AZ131" s="1071"/>
      <c r="BA131" s="1071"/>
      <c r="BB131" s="1071"/>
      <c r="BC131" s="1071"/>
      <c r="BD131" s="1071"/>
      <c r="BE131" s="1072"/>
      <c r="BF131" s="1132">
        <v>17.399999999999999</v>
      </c>
      <c r="BG131" s="1133"/>
      <c r="BH131" s="1133"/>
      <c r="BI131" s="1133"/>
      <c r="BJ131" s="1133"/>
      <c r="BK131" s="1133"/>
      <c r="BL131" s="1134"/>
      <c r="BM131" s="1132">
        <v>350</v>
      </c>
      <c r="BN131" s="1133"/>
      <c r="BO131" s="1133"/>
      <c r="BP131" s="1133"/>
      <c r="BQ131" s="1133"/>
      <c r="BR131" s="1133"/>
      <c r="BS131" s="1134"/>
      <c r="BT131" s="1135"/>
      <c r="BU131" s="1136"/>
      <c r="BV131" s="1136"/>
      <c r="BW131" s="1136"/>
      <c r="BX131" s="1136"/>
      <c r="BY131" s="1136"/>
      <c r="BZ131" s="113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41" t="s">
        <v>478</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479</v>
      </c>
      <c r="W132" s="1145"/>
      <c r="X132" s="1145"/>
      <c r="Y132" s="1145"/>
      <c r="Z132" s="1146"/>
      <c r="AA132" s="1095">
        <v>12.14759521</v>
      </c>
      <c r="AB132" s="1096"/>
      <c r="AC132" s="1096"/>
      <c r="AD132" s="1096"/>
      <c r="AE132" s="1097"/>
      <c r="AF132" s="1098">
        <v>13.45695572</v>
      </c>
      <c r="AG132" s="1096"/>
      <c r="AH132" s="1096"/>
      <c r="AI132" s="1096"/>
      <c r="AJ132" s="1097"/>
      <c r="AK132" s="1098">
        <v>12.463669530000001</v>
      </c>
      <c r="AL132" s="1096"/>
      <c r="AM132" s="1096"/>
      <c r="AN132" s="1096"/>
      <c r="AO132" s="1097"/>
      <c r="AP132" s="1029"/>
      <c r="AQ132" s="1030"/>
      <c r="AR132" s="1030"/>
      <c r="AS132" s="1030"/>
      <c r="AT132" s="109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5" t="s">
        <v>480</v>
      </c>
      <c r="W133" s="1125"/>
      <c r="X133" s="1125"/>
      <c r="Y133" s="1125"/>
      <c r="Z133" s="1126"/>
      <c r="AA133" s="1127">
        <v>13</v>
      </c>
      <c r="AB133" s="1128"/>
      <c r="AC133" s="1128"/>
      <c r="AD133" s="1128"/>
      <c r="AE133" s="1129"/>
      <c r="AF133" s="1127">
        <v>12.8</v>
      </c>
      <c r="AG133" s="1128"/>
      <c r="AH133" s="1128"/>
      <c r="AI133" s="1128"/>
      <c r="AJ133" s="1129"/>
      <c r="AK133" s="1127">
        <v>12.6</v>
      </c>
      <c r="AL133" s="1128"/>
      <c r="AM133" s="1128"/>
      <c r="AN133" s="1128"/>
      <c r="AO133" s="1129"/>
      <c r="AP133" s="1063"/>
      <c r="AQ133" s="1064"/>
      <c r="AR133" s="1064"/>
      <c r="AS133" s="1064"/>
      <c r="AT133" s="113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S18:CG18"/>
    <mergeCell ref="BS17:CG17"/>
    <mergeCell ref="BS16:CG16"/>
    <mergeCell ref="BS15:CG15"/>
    <mergeCell ref="BS14:CG14"/>
    <mergeCell ref="BS13:CG13"/>
    <mergeCell ref="BS12:CG12"/>
    <mergeCell ref="BS11:CG11"/>
    <mergeCell ref="BS10:CG10"/>
    <mergeCell ref="BS9:CG9"/>
    <mergeCell ref="V133:Z133"/>
    <mergeCell ref="AA133:AE133"/>
    <mergeCell ref="AF133:AJ133"/>
    <mergeCell ref="AK133:AO133"/>
    <mergeCell ref="AP133:AT133"/>
    <mergeCell ref="AX131:BE131"/>
    <mergeCell ref="BF131:BL131"/>
    <mergeCell ref="BM131:BS131"/>
    <mergeCell ref="BT131:BZ131"/>
    <mergeCell ref="BT128:BZ128"/>
    <mergeCell ref="CF123:CJ123"/>
    <mergeCell ref="CA122:CE122"/>
    <mergeCell ref="CF122:CJ122"/>
    <mergeCell ref="C116:Z116"/>
    <mergeCell ref="AA116:AE116"/>
    <mergeCell ref="AF116:AJ116"/>
    <mergeCell ref="AK116:AO116"/>
    <mergeCell ref="AP116:AT116"/>
    <mergeCell ref="AZ116:BP116"/>
    <mergeCell ref="BQ116:BU116"/>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BO123:BP123"/>
    <mergeCell ref="AZ122:BP122"/>
    <mergeCell ref="BQ122:BU122"/>
    <mergeCell ref="BV122:BZ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AK124:AO124"/>
    <mergeCell ref="AP124:AT124"/>
    <mergeCell ref="AU124:BP124"/>
    <mergeCell ref="BQ124:BU124"/>
    <mergeCell ref="BQ123:BU123"/>
    <mergeCell ref="BV123:BZ123"/>
    <mergeCell ref="CA123:CE123"/>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AP117:AT117"/>
    <mergeCell ref="DG117:DK117"/>
    <mergeCell ref="DL117:DP117"/>
    <mergeCell ref="DQ117:DU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6:CJ116"/>
    <mergeCell ref="CM116:DF116"/>
    <mergeCell ref="DG116:DK116"/>
    <mergeCell ref="DL116:DP116"/>
    <mergeCell ref="DQ116:DU116"/>
    <mergeCell ref="A112:B116"/>
    <mergeCell ref="C112:Z112"/>
    <mergeCell ref="AA112:AE112"/>
    <mergeCell ref="AF112:AJ112"/>
    <mergeCell ref="AK112:AO112"/>
    <mergeCell ref="AP112:AT112"/>
    <mergeCell ref="DQ114:DU114"/>
    <mergeCell ref="BV116:BZ116"/>
    <mergeCell ref="CA116:CE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CM114:DF114"/>
    <mergeCell ref="DG114:DK114"/>
    <mergeCell ref="DL114:DP114"/>
    <mergeCell ref="DL113:DP113"/>
    <mergeCell ref="DQ113:DU113"/>
    <mergeCell ref="DV113:DZ113"/>
    <mergeCell ref="C114:Z114"/>
    <mergeCell ref="CA115:CE115"/>
    <mergeCell ref="CF115:CJ115"/>
    <mergeCell ref="CM115:DF115"/>
    <mergeCell ref="DG115:DK115"/>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DL115:DP115"/>
    <mergeCell ref="DQ115:DU115"/>
    <mergeCell ref="AZ112:BP112"/>
    <mergeCell ref="BQ112:BU112"/>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1:BZ111"/>
    <mergeCell ref="CA111:CE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28"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0" t="s">
        <v>483</v>
      </c>
      <c r="L7" s="256"/>
      <c r="M7" s="257" t="s">
        <v>484</v>
      </c>
      <c r="N7" s="258"/>
    </row>
    <row r="8" spans="1:16" x14ac:dyDescent="0.15">
      <c r="A8" s="250"/>
      <c r="B8" s="246"/>
      <c r="C8" s="246"/>
      <c r="D8" s="246"/>
      <c r="E8" s="246"/>
      <c r="F8" s="246"/>
      <c r="G8" s="259"/>
      <c r="H8" s="260"/>
      <c r="I8" s="260"/>
      <c r="J8" s="261"/>
      <c r="K8" s="1151"/>
      <c r="L8" s="262" t="s">
        <v>485</v>
      </c>
      <c r="M8" s="263" t="s">
        <v>486</v>
      </c>
      <c r="N8" s="264" t="s">
        <v>487</v>
      </c>
    </row>
    <row r="9" spans="1:16" x14ac:dyDescent="0.15">
      <c r="A9" s="250"/>
      <c r="B9" s="246"/>
      <c r="C9" s="246"/>
      <c r="D9" s="246"/>
      <c r="E9" s="246"/>
      <c r="F9" s="246"/>
      <c r="G9" s="1152" t="s">
        <v>488</v>
      </c>
      <c r="H9" s="1153"/>
      <c r="I9" s="1153"/>
      <c r="J9" s="1154"/>
      <c r="K9" s="265">
        <v>11698197</v>
      </c>
      <c r="L9" s="266">
        <v>71557</v>
      </c>
      <c r="M9" s="267">
        <v>59123</v>
      </c>
      <c r="N9" s="268">
        <v>21</v>
      </c>
    </row>
    <row r="10" spans="1:16" x14ac:dyDescent="0.15">
      <c r="A10" s="250"/>
      <c r="B10" s="246"/>
      <c r="C10" s="246"/>
      <c r="D10" s="246"/>
      <c r="E10" s="246"/>
      <c r="F10" s="246"/>
      <c r="G10" s="1152" t="s">
        <v>489</v>
      </c>
      <c r="H10" s="1153"/>
      <c r="I10" s="1153"/>
      <c r="J10" s="1154"/>
      <c r="K10" s="269">
        <v>1042246</v>
      </c>
      <c r="L10" s="270">
        <v>6375</v>
      </c>
      <c r="M10" s="271">
        <v>3893</v>
      </c>
      <c r="N10" s="272">
        <v>63.8</v>
      </c>
    </row>
    <row r="11" spans="1:16" ht="13.5" customHeight="1" x14ac:dyDescent="0.15">
      <c r="A11" s="250"/>
      <c r="B11" s="246"/>
      <c r="C11" s="246"/>
      <c r="D11" s="246"/>
      <c r="E11" s="246"/>
      <c r="F11" s="246"/>
      <c r="G11" s="1152" t="s">
        <v>490</v>
      </c>
      <c r="H11" s="1153"/>
      <c r="I11" s="1153"/>
      <c r="J11" s="1154"/>
      <c r="K11" s="269">
        <v>7483</v>
      </c>
      <c r="L11" s="270">
        <v>46</v>
      </c>
      <c r="M11" s="271">
        <v>2316</v>
      </c>
      <c r="N11" s="272">
        <v>-98</v>
      </c>
    </row>
    <row r="12" spans="1:16" ht="13.5" customHeight="1" x14ac:dyDescent="0.15">
      <c r="A12" s="250"/>
      <c r="B12" s="246"/>
      <c r="C12" s="246"/>
      <c r="D12" s="246"/>
      <c r="E12" s="246"/>
      <c r="F12" s="246"/>
      <c r="G12" s="1152" t="s">
        <v>491</v>
      </c>
      <c r="H12" s="1153"/>
      <c r="I12" s="1153"/>
      <c r="J12" s="1154"/>
      <c r="K12" s="269">
        <v>45215</v>
      </c>
      <c r="L12" s="270">
        <v>277</v>
      </c>
      <c r="M12" s="271">
        <v>531</v>
      </c>
      <c r="N12" s="272">
        <v>-47.8</v>
      </c>
    </row>
    <row r="13" spans="1:16" ht="13.5" customHeight="1" x14ac:dyDescent="0.15">
      <c r="A13" s="250"/>
      <c r="B13" s="246"/>
      <c r="C13" s="246"/>
      <c r="D13" s="246"/>
      <c r="E13" s="246"/>
      <c r="F13" s="246"/>
      <c r="G13" s="1152" t="s">
        <v>492</v>
      </c>
      <c r="H13" s="1153"/>
      <c r="I13" s="1153"/>
      <c r="J13" s="1154"/>
      <c r="K13" s="269" t="s">
        <v>493</v>
      </c>
      <c r="L13" s="270" t="s">
        <v>493</v>
      </c>
      <c r="M13" s="271" t="s">
        <v>493</v>
      </c>
      <c r="N13" s="272" t="s">
        <v>493</v>
      </c>
    </row>
    <row r="14" spans="1:16" ht="13.5" customHeight="1" x14ac:dyDescent="0.15">
      <c r="A14" s="250"/>
      <c r="B14" s="246"/>
      <c r="C14" s="246"/>
      <c r="D14" s="246"/>
      <c r="E14" s="246"/>
      <c r="F14" s="246"/>
      <c r="G14" s="1152" t="s">
        <v>494</v>
      </c>
      <c r="H14" s="1153"/>
      <c r="I14" s="1153"/>
      <c r="J14" s="1154"/>
      <c r="K14" s="269">
        <v>364044</v>
      </c>
      <c r="L14" s="270">
        <v>2227</v>
      </c>
      <c r="M14" s="271">
        <v>1924</v>
      </c>
      <c r="N14" s="272">
        <v>15.7</v>
      </c>
    </row>
    <row r="15" spans="1:16" ht="13.5" customHeight="1" x14ac:dyDescent="0.15">
      <c r="A15" s="250"/>
      <c r="B15" s="246"/>
      <c r="C15" s="246"/>
      <c r="D15" s="246"/>
      <c r="E15" s="246"/>
      <c r="F15" s="246"/>
      <c r="G15" s="1152" t="s">
        <v>495</v>
      </c>
      <c r="H15" s="1153"/>
      <c r="I15" s="1153"/>
      <c r="J15" s="1154"/>
      <c r="K15" s="269">
        <v>57184</v>
      </c>
      <c r="L15" s="270">
        <v>350</v>
      </c>
      <c r="M15" s="271">
        <v>1706</v>
      </c>
      <c r="N15" s="272">
        <v>-79.5</v>
      </c>
    </row>
    <row r="16" spans="1:16" x14ac:dyDescent="0.15">
      <c r="A16" s="250"/>
      <c r="B16" s="246"/>
      <c r="C16" s="246"/>
      <c r="D16" s="246"/>
      <c r="E16" s="246"/>
      <c r="F16" s="246"/>
      <c r="G16" s="1155" t="s">
        <v>496</v>
      </c>
      <c r="H16" s="1156"/>
      <c r="I16" s="1156"/>
      <c r="J16" s="1157"/>
      <c r="K16" s="270">
        <v>-1397824</v>
      </c>
      <c r="L16" s="270">
        <v>-8550</v>
      </c>
      <c r="M16" s="271">
        <v>-5771</v>
      </c>
      <c r="N16" s="272">
        <v>48.2</v>
      </c>
    </row>
    <row r="17" spans="1:16" x14ac:dyDescent="0.15">
      <c r="A17" s="250"/>
      <c r="B17" s="246"/>
      <c r="C17" s="246"/>
      <c r="D17" s="246"/>
      <c r="E17" s="246"/>
      <c r="F17" s="246"/>
      <c r="G17" s="1155" t="s">
        <v>170</v>
      </c>
      <c r="H17" s="1156"/>
      <c r="I17" s="1156"/>
      <c r="J17" s="1157"/>
      <c r="K17" s="270">
        <v>11816545</v>
      </c>
      <c r="L17" s="270">
        <v>72281</v>
      </c>
      <c r="M17" s="271">
        <v>63723</v>
      </c>
      <c r="N17" s="272">
        <v>13.4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7" t="s">
        <v>501</v>
      </c>
      <c r="H21" s="1148"/>
      <c r="I21" s="1148"/>
      <c r="J21" s="1149"/>
      <c r="K21" s="282">
        <v>7.62</v>
      </c>
      <c r="L21" s="283">
        <v>6.58</v>
      </c>
      <c r="M21" s="284">
        <v>1.04</v>
      </c>
      <c r="N21" s="251"/>
      <c r="O21" s="285"/>
      <c r="P21" s="281"/>
    </row>
    <row r="22" spans="1:16" s="286" customFormat="1" x14ac:dyDescent="0.15">
      <c r="A22" s="281"/>
      <c r="B22" s="251"/>
      <c r="C22" s="251"/>
      <c r="D22" s="251"/>
      <c r="E22" s="251"/>
      <c r="F22" s="251"/>
      <c r="G22" s="1147" t="s">
        <v>502</v>
      </c>
      <c r="H22" s="1148"/>
      <c r="I22" s="1148"/>
      <c r="J22" s="1149"/>
      <c r="K22" s="287">
        <v>94.8</v>
      </c>
      <c r="L22" s="288">
        <v>99.5</v>
      </c>
      <c r="M22" s="289">
        <v>-4.7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0" t="s">
        <v>483</v>
      </c>
      <c r="L30" s="256"/>
      <c r="M30" s="257" t="s">
        <v>484</v>
      </c>
      <c r="N30" s="258"/>
    </row>
    <row r="31" spans="1:16" x14ac:dyDescent="0.15">
      <c r="A31" s="250"/>
      <c r="B31" s="246"/>
      <c r="C31" s="246"/>
      <c r="D31" s="246"/>
      <c r="E31" s="246"/>
      <c r="F31" s="246"/>
      <c r="G31" s="259"/>
      <c r="H31" s="260"/>
      <c r="I31" s="260"/>
      <c r="J31" s="261"/>
      <c r="K31" s="1151"/>
      <c r="L31" s="262" t="s">
        <v>485</v>
      </c>
      <c r="M31" s="263" t="s">
        <v>486</v>
      </c>
      <c r="N31" s="264" t="s">
        <v>487</v>
      </c>
    </row>
    <row r="32" spans="1:16" ht="27" customHeight="1" x14ac:dyDescent="0.15">
      <c r="A32" s="250"/>
      <c r="B32" s="246"/>
      <c r="C32" s="246"/>
      <c r="D32" s="246"/>
      <c r="E32" s="246"/>
      <c r="F32" s="246"/>
      <c r="G32" s="1163" t="s">
        <v>506</v>
      </c>
      <c r="H32" s="1164"/>
      <c r="I32" s="1164"/>
      <c r="J32" s="1165"/>
      <c r="K32" s="296">
        <v>11672336</v>
      </c>
      <c r="L32" s="296">
        <v>71399</v>
      </c>
      <c r="M32" s="297">
        <v>36761</v>
      </c>
      <c r="N32" s="298">
        <v>94.2</v>
      </c>
    </row>
    <row r="33" spans="1:16" ht="13.5" customHeight="1" x14ac:dyDescent="0.15">
      <c r="A33" s="250"/>
      <c r="B33" s="246"/>
      <c r="C33" s="246"/>
      <c r="D33" s="246"/>
      <c r="E33" s="246"/>
      <c r="F33" s="246"/>
      <c r="G33" s="1163" t="s">
        <v>507</v>
      </c>
      <c r="H33" s="1164"/>
      <c r="I33" s="1164"/>
      <c r="J33" s="1165"/>
      <c r="K33" s="296" t="s">
        <v>493</v>
      </c>
      <c r="L33" s="296" t="s">
        <v>493</v>
      </c>
      <c r="M33" s="297" t="s">
        <v>493</v>
      </c>
      <c r="N33" s="298" t="s">
        <v>493</v>
      </c>
    </row>
    <row r="34" spans="1:16" ht="27" customHeight="1" x14ac:dyDescent="0.15">
      <c r="A34" s="250"/>
      <c r="B34" s="246"/>
      <c r="C34" s="246"/>
      <c r="D34" s="246"/>
      <c r="E34" s="246"/>
      <c r="F34" s="246"/>
      <c r="G34" s="1163" t="s">
        <v>508</v>
      </c>
      <c r="H34" s="1164"/>
      <c r="I34" s="1164"/>
      <c r="J34" s="1165"/>
      <c r="K34" s="296" t="s">
        <v>493</v>
      </c>
      <c r="L34" s="296" t="s">
        <v>493</v>
      </c>
      <c r="M34" s="297">
        <v>32</v>
      </c>
      <c r="N34" s="298" t="s">
        <v>493</v>
      </c>
    </row>
    <row r="35" spans="1:16" ht="27" customHeight="1" x14ac:dyDescent="0.15">
      <c r="A35" s="250"/>
      <c r="B35" s="246"/>
      <c r="C35" s="246"/>
      <c r="D35" s="246"/>
      <c r="E35" s="246"/>
      <c r="F35" s="246"/>
      <c r="G35" s="1163" t="s">
        <v>509</v>
      </c>
      <c r="H35" s="1164"/>
      <c r="I35" s="1164"/>
      <c r="J35" s="1165"/>
      <c r="K35" s="296">
        <v>2653796</v>
      </c>
      <c r="L35" s="296">
        <v>16233</v>
      </c>
      <c r="M35" s="297">
        <v>11976</v>
      </c>
      <c r="N35" s="298">
        <v>35.5</v>
      </c>
    </row>
    <row r="36" spans="1:16" ht="27" customHeight="1" x14ac:dyDescent="0.15">
      <c r="A36" s="250"/>
      <c r="B36" s="246"/>
      <c r="C36" s="246"/>
      <c r="D36" s="246"/>
      <c r="E36" s="246"/>
      <c r="F36" s="246"/>
      <c r="G36" s="1163" t="s">
        <v>510</v>
      </c>
      <c r="H36" s="1164"/>
      <c r="I36" s="1164"/>
      <c r="J36" s="1165"/>
      <c r="K36" s="296" t="s">
        <v>493</v>
      </c>
      <c r="L36" s="296" t="s">
        <v>493</v>
      </c>
      <c r="M36" s="297">
        <v>629</v>
      </c>
      <c r="N36" s="298" t="s">
        <v>493</v>
      </c>
    </row>
    <row r="37" spans="1:16" ht="13.5" customHeight="1" x14ac:dyDescent="0.15">
      <c r="A37" s="250"/>
      <c r="B37" s="246"/>
      <c r="C37" s="246"/>
      <c r="D37" s="246"/>
      <c r="E37" s="246"/>
      <c r="F37" s="246"/>
      <c r="G37" s="1163" t="s">
        <v>511</v>
      </c>
      <c r="H37" s="1164"/>
      <c r="I37" s="1164"/>
      <c r="J37" s="1165"/>
      <c r="K37" s="296">
        <v>66312</v>
      </c>
      <c r="L37" s="296">
        <v>406</v>
      </c>
      <c r="M37" s="297">
        <v>959</v>
      </c>
      <c r="N37" s="298">
        <v>-57.7</v>
      </c>
    </row>
    <row r="38" spans="1:16" ht="27" customHeight="1" x14ac:dyDescent="0.15">
      <c r="A38" s="250"/>
      <c r="B38" s="246"/>
      <c r="C38" s="246"/>
      <c r="D38" s="246"/>
      <c r="E38" s="246"/>
      <c r="F38" s="246"/>
      <c r="G38" s="1166" t="s">
        <v>512</v>
      </c>
      <c r="H38" s="1167"/>
      <c r="I38" s="1167"/>
      <c r="J38" s="1168"/>
      <c r="K38" s="299" t="s">
        <v>493</v>
      </c>
      <c r="L38" s="299" t="s">
        <v>493</v>
      </c>
      <c r="M38" s="300">
        <v>1</v>
      </c>
      <c r="N38" s="301" t="s">
        <v>493</v>
      </c>
      <c r="O38" s="295"/>
    </row>
    <row r="39" spans="1:16" x14ac:dyDescent="0.15">
      <c r="A39" s="250"/>
      <c r="B39" s="246"/>
      <c r="C39" s="246"/>
      <c r="D39" s="246"/>
      <c r="E39" s="246"/>
      <c r="F39" s="246"/>
      <c r="G39" s="1166" t="s">
        <v>513</v>
      </c>
      <c r="H39" s="1167"/>
      <c r="I39" s="1167"/>
      <c r="J39" s="1168"/>
      <c r="K39" s="302">
        <v>-220655</v>
      </c>
      <c r="L39" s="302">
        <v>-1350</v>
      </c>
      <c r="M39" s="303">
        <v>-6628</v>
      </c>
      <c r="N39" s="304">
        <v>-79.599999999999994</v>
      </c>
      <c r="O39" s="295"/>
    </row>
    <row r="40" spans="1:16" ht="27" customHeight="1" x14ac:dyDescent="0.15">
      <c r="A40" s="250"/>
      <c r="B40" s="246"/>
      <c r="C40" s="246"/>
      <c r="D40" s="246"/>
      <c r="E40" s="246"/>
      <c r="F40" s="246"/>
      <c r="G40" s="1163" t="s">
        <v>514</v>
      </c>
      <c r="H40" s="1164"/>
      <c r="I40" s="1164"/>
      <c r="J40" s="1165"/>
      <c r="K40" s="302">
        <v>-9495443</v>
      </c>
      <c r="L40" s="302">
        <v>-58083</v>
      </c>
      <c r="M40" s="303">
        <v>-33128</v>
      </c>
      <c r="N40" s="304">
        <v>75.3</v>
      </c>
      <c r="O40" s="295"/>
    </row>
    <row r="41" spans="1:16" x14ac:dyDescent="0.15">
      <c r="A41" s="250"/>
      <c r="B41" s="246"/>
      <c r="C41" s="246"/>
      <c r="D41" s="246"/>
      <c r="E41" s="246"/>
      <c r="F41" s="246"/>
      <c r="G41" s="1169" t="s">
        <v>281</v>
      </c>
      <c r="H41" s="1170"/>
      <c r="I41" s="1170"/>
      <c r="J41" s="1171"/>
      <c r="K41" s="296">
        <v>4676346</v>
      </c>
      <c r="L41" s="302">
        <v>28605</v>
      </c>
      <c r="M41" s="303">
        <v>10602</v>
      </c>
      <c r="N41" s="304">
        <v>169.8</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8" t="s">
        <v>483</v>
      </c>
      <c r="J49" s="1160" t="s">
        <v>518</v>
      </c>
      <c r="K49" s="1161"/>
      <c r="L49" s="1161"/>
      <c r="M49" s="1161"/>
      <c r="N49" s="1162"/>
    </row>
    <row r="50" spans="1:14" x14ac:dyDescent="0.15">
      <c r="A50" s="250"/>
      <c r="B50" s="246"/>
      <c r="C50" s="246"/>
      <c r="D50" s="246"/>
      <c r="E50" s="246"/>
      <c r="F50" s="246"/>
      <c r="G50" s="314"/>
      <c r="H50" s="315"/>
      <c r="I50" s="1159"/>
      <c r="J50" s="316" t="s">
        <v>519</v>
      </c>
      <c r="K50" s="317" t="s">
        <v>520</v>
      </c>
      <c r="L50" s="318" t="s">
        <v>521</v>
      </c>
      <c r="M50" s="319" t="s">
        <v>522</v>
      </c>
      <c r="N50" s="320" t="s">
        <v>523</v>
      </c>
    </row>
    <row r="51" spans="1:14" x14ac:dyDescent="0.15">
      <c r="A51" s="250"/>
      <c r="B51" s="246"/>
      <c r="C51" s="246"/>
      <c r="D51" s="246"/>
      <c r="E51" s="246"/>
      <c r="F51" s="246"/>
      <c r="G51" s="312" t="s">
        <v>524</v>
      </c>
      <c r="H51" s="313"/>
      <c r="I51" s="321">
        <v>11952160</v>
      </c>
      <c r="J51" s="322">
        <v>70780</v>
      </c>
      <c r="K51" s="323">
        <v>51.6</v>
      </c>
      <c r="L51" s="324">
        <v>39425</v>
      </c>
      <c r="M51" s="325">
        <v>2.1</v>
      </c>
      <c r="N51" s="326">
        <v>49.5</v>
      </c>
    </row>
    <row r="52" spans="1:14" x14ac:dyDescent="0.15">
      <c r="A52" s="250"/>
      <c r="B52" s="246"/>
      <c r="C52" s="246"/>
      <c r="D52" s="246"/>
      <c r="E52" s="246"/>
      <c r="F52" s="246"/>
      <c r="G52" s="327"/>
      <c r="H52" s="328" t="s">
        <v>525</v>
      </c>
      <c r="I52" s="329">
        <v>8779705</v>
      </c>
      <c r="J52" s="330">
        <v>51993</v>
      </c>
      <c r="K52" s="331">
        <v>68.2</v>
      </c>
      <c r="L52" s="332">
        <v>22414</v>
      </c>
      <c r="M52" s="333">
        <v>-0.1</v>
      </c>
      <c r="N52" s="334">
        <v>68.3</v>
      </c>
    </row>
    <row r="53" spans="1:14" x14ac:dyDescent="0.15">
      <c r="A53" s="250"/>
      <c r="B53" s="246"/>
      <c r="C53" s="246"/>
      <c r="D53" s="246"/>
      <c r="E53" s="246"/>
      <c r="F53" s="246"/>
      <c r="G53" s="312" t="s">
        <v>526</v>
      </c>
      <c r="H53" s="313"/>
      <c r="I53" s="321">
        <v>13814012</v>
      </c>
      <c r="J53" s="322">
        <v>82289</v>
      </c>
      <c r="K53" s="323">
        <v>16.3</v>
      </c>
      <c r="L53" s="324">
        <v>43141</v>
      </c>
      <c r="M53" s="325">
        <v>9.4</v>
      </c>
      <c r="N53" s="326">
        <v>6.9</v>
      </c>
    </row>
    <row r="54" spans="1:14" x14ac:dyDescent="0.15">
      <c r="A54" s="250"/>
      <c r="B54" s="246"/>
      <c r="C54" s="246"/>
      <c r="D54" s="246"/>
      <c r="E54" s="246"/>
      <c r="F54" s="246"/>
      <c r="G54" s="327"/>
      <c r="H54" s="328" t="s">
        <v>525</v>
      </c>
      <c r="I54" s="329">
        <v>9174822</v>
      </c>
      <c r="J54" s="330">
        <v>54654</v>
      </c>
      <c r="K54" s="331">
        <v>5.0999999999999996</v>
      </c>
      <c r="L54" s="332">
        <v>21887</v>
      </c>
      <c r="M54" s="333">
        <v>-2.4</v>
      </c>
      <c r="N54" s="334">
        <v>7.5</v>
      </c>
    </row>
    <row r="55" spans="1:14" x14ac:dyDescent="0.15">
      <c r="A55" s="250"/>
      <c r="B55" s="246"/>
      <c r="C55" s="246"/>
      <c r="D55" s="246"/>
      <c r="E55" s="246"/>
      <c r="F55" s="246"/>
      <c r="G55" s="312" t="s">
        <v>527</v>
      </c>
      <c r="H55" s="313"/>
      <c r="I55" s="321">
        <v>15079752</v>
      </c>
      <c r="J55" s="322">
        <v>90810</v>
      </c>
      <c r="K55" s="323">
        <v>10.4</v>
      </c>
      <c r="L55" s="324">
        <v>45117</v>
      </c>
      <c r="M55" s="325">
        <v>4.5999999999999996</v>
      </c>
      <c r="N55" s="326">
        <v>5.8</v>
      </c>
    </row>
    <row r="56" spans="1:14" x14ac:dyDescent="0.15">
      <c r="A56" s="250"/>
      <c r="B56" s="246"/>
      <c r="C56" s="246"/>
      <c r="D56" s="246"/>
      <c r="E56" s="246"/>
      <c r="F56" s="246"/>
      <c r="G56" s="327"/>
      <c r="H56" s="328" t="s">
        <v>525</v>
      </c>
      <c r="I56" s="329">
        <v>9629992</v>
      </c>
      <c r="J56" s="330">
        <v>57991</v>
      </c>
      <c r="K56" s="331">
        <v>6.1</v>
      </c>
      <c r="L56" s="332">
        <v>25589</v>
      </c>
      <c r="M56" s="333">
        <v>16.899999999999999</v>
      </c>
      <c r="N56" s="334">
        <v>-10.8</v>
      </c>
    </row>
    <row r="57" spans="1:14" x14ac:dyDescent="0.15">
      <c r="A57" s="250"/>
      <c r="B57" s="246"/>
      <c r="C57" s="246"/>
      <c r="D57" s="246"/>
      <c r="E57" s="246"/>
      <c r="F57" s="246"/>
      <c r="G57" s="312" t="s">
        <v>528</v>
      </c>
      <c r="H57" s="313"/>
      <c r="I57" s="321">
        <v>11109181</v>
      </c>
      <c r="J57" s="322">
        <v>67423</v>
      </c>
      <c r="K57" s="323">
        <v>-25.8</v>
      </c>
      <c r="L57" s="324">
        <v>52496</v>
      </c>
      <c r="M57" s="325">
        <v>16.399999999999999</v>
      </c>
      <c r="N57" s="326">
        <v>-42.2</v>
      </c>
    </row>
    <row r="58" spans="1:14" x14ac:dyDescent="0.15">
      <c r="A58" s="250"/>
      <c r="B58" s="246"/>
      <c r="C58" s="246"/>
      <c r="D58" s="246"/>
      <c r="E58" s="246"/>
      <c r="F58" s="246"/>
      <c r="G58" s="327"/>
      <c r="H58" s="328" t="s">
        <v>525</v>
      </c>
      <c r="I58" s="329">
        <v>8469299</v>
      </c>
      <c r="J58" s="330">
        <v>51401</v>
      </c>
      <c r="K58" s="331">
        <v>-11.4</v>
      </c>
      <c r="L58" s="332">
        <v>29467</v>
      </c>
      <c r="M58" s="333">
        <v>15.2</v>
      </c>
      <c r="N58" s="334">
        <v>-26.6</v>
      </c>
    </row>
    <row r="59" spans="1:14" x14ac:dyDescent="0.15">
      <c r="A59" s="250"/>
      <c r="B59" s="246"/>
      <c r="C59" s="246"/>
      <c r="D59" s="246"/>
      <c r="E59" s="246"/>
      <c r="F59" s="246"/>
      <c r="G59" s="312" t="s">
        <v>529</v>
      </c>
      <c r="H59" s="313"/>
      <c r="I59" s="321">
        <v>12123387</v>
      </c>
      <c r="J59" s="322">
        <v>74158</v>
      </c>
      <c r="K59" s="323">
        <v>10</v>
      </c>
      <c r="L59" s="324">
        <v>52619</v>
      </c>
      <c r="M59" s="325">
        <v>0.2</v>
      </c>
      <c r="N59" s="326">
        <v>9.8000000000000007</v>
      </c>
    </row>
    <row r="60" spans="1:14" x14ac:dyDescent="0.15">
      <c r="A60" s="250"/>
      <c r="B60" s="246"/>
      <c r="C60" s="246"/>
      <c r="D60" s="246"/>
      <c r="E60" s="246"/>
      <c r="F60" s="246"/>
      <c r="G60" s="327"/>
      <c r="H60" s="328" t="s">
        <v>525</v>
      </c>
      <c r="I60" s="335">
        <v>6460361</v>
      </c>
      <c r="J60" s="330">
        <v>39518</v>
      </c>
      <c r="K60" s="331">
        <v>-23.1</v>
      </c>
      <c r="L60" s="332">
        <v>31149</v>
      </c>
      <c r="M60" s="333">
        <v>5.7</v>
      </c>
      <c r="N60" s="334">
        <v>-28.8</v>
      </c>
    </row>
    <row r="61" spans="1:14" x14ac:dyDescent="0.15">
      <c r="A61" s="250"/>
      <c r="B61" s="246"/>
      <c r="C61" s="246"/>
      <c r="D61" s="246"/>
      <c r="E61" s="246"/>
      <c r="F61" s="246"/>
      <c r="G61" s="312" t="s">
        <v>530</v>
      </c>
      <c r="H61" s="336"/>
      <c r="I61" s="337">
        <v>12815698</v>
      </c>
      <c r="J61" s="338">
        <v>77092</v>
      </c>
      <c r="K61" s="339">
        <v>12.5</v>
      </c>
      <c r="L61" s="340">
        <v>46560</v>
      </c>
      <c r="M61" s="341">
        <v>6.5</v>
      </c>
      <c r="N61" s="326">
        <v>6</v>
      </c>
    </row>
    <row r="62" spans="1:14" x14ac:dyDescent="0.15">
      <c r="A62" s="250"/>
      <c r="B62" s="246"/>
      <c r="C62" s="246"/>
      <c r="D62" s="246"/>
      <c r="E62" s="246"/>
      <c r="F62" s="246"/>
      <c r="G62" s="327"/>
      <c r="H62" s="328" t="s">
        <v>525</v>
      </c>
      <c r="I62" s="329">
        <v>8502836</v>
      </c>
      <c r="J62" s="330">
        <v>51111</v>
      </c>
      <c r="K62" s="331">
        <v>9</v>
      </c>
      <c r="L62" s="332">
        <v>26101</v>
      </c>
      <c r="M62" s="333">
        <v>7.1</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28.74</v>
      </c>
      <c r="G47" s="12">
        <v>28.43</v>
      </c>
      <c r="H47" s="12">
        <v>26.83</v>
      </c>
      <c r="I47" s="12">
        <v>28.82</v>
      </c>
      <c r="J47" s="13">
        <v>29.37</v>
      </c>
    </row>
    <row r="48" spans="2:10" ht="57.75" customHeight="1" x14ac:dyDescent="0.15">
      <c r="B48" s="14"/>
      <c r="C48" s="1174" t="s">
        <v>4</v>
      </c>
      <c r="D48" s="1174"/>
      <c r="E48" s="1175"/>
      <c r="F48" s="15">
        <v>9.36</v>
      </c>
      <c r="G48" s="16">
        <v>8.36</v>
      </c>
      <c r="H48" s="16">
        <v>8.0399999999999991</v>
      </c>
      <c r="I48" s="16">
        <v>8.69</v>
      </c>
      <c r="J48" s="17">
        <v>8.89</v>
      </c>
    </row>
    <row r="49" spans="2:10" ht="57.75" customHeight="1" thickBot="1" x14ac:dyDescent="0.2">
      <c r="B49" s="18"/>
      <c r="C49" s="1176" t="s">
        <v>5</v>
      </c>
      <c r="D49" s="1176"/>
      <c r="E49" s="1177"/>
      <c r="F49" s="19">
        <v>5.76</v>
      </c>
      <c r="G49" s="20" t="s">
        <v>537</v>
      </c>
      <c r="H49" s="20" t="s">
        <v>538</v>
      </c>
      <c r="I49" s="20">
        <v>2.39</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2018-11-02T04:56:02Z</cp:lastPrinted>
  <dcterms:created xsi:type="dcterms:W3CDTF">2018-01-24T06:08:02Z</dcterms:created>
  <dcterms:modified xsi:type="dcterms:W3CDTF">2018-11-19T00:34:37Z</dcterms:modified>
  <cp:category/>
</cp:coreProperties>
</file>