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C39" i="9"/>
  <c r="CO38" i="9"/>
  <c r="AM38" i="9"/>
  <c r="C38" i="9"/>
  <c r="CO37" i="9"/>
  <c r="AM37" i="9"/>
  <c r="C37" i="9"/>
  <c r="CO36" i="9"/>
  <c r="AM36" i="9"/>
  <c r="AM35" i="9"/>
  <c r="CO34" i="9"/>
  <c r="CO35" i="9" s="1"/>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AM34" i="9"/>
  <c r="U34" i="9"/>
  <c r="U35" i="9" s="1"/>
  <c r="U36" i="9" s="1"/>
  <c r="U37" i="9" s="1"/>
  <c r="U38" i="9" s="1"/>
  <c r="U39" i="9" s="1"/>
  <c r="BE34" i="9"/>
  <c r="BE35" i="9" s="1"/>
  <c r="BE36" i="9" s="1"/>
  <c r="BE37" i="9" s="1"/>
  <c r="BE38" i="9" s="1"/>
</calcChain>
</file>

<file path=xl/sharedStrings.xml><?xml version="1.0" encoding="utf-8"?>
<sst xmlns="http://schemas.openxmlformats.org/spreadsheetml/2006/main" count="1191" uniqueCount="574">
  <si>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</si>
  <si>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</si>
  <si>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</si>
  <si>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</si>
  <si>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</si>
  <si>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</si>
  <si>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</si>
  <si>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</si>
  <si>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</si>
  <si>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</si>
  <si>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</si>
  <si>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</si>
  <si>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</si>
  <si>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</si>
  <si>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</si>
  <si>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</si>
  <si>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</si>
  <si>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</si>
  <si>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</si>
  <si>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</si>
  <si>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</si>
  <si>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</si>
  <si>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</si>
  <si>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</si>
  <si>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</si>
  <si>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</si>
  <si>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</si>
  <si>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</si>
  <si>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</si>
  <si>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</si>
  <si>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</si>
  <si>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</si>
  <si>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</si>
  <si>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</si>
  <si>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</si>
  <si>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</si>
  <si>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</si>
  <si>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</si>
  <si>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</si>
  <si>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</si>
  <si>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</si>
  <si>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</si>
  <si>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</si>
  <si>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</si>
  <si>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</si>
  <si>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</si>
  <si>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</si>
  <si>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</si>
  <si>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</si>
  <si>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</si>
  <si>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</si>
  <si>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</si>
  <si>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</si>
  <si>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</si>
  <si>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</si>
  <si>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</si>
  <si>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</si>
  <si>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</si>
  <si>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</si>
  <si>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</si>
  <si>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</si>
  <si>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</si>
  <si>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</si>
  <si>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</si>
  <si>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</si>
  <si>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</si>
  <si>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</si>
  <si>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</si>
  <si>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</si>
  <si>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</si>
  <si>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</si>
  <si>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</si>
  <si>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</si>
  <si>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</si>
  <si>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</si>
  <si>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</si>
  <si>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</si>
  <si>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</si>
  <si>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</si>
  <si>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</si>
  <si>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</si>
  <si>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</si>
  <si>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</si>
  <si>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</si>
  <si>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</si>
  <si>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</si>
  <si>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</si>
  <si>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</si>
  <si>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</si>
  <si>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</si>
  <si>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</si>
  <si>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</si>
  <si>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</si>
  <si>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</si>
  <si>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</si>
  <si>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</si>
  <si>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</si>
  <si>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</si>
  <si>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</si>
  <si>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</si>
  <si>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</si>
  <si>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</si>
  <si>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</si>
  <si>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</si>
  <si>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</si>
  <si>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</si>
  <si>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</si>
  <si>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</si>
  <si>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</si>
  <si>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</si>
  <si>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</si>
  <si>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</si>
  <si>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</si>
  <si>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</si>
  <si>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</si>
  <si>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</si>
  <si>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</si>
  <si>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</si>
  <si>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</si>
  <si>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</si>
  <si>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</si>
  <si>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</si>
  <si>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</si>
  <si>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</si>
  <si>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</si>
  <si>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</si>
  <si>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</si>
  <si>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</si>
  <si>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</si>
  <si>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</si>
  <si>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</si>
  <si>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</si>
  <si>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</si>
  <si>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</si>
  <si>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</si>
  <si>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</si>
  <si>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</si>
  <si>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</si>
  <si>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</si>
  <si>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</si>
  <si>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</si>
  <si>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</si>
  <si>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</si>
  <si>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</si>
  <si>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</si>
  <si>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</si>
  <si>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</si>
  <si>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</si>
  <si>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</si>
  <si>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</si>
  <si>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</si>
  <si>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</si>
  <si>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</si>
  <si>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</si>
  <si>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</si>
  <si>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</si>
  <si>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</si>
  <si>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</si>
  <si>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</si>
  <si>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</si>
  <si>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</si>
  <si>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</si>
  <si>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</si>
  <si>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</si>
  <si>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</si>
  <si>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</si>
  <si>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</si>
  <si>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</si>
  <si>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</si>
  <si>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</si>
  <si>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</si>
  <si>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</si>
  <si>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</si>
  <si>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</si>
  <si>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</si>
  <si>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</si>
  <si>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</si>
  <si>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</si>
  <si>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</si>
  <si>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</si>
  <si>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</si>
  <si>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</si>
  <si>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</si>
  <si>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</si>
  <si>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</si>
  <si>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</si>
  <si>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</si>
  <si>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</si>
  <si>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</si>
  <si>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</si>
  <si>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</si>
  <si>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</si>
  <si>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</si>
  <si>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</si>
  <si>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</si>
  <si>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愛媛県上島町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</si>
  <si>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</si>
  <si>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</si>
  <si>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</si>
  <si>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</si>
  <si>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</si>
  <si>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</si>
  <si>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</si>
  <si>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</si>
  <si>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</si>
  <si>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</si>
  <si>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</si>
  <si>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</si>
  <si>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</si>
  <si>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</si>
  <si>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</si>
  <si>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</si>
  <si>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</si>
  <si>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</si>
  <si>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</si>
  <si>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</si>
  <si>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</si>
  <si>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</si>
  <si>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</si>
  <si>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</si>
  <si>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</si>
  <si>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</si>
  <si>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</si>
  <si>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</si>
  <si>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</si>
  <si>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</si>
  <si>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</si>
  <si>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</si>
  <si>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</si>
  <si>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</si>
  <si>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</si>
  <si>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</si>
  <si>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</si>
  <si>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</si>
  <si>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</si>
  <si>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</si>
  <si>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</si>
  <si>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</si>
  <si>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</si>
  <si>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</si>
  <si>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</si>
  <si>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</si>
  <si>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</si>
  <si>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</si>
  <si>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</si>
  <si>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</si>
  <si>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</si>
  <si>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</si>
  <si>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</si>
  <si>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</si>
  <si>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</si>
  <si>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</si>
  <si>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</si>
  <si>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</si>
  <si>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</si>
  <si>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</si>
  <si>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</si>
  <si>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</si>
  <si>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</si>
  <si>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</si>
  <si>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</si>
  <si>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</si>
  <si>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</si>
  <si>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</si>
  <si>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</si>
  <si>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</si>
  <si>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</si>
  <si>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</si>
  <si>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</si>
  <si>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</si>
  <si>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</si>
  <si>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</si>
  <si>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</si>
  <si>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</si>
  <si>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</si>
  <si>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</si>
  <si>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</si>
  <si>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</si>
  <si>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</si>
  <si>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</si>
  <si>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</si>
  <si>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</si>
  <si>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</si>
  <si>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</si>
  <si>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</si>
  <si>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</si>
  <si>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</si>
  <si>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</si>
  <si>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</si>
  <si>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</si>
  <si>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</si>
  <si>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</si>
  <si>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</si>
  <si>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</si>
  <si>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</si>
  <si>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</si>
  <si>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</si>
  <si>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</si>
  <si>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</si>
  <si>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</si>
  <si>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</si>
  <si>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</si>
  <si>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</si>
  <si>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</si>
  <si>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</si>
  <si>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</si>
  <si>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</si>
  <si>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</si>
  <si>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</si>
  <si>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</si>
  <si>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</si>
  <si>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</si>
  <si>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</si>
  <si>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</si>
  <si>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</si>
  <si>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</si>
  <si>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</si>
  <si>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交通</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</si>
  <si>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</si>
  <si>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</si>
  <si>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</si>
  <si>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</si>
  <si>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</si>
  <si>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</si>
  <si>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</si>
  <si>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</si>
  <si>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</si>
  <si>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</si>
  <si>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</si>
  <si>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</si>
  <si>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</si>
  <si>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</si>
  <si>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</si>
  <si>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</si>
  <si>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</si>
  <si>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</si>
  <si>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</si>
  <si>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</si>
  <si>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</si>
  <si>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</si>
  <si>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</si>
  <si>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</si>
  <si>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</si>
  <si>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愛媛県上島町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</si>
  <si>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</si>
  <si>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</si>
  <si>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</si>
  <si>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</si>
  <si>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</si>
  <si>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</si>
  <si>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</si>
  <si>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</si>
  <si>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</si>
  <si>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</si>
  <si>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</si>
  <si>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</si>
  <si>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</si>
  <si>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</si>
  <si>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</si>
  <si>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</si>
  <si>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</si>
  <si>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</si>
  <si>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</si>
  <si>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</si>
  <si>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ＣＡＴＶ事業会計</t>
    <phoneticPr fontId="5"/>
  </si>
  <si>
    <t>へき地出張診療所事業会計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</si>
  <si>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</si>
  <si>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</si>
  <si>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</si>
  <si>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</si>
  <si>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</si>
  <si>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</si>
  <si>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</si>
  <si>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</si>
  <si>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</si>
  <si>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</si>
  <si>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</si>
  <si>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</si>
  <si>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</si>
  <si>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</si>
  <si>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</si>
  <si>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介護サービス事業会計</t>
    <phoneticPr fontId="5"/>
  </si>
  <si>
    <t>国民健康保険診療所事業会計</t>
    <phoneticPr fontId="5"/>
  </si>
  <si>
    <t>特別養護老人ホーム事業会計</t>
    <phoneticPr fontId="5"/>
  </si>
  <si>
    <t>後期高齢者医療事業会計</t>
    <phoneticPr fontId="5"/>
  </si>
  <si>
    <t>上水道事業会計</t>
    <phoneticPr fontId="5"/>
  </si>
  <si>
    <t>法適用企業</t>
    <phoneticPr fontId="5"/>
  </si>
  <si>
    <t>簡易水道事業会計</t>
    <phoneticPr fontId="5"/>
  </si>
  <si>
    <t>法非適用企業</t>
    <phoneticPr fontId="5"/>
  </si>
  <si>
    <t>公共下水道事業会計</t>
    <phoneticPr fontId="5"/>
  </si>
  <si>
    <t>農業集落排水事業会計</t>
    <phoneticPr fontId="5"/>
  </si>
  <si>
    <t>浄化槽事業会計</t>
    <phoneticPr fontId="5"/>
  </si>
  <si>
    <t>船舶事業会計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</si>
  <si>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</si>
  <si>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</si>
  <si>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</si>
  <si>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</si>
  <si>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</si>
  <si>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</si>
  <si>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</si>
  <si>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</si>
  <si>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</si>
  <si>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</si>
  <si>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</si>
  <si>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</si>
  <si>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</si>
  <si>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</si>
  <si>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</si>
  <si>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</si>
  <si>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</si>
  <si>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</si>
  <si>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</si>
  <si>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</si>
  <si>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</si>
  <si>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</si>
  <si>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</si>
  <si>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</si>
  <si>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</si>
  <si>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</si>
  <si>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</si>
  <si>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</si>
  <si>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</si>
  <si>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</si>
  <si>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</si>
  <si>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</si>
  <si>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</si>
  <si>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</si>
  <si>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</si>
  <si>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</si>
  <si>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</si>
  <si>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</si>
  <si>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</si>
  <si>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</si>
  <si>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</si>
  <si>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</si>
  <si>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</si>
  <si>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</si>
  <si>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</si>
  <si>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</si>
  <si>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</si>
  <si>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</si>
  <si>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</si>
  <si>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</si>
  <si>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</si>
  <si>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</si>
  <si>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</si>
  <si>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</si>
  <si>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</si>
  <si>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簡易水道事業会計</t>
    <phoneticPr fontId="5"/>
  </si>
  <si>
    <t>-</t>
    <phoneticPr fontId="5"/>
  </si>
  <si>
    <t>将来負担比率（(Ｅ)－(Ｆ)）／（(Ｃ)－(Ｄ)）×１００</t>
    <rPh sb="0" eb="2">
      <t>ショウライ</t>
    </rPh>
    <rPh sb="2" eb="4">
      <t>フタン</t>
    </rPh>
    <rPh sb="4" eb="6">
      <t>ヒリツ</t>
    </rPh>
    <phoneticPr fontId="5"/>
  </si>
  <si>
    <t>浄化槽事業会計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</si>
  <si>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</si>
  <si>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</si>
  <si>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</si>
  <si>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</si>
  <si>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</si>
  <si>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</si>
  <si>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</si>
  <si>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</si>
  <si>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</si>
  <si>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</si>
  <si>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</si>
  <si>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</si>
  <si>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</si>
  <si>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</si>
  <si>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</si>
  <si>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</si>
  <si>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</si>
  <si>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</si>
  <si>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</si>
  <si>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</si>
  <si>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</si>
  <si>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</si>
  <si>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</si>
  <si>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</si>
  <si>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</si>
  <si>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</si>
  <si>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</si>
  <si>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</si>
  <si>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</si>
  <si>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</si>
  <si>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</si>
  <si>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</si>
  <si>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</si>
  <si>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</si>
  <si>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</si>
  <si>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</si>
  <si>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</si>
  <si>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</si>
  <si>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</si>
  <si>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</si>
  <si>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</si>
  <si>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</si>
  <si>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</si>
  <si>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</si>
  <si>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</si>
  <si>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</si>
  <si>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</si>
  <si>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</si>
  <si>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</si>
  <si>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</si>
  <si>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</si>
  <si>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</si>
  <si>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</si>
  <si>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</si>
  <si>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</si>
  <si>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</si>
  <si>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</si>
  <si>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</si>
  <si>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</si>
  <si>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</si>
  <si>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</si>
  <si>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</si>
  <si>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</si>
  <si>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</si>
  <si>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</si>
  <si>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</si>
  <si>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</si>
  <si>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</si>
  <si>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</si>
  <si>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</si>
  <si>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</si>
  <si>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</si>
  <si>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</si>
  <si>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</si>
  <si>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</si>
  <si>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</si>
  <si>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</si>
  <si>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</si>
  <si>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</si>
  <si>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</si>
  <si>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</si>
  <si>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1.41</t>
  </si>
  <si>
    <t>▲ 5.50</t>
  </si>
  <si>
    <t>▲ 0.61</t>
  </si>
  <si>
    <t>上水道事業会計</t>
  </si>
  <si>
    <t>一般会計</t>
  </si>
  <si>
    <t>船舶事業会計</t>
  </si>
  <si>
    <t>国民健康保険事業会計</t>
  </si>
  <si>
    <t>介護保険事業会計</t>
  </si>
  <si>
    <t>特別養護老人ホーム事業会計</t>
  </si>
  <si>
    <t>公共下水道事業会計</t>
  </si>
  <si>
    <t>簡易水道事業会計</t>
  </si>
  <si>
    <t>その他会計（赤字）</t>
  </si>
  <si>
    <t>その他会計（黒字）</t>
  </si>
  <si>
    <t>-</t>
    <phoneticPr fontId="2"/>
  </si>
  <si>
    <t>-</t>
    <phoneticPr fontId="2"/>
  </si>
  <si>
    <t>-</t>
    <phoneticPr fontId="2"/>
  </si>
  <si>
    <t>愛媛県市町総合事務組合</t>
  </si>
  <si>
    <t>愛媛地方税滞納整理機構</t>
  </si>
  <si>
    <t>愛媛県後期高齢者医療広域連合</t>
  </si>
  <si>
    <t>退職手当事業分</t>
  </si>
  <si>
    <t>消防補償事業分</t>
  </si>
  <si>
    <t>交通災害事業分</t>
  </si>
  <si>
    <t>自治会館事業分</t>
  </si>
  <si>
    <t>議員公務災害事業分</t>
  </si>
  <si>
    <t>共通経費分</t>
  </si>
  <si>
    <t>後期高齢者医療特別会計</t>
  </si>
  <si>
    <t>後期高齢者医療特別会計</t>
    <phoneticPr fontId="2"/>
  </si>
  <si>
    <t>株式会社いわぎ物産センター</t>
    <rPh sb="0" eb="2">
      <t>カブシキ</t>
    </rPh>
    <rPh sb="2" eb="4">
      <t>カイシャ</t>
    </rPh>
    <rPh sb="7" eb="9">
      <t>ブッサン</t>
    </rPh>
    <phoneticPr fontId="2"/>
  </si>
  <si>
    <t>株式会社いきなスポレク</t>
    <rPh sb="0" eb="2">
      <t>カブシキ</t>
    </rPh>
    <rPh sb="2" eb="4">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</si>
  <si>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</si>
  <si>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</si>
  <si>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</si>
  <si>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</si>
  <si>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</si>
  <si>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</si>
  <si>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</si>
  <si>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</si>
  <si>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</si>
  <si>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</si>
  <si>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</si>
  <si>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２７年度の将来負担比率は２５．２％で、２６年度に比べて２．４ポイント減少している。地方債現在高や退職手当負担見込額の減が大きく、分子の将来負担額が減額となったことが要因である。また、２７年度の実質公債費比率は９．９％で２６年度に比べて０．１ポイント減少している。普通交付税の増額により、分母が増えたことが要因である。類似団体と比較すると、将来負担比率と実質公債費率の減少率が緩やかであるため、今後は計画的な財政運営が求められている。また、普通交付税の減額や臨時財政対策債発行可能額の減額等に伴い比率の増が見込まれることから、地方債発行の抑制や基金運用の適正化に努めなければならない。
</t>
    <rPh sb="2" eb="4">
      <t>ネンド</t>
    </rPh>
    <rPh sb="34" eb="36">
      <t>ゲンショウ</t>
    </rPh>
    <rPh sb="124" eb="126">
      <t>ゲンショウ</t>
    </rPh>
    <rPh sb="158" eb="160">
      <t>ルイジ</t>
    </rPh>
    <rPh sb="160" eb="162">
      <t>ダンタイ</t>
    </rPh>
    <rPh sb="163" eb="165">
      <t>ヒカク</t>
    </rPh>
    <rPh sb="169" eb="171">
      <t>ショウライ</t>
    </rPh>
    <rPh sb="171" eb="173">
      <t>フタン</t>
    </rPh>
    <rPh sb="173" eb="175">
      <t>ヒリツ</t>
    </rPh>
    <rPh sb="176" eb="178">
      <t>ジッシツ</t>
    </rPh>
    <rPh sb="178" eb="181">
      <t>コウサイヒ</t>
    </rPh>
    <rPh sb="181" eb="182">
      <t>リツ</t>
    </rPh>
    <rPh sb="183" eb="186">
      <t>ゲンショウリツ</t>
    </rPh>
    <rPh sb="187" eb="188">
      <t>ユル</t>
    </rPh>
    <rPh sb="196" eb="198">
      <t>コンゴ</t>
    </rPh>
    <rPh sb="199" eb="202">
      <t>ケイカクテキ</t>
    </rPh>
    <rPh sb="203" eb="205">
      <t>ザイセイ</t>
    </rPh>
    <rPh sb="205" eb="207">
      <t>ウンエイ</t>
    </rPh>
    <rPh sb="208" eb="209">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</si>
</sst>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299114</c:v>
                </c:pt>
                <c:pt idx="1">
                  <c:v>193058</c:v>
                </c:pt>
                <c:pt idx="2">
                  <c:v>237279</c:v>
                </c:pt>
                <c:pt idx="3">
                  <c:v>303486</c:v>
                </c:pt>
                <c:pt idx="4">
                  <c:v>175860</c:v>
                </c:pt>
              </c:numCache>
            </c:numRef>
          </c:val>
          <c:smooth val="0"/>
        </c:ser>
        <c:dLbls>
          <c:showLegendKey val="0"/>
          <c:showVal val="0"/>
          <c:showCatName val="0"/>
          <c:showSerName val="0"/>
          <c:showPercent val="0"/>
          <c:showBubbleSize val="0"/>
        </c:dLbls>
        <c:marker val="1"/>
        <c:smooth val="0"/>
        <c:axId val="158522368"/>
        <c:axId val="159073408"/>
      </c:lineChart>
      <c:catAx>
        <c:axId val="158522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073408"/>
        <c:crosses val="autoZero"/>
        <c:auto val="1"/>
        <c:lblAlgn val="ctr"/>
        <c:lblOffset val="100"/>
        <c:tickLblSkip val="1"/>
        <c:tickMarkSkip val="1"/>
        <c:noMultiLvlLbl val="0"/>
      </c:catAx>
      <c:valAx>
        <c:axId val="1590734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52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9.2799999999999994</c:v>
                </c:pt>
                <c:pt idx="1">
                  <c:v>8.01</c:v>
                </c:pt>
                <c:pt idx="2">
                  <c:v>8.5299999999999994</c:v>
                </c:pt>
                <c:pt idx="3">
                  <c:v>2.88</c:v>
                </c:pt>
                <c:pt idx="4">
                  <c:v>2.21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35.35</c:v>
                </c:pt>
                <c:pt idx="1">
                  <c:v>35.92</c:v>
                </c:pt>
                <c:pt idx="2">
                  <c:v>36.1</c:v>
                </c:pt>
                <c:pt idx="3">
                  <c:v>35.54</c:v>
                </c:pt>
                <c:pt idx="4">
                  <c:v>34.94</c:v>
                </c:pt>
              </c:numCache>
            </c:numRef>
          </c:val>
        </c:ser>
        <c:dLbls>
          <c:showLegendKey val="0"/>
          <c:showVal val="0"/>
          <c:showCatName val="0"/>
          <c:showSerName val="0"/>
          <c:showPercent val="0"/>
          <c:showBubbleSize val="0"/>
        </c:dLbls>
        <c:gapWidth val="250"/>
        <c:overlap val="100"/>
        <c:axId val="166411648"/>
        <c:axId val="16643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6.47</c:v>
                </c:pt>
                <c:pt idx="1">
                  <c:v>-1.41</c:v>
                </c:pt>
                <c:pt idx="2">
                  <c:v>0.49</c:v>
                </c:pt>
                <c:pt idx="3">
                  <c:v>-5.5</c:v>
                </c:pt>
                <c:pt idx="4">
                  <c:v>-0.61</c:v>
                </c:pt>
              </c:numCache>
            </c:numRef>
          </c:val>
          <c:smooth val="0"/>
        </c:ser>
        <c:dLbls>
          <c:showLegendKey val="0"/>
          <c:showVal val="0"/>
          <c:showCatName val="0"/>
          <c:showSerName val="0"/>
          <c:showPercent val="0"/>
          <c:showBubbleSize val="0"/>
        </c:dLbls>
        <c:marker val="1"/>
        <c:smooth val="0"/>
        <c:axId val="166411648"/>
        <c:axId val="166438400"/>
      </c:lineChart>
      <c:catAx>
        <c:axId val="1664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438400"/>
        <c:crosses val="autoZero"/>
        <c:auto val="1"/>
        <c:lblAlgn val="ctr"/>
        <c:lblOffset val="100"/>
        <c:tickLblSkip val="1"/>
        <c:tickMarkSkip val="1"/>
        <c:noMultiLvlLbl val="0"/>
      </c:catAx>
      <c:valAx>
        <c:axId val="16643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4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0.28999999999999998</c:v>
                </c:pt>
                <c:pt idx="2">
                  <c:v>#N/A</c:v>
                </c:pt>
                <c:pt idx="3">
                  <c:v>0.19</c:v>
                </c:pt>
                <c:pt idx="4">
                  <c:v>#N/A</c:v>
                </c:pt>
                <c:pt idx="5">
                  <c:v>0.13</c:v>
                </c:pt>
                <c:pt idx="6">
                  <c:v>#N/A</c:v>
                </c:pt>
                <c:pt idx="7">
                  <c:v>0.13</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0.04</c:v>
                </c:pt>
                <c:pt idx="4">
                  <c:v>#N/A</c:v>
                </c:pt>
                <c:pt idx="5">
                  <c:v>0.03</c:v>
                </c:pt>
                <c:pt idx="6">
                  <c:v>#N/A</c:v>
                </c:pt>
                <c:pt idx="7">
                  <c:v>0.04</c:v>
                </c:pt>
                <c:pt idx="8">
                  <c:v>#N/A</c:v>
                </c:pt>
                <c:pt idx="9">
                  <c:v>0.03</c:v>
                </c:pt>
              </c:numCache>
            </c:numRef>
          </c:val>
        </c:ser>
        <c:ser>
          <c:idx val="4"/>
          <c:order val="4"/>
          <c:tx>
            <c:strRef>
              <c:f>データシート!$A$31</c:f>
              <c:strCache>
                <c:ptCount val="1"/>
                <c:pt idx="0">
                  <c:v>特別養護老人ホーム事業会計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0.63</c:v>
                </c:pt>
                <c:pt idx="2">
                  <c:v>#N/A</c:v>
                </c:pt>
                <c:pt idx="3">
                  <c:v>0.17</c:v>
                </c:pt>
                <c:pt idx="4">
                  <c:v>#N/A</c:v>
                </c:pt>
                <c:pt idx="5">
                  <c:v>0.12</c:v>
                </c:pt>
                <c:pt idx="6">
                  <c:v>#N/A</c:v>
                </c:pt>
                <c:pt idx="7">
                  <c:v>0.12</c:v>
                </c:pt>
                <c:pt idx="8">
                  <c:v>#N/A</c:v>
                </c:pt>
                <c:pt idx="9">
                  <c:v>0.08</c:v>
                </c:pt>
              </c:numCache>
            </c:numRef>
          </c:val>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0.04</c:v>
                </c:pt>
                <c:pt idx="4">
                  <c:v>#N/A</c:v>
                </c:pt>
                <c:pt idx="5">
                  <c:v>0.05</c:v>
                </c:pt>
                <c:pt idx="6">
                  <c:v>#N/A</c:v>
                </c:pt>
                <c:pt idx="7">
                  <c:v>0.02</c:v>
                </c:pt>
                <c:pt idx="8">
                  <c:v>#N/A</c:v>
                </c:pt>
                <c:pt idx="9">
                  <c:v>0.09</c:v>
                </c:pt>
              </c:numCache>
            </c:numRef>
          </c:val>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0.5</c:v>
                </c:pt>
                <c:pt idx="4">
                  <c:v>#N/A</c:v>
                </c:pt>
                <c:pt idx="5">
                  <c:v>0.23</c:v>
                </c:pt>
                <c:pt idx="6">
                  <c:v>#N/A</c:v>
                </c:pt>
                <c:pt idx="7">
                  <c:v>0.25</c:v>
                </c:pt>
                <c:pt idx="8">
                  <c:v>#N/A</c:v>
                </c:pt>
                <c:pt idx="9">
                  <c:v>0.25</c:v>
                </c:pt>
              </c:numCache>
            </c:numRef>
          </c:val>
        </c:ser>
        <c:ser>
          <c:idx val="7"/>
          <c:order val="7"/>
          <c:tx>
            <c:strRef>
              <c:f>データシート!$A$34</c:f>
              <c:strCache>
                <c:ptCount val="1"/>
                <c:pt idx="0">
                  <c:v>船舶事業会計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0.94</c:v>
                </c:pt>
                <c:pt idx="2">
                  <c:v>#N/A</c:v>
                </c:pt>
                <c:pt idx="3">
                  <c:v>1.26</c:v>
                </c:pt>
                <c:pt idx="4">
                  <c:v>#N/A</c:v>
                </c:pt>
                <c:pt idx="5">
                  <c:v>1.75</c:v>
                </c:pt>
                <c:pt idx="6">
                  <c:v>#N/A</c:v>
                </c:pt>
                <c:pt idx="7">
                  <c:v>1.42</c:v>
                </c:pt>
                <c:pt idx="8">
                  <c:v>#N/A</c:v>
                </c:pt>
                <c:pt idx="9">
                  <c:v>1.63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9.1300000000000008</c:v>
                </c:pt>
                <c:pt idx="2">
                  <c:v>#N/A</c:v>
                </c:pt>
                <c:pt idx="3">
                  <c:v>7.96</c:v>
                </c:pt>
                <c:pt idx="4">
                  <c:v>#N/A</c:v>
                </c:pt>
                <c:pt idx="5">
                  <c:v>8.4700000000000006</c:v>
                </c:pt>
                <c:pt idx="6">
                  <c:v>#N/A</c:v>
                </c:pt>
                <c:pt idx="7">
                  <c:v>2.85</c:v>
                </c:pt>
                <c:pt idx="8">
                  <c:v>#N/A</c:v>
                </c:pt>
                <c:pt idx="9">
                  <c:v>2.1800000000000002</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12.31</c:v>
                </c:pt>
                <c:pt idx="2">
                  <c:v>#N/A</c:v>
                </c:pt>
                <c:pt idx="3">
                  <c:v>12.98</c:v>
                </c:pt>
                <c:pt idx="4">
                  <c:v>#N/A</c:v>
                </c:pt>
                <c:pt idx="5">
                  <c:v>13.46</c:v>
                </c:pt>
                <c:pt idx="6">
                  <c:v>#N/A</c:v>
                </c:pt>
                <c:pt idx="7">
                  <c:v>13.56</c:v>
                </c:pt>
                <c:pt idx="8">
                  <c:v>#N/A</c:v>
                </c:pt>
                <c:pt idx="9">
                  <c:v>13.7</c:v>
                </c:pt>
              </c:numCache>
            </c:numRef>
          </c:val>
        </c:ser>
        <c:dLbls>
          <c:showLegendKey val="0"/>
          <c:showVal val="0"/>
          <c:showCatName val="0"/>
          <c:showSerName val="0"/>
          <c:showPercent val="0"/>
          <c:showBubbleSize val="0"/>
        </c:dLbls>
        <c:gapWidth val="150"/>
        <c:overlap val="100"/>
        <c:axId val="18195584"/>
        <c:axId val="18197120"/>
      </c:barChart>
      <c:catAx>
        <c:axId val="1819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97120"/>
        <c:crosses val="autoZero"/>
        <c:auto val="1"/>
        <c:lblAlgn val="ctr"/>
        <c:lblOffset val="100"/>
        <c:tickLblSkip val="1"/>
        <c:tickMarkSkip val="1"/>
        <c:noMultiLvlLbl val="0"/>
      </c:catAx>
      <c:valAx>
        <c:axId val="1819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986</c:v>
                </c:pt>
                <c:pt idx="5">
                  <c:v>1012</c:v>
                </c:pt>
                <c:pt idx="8">
                  <c:v>1046</c:v>
                </c:pt>
                <c:pt idx="11">
                  <c:v>1116</c:v>
                </c:pt>
                <c:pt idx="14">
                  <c:v>1114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340</c:v>
                </c:pt>
                <c:pt idx="3">
                  <c:v>309</c:v>
                </c:pt>
                <c:pt idx="6">
                  <c:v>277</c:v>
                </c:pt>
                <c:pt idx="9">
                  <c:v>283</c:v>
                </c:pt>
                <c:pt idx="12">
                  <c:v>254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967</c:v>
                </c:pt>
                <c:pt idx="3">
                  <c:v>1027</c:v>
                </c:pt>
                <c:pt idx="6">
                  <c:v>1116</c:v>
                </c:pt>
                <c:pt idx="9">
                  <c:v>1134</c:v>
                </c:pt>
                <c:pt idx="12">
                  <c:v>1184</c:v>
                </c:pt>
              </c:numCache>
            </c:numRef>
          </c:val>
        </c:ser>
        <c:dLbls>
          <c:showLegendKey val="0"/>
          <c:showVal val="0"/>
          <c:showCatName val="0"/>
          <c:showSerName val="0"/>
          <c:showPercent val="0"/>
          <c:showBubbleSize val="0"/>
        </c:dLbls>
        <c:gapWidth val="100"/>
        <c:overlap val="100"/>
        <c:axId val="166798080"/>
        <c:axId val="16680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321</c:v>
                </c:pt>
                <c:pt idx="2">
                  <c:v>#N/A</c:v>
                </c:pt>
                <c:pt idx="3">
                  <c:v>#N/A</c:v>
                </c:pt>
                <c:pt idx="4">
                  <c:v>324</c:v>
                </c:pt>
                <c:pt idx="5">
                  <c:v>#N/A</c:v>
                </c:pt>
                <c:pt idx="6">
                  <c:v>#N/A</c:v>
                </c:pt>
                <c:pt idx="7">
                  <c:v>347</c:v>
                </c:pt>
                <c:pt idx="8">
                  <c:v>#N/A</c:v>
                </c:pt>
                <c:pt idx="9">
                  <c:v>#N/A</c:v>
                </c:pt>
                <c:pt idx="10">
                  <c:v>301</c:v>
                </c:pt>
                <c:pt idx="11">
                  <c:v>#N/A</c:v>
                </c:pt>
                <c:pt idx="12">
                  <c:v>#N/A</c:v>
                </c:pt>
                <c:pt idx="13">
                  <c:v>324</c:v>
                </c:pt>
                <c:pt idx="14">
                  <c:v>#N/A</c:v>
                </c:pt>
              </c:numCache>
            </c:numRef>
          </c:val>
          <c:smooth val="0"/>
        </c:ser>
        <c:dLbls>
          <c:showLegendKey val="0"/>
          <c:showVal val="0"/>
          <c:showCatName val="0"/>
          <c:showSerName val="0"/>
          <c:showPercent val="0"/>
          <c:showBubbleSize val="0"/>
        </c:dLbls>
        <c:marker val="1"/>
        <c:smooth val="0"/>
        <c:axId val="166798080"/>
        <c:axId val="166800000"/>
      </c:lineChart>
      <c:catAx>
        <c:axId val="16679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800000"/>
        <c:crosses val="autoZero"/>
        <c:auto val="1"/>
        <c:lblAlgn val="ctr"/>
        <c:lblOffset val="100"/>
        <c:tickLblSkip val="1"/>
        <c:tickMarkSkip val="1"/>
        <c:noMultiLvlLbl val="0"/>
      </c:catAx>
      <c:valAx>
        <c:axId val="16680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9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9247</c:v>
                </c:pt>
                <c:pt idx="5">
                  <c:v>9185</c:v>
                </c:pt>
                <c:pt idx="8">
                  <c:v>8971</c:v>
                </c:pt>
                <c:pt idx="11">
                  <c:v>9023</c:v>
                </c:pt>
                <c:pt idx="14">
                  <c:v>8737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1613</c:v>
                </c:pt>
                <c:pt idx="5">
                  <c:v>1745</c:v>
                </c:pt>
                <c:pt idx="8">
                  <c:v>1672</c:v>
                </c:pt>
                <c:pt idx="11">
                  <c:v>1594</c:v>
                </c:pt>
                <c:pt idx="14">
                  <c:v>1508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2835</c:v>
                </c:pt>
                <c:pt idx="5">
                  <c:v>3182</c:v>
                </c:pt>
                <c:pt idx="8">
                  <c:v>3234</c:v>
                </c:pt>
                <c:pt idx="11">
                  <c:v>3275</c:v>
                </c:pt>
                <c:pt idx="14">
                  <c:v>3318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1054</c:v>
                </c:pt>
                <c:pt idx="3">
                  <c:v>908</c:v>
                </c:pt>
                <c:pt idx="6">
                  <c:v>851</c:v>
                </c:pt>
                <c:pt idx="9">
                  <c:v>752</c:v>
                </c:pt>
                <c:pt idx="12">
                  <c:v>651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3034</c:v>
                </c:pt>
                <c:pt idx="3">
                  <c:v>2783</c:v>
                </c:pt>
                <c:pt idx="6">
                  <c:v>2574</c:v>
                </c:pt>
                <c:pt idx="9">
                  <c:v>2418</c:v>
                </c:pt>
                <c:pt idx="12">
                  <c:v>2418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11388</c:v>
                </c:pt>
                <c:pt idx="3">
                  <c:v>11386</c:v>
                </c:pt>
                <c:pt idx="6">
                  <c:v>11301</c:v>
                </c:pt>
                <c:pt idx="9">
                  <c:v>11611</c:v>
                </c:pt>
                <c:pt idx="12">
                  <c:v>11325</c:v>
                </c:pt>
              </c:numCache>
            </c:numRef>
          </c:val>
        </c:ser>
        <c:dLbls>
          <c:showLegendKey val="0"/>
          <c:showVal val="0"/>
          <c:showCatName val="0"/>
          <c:showSerName val="0"/>
          <c:showPercent val="0"/>
          <c:showBubbleSize val="0"/>
        </c:dLbls>
        <c:gapWidth val="100"/>
        <c:overlap val="100"/>
        <c:axId val="167235968"/>
        <c:axId val="167237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1781</c:v>
                </c:pt>
                <c:pt idx="2">
                  <c:v>#N/A</c:v>
                </c:pt>
                <c:pt idx="3">
                  <c:v>#N/A</c:v>
                </c:pt>
                <c:pt idx="4">
                  <c:v>965</c:v>
                </c:pt>
                <c:pt idx="5">
                  <c:v>#N/A</c:v>
                </c:pt>
                <c:pt idx="6">
                  <c:v>#N/A</c:v>
                </c:pt>
                <c:pt idx="7">
                  <c:v>849</c:v>
                </c:pt>
                <c:pt idx="8">
                  <c:v>#N/A</c:v>
                </c:pt>
                <c:pt idx="9">
                  <c:v>#N/A</c:v>
                </c:pt>
                <c:pt idx="10">
                  <c:v>889</c:v>
                </c:pt>
                <c:pt idx="11">
                  <c:v>#N/A</c:v>
                </c:pt>
                <c:pt idx="12">
                  <c:v>#N/A</c:v>
                </c:pt>
                <c:pt idx="13">
                  <c:v>831</c:v>
                </c:pt>
                <c:pt idx="14">
                  <c:v>#N/A</c:v>
                </c:pt>
              </c:numCache>
            </c:numRef>
          </c:val>
          <c:smooth val="0"/>
        </c:ser>
        <c:dLbls>
          <c:showLegendKey val="0"/>
          <c:showVal val="0"/>
          <c:showCatName val="0"/>
          <c:showSerName val="0"/>
          <c:showPercent val="0"/>
          <c:showBubbleSize val="0"/>
        </c:dLbls>
        <c:marker val="1"/>
        <c:smooth val="0"/>
        <c:axId val="167235968"/>
        <c:axId val="167237888"/>
      </c:lineChart>
      <c:catAx>
        <c:axId val="1672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237888"/>
        <c:crosses val="autoZero"/>
        <c:auto val="1"/>
        <c:lblAlgn val="ctr"/>
        <c:lblOffset val="100"/>
        <c:tickLblSkip val="1"/>
        <c:tickMarkSkip val="1"/>
        <c:noMultiLvlLbl val="0"/>
      </c:catAx>
      <c:valAx>
        <c:axId val="16723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3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7048320"/>
        <c:axId val="167050240"/>
      </c:scatterChart>
      <c:valAx>
        <c:axId val="167048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050240"/>
        <c:crosses val="autoZero"/>
        <c:crossBetween val="midCat"/>
      </c:valAx>
      <c:valAx>
        <c:axId val="167050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048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1.125092206611428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0"/>
                  <c:y val="1.2177448407184396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0"/>
                  <c:y val="-1.2177448407184396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9.1999999999999993</c:v>
                </c:pt>
                <c:pt idx="1">
                  <c:v>9.4</c:v>
                </c:pt>
                <c:pt idx="2">
                  <c:v>10.1</c:v>
                </c:pt>
                <c:pt idx="3">
                  <c:v>10</c:v>
                </c:pt>
                <c:pt idx="4">
                  <c:v>9.9</c:v>
                </c:pt>
              </c:numCache>
            </c:numRef>
          </c:xVal>
          <c:yVal>
            <c:numRef>
              <c:f>公会計指標分析・財政指標組合せ分析表!$K$73:$O$73</c:f>
              <c:numCache>
                <c:formatCode>#,##0.0;"▲ "#,##0.0</c:formatCode>
                <c:ptCount val="5"/>
                <c:pt idx="0">
                  <c:v>53.3</c:v>
                </c:pt>
                <c:pt idx="1">
                  <c:v>29.5</c:v>
                </c:pt>
                <c:pt idx="2">
                  <c:v>26.4</c:v>
                </c:pt>
                <c:pt idx="3">
                  <c:v>27.6</c:v>
                </c:pt>
                <c:pt idx="4">
                  <c:v>25.2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1705462261813713E-2"/>
                  <c:y val="-5.1276311049354123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58638464"/>
        <c:axId val="158640384"/>
      </c:scatterChart>
      <c:valAx>
        <c:axId val="158638464"/>
        <c:scaling>
          <c:orientation val="minMax"/>
          <c:max val="12.2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640384"/>
        <c:crosses val="autoZero"/>
        <c:crossBetween val="midCat"/>
      </c:valAx>
      <c:valAx>
        <c:axId val="158640384"/>
        <c:scaling>
          <c:orientation val="minMax"/>
          <c:max val="6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63846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実質公債費比率は３ヶ年平均</a:t>
          </a:r>
          <a:r>
            <a:rPr kumimoji="0" lang="ja-JP" altLang="en-US" sz="1300" b="0" i="0" u="none" strike="noStrike" kern="0" cap="none" spc="0" normalizeH="0" baseline="0" noProof="0">
              <a:ln>
                <a:noFill/>
              </a:ln>
              <a:solidFill>
                <a:prstClr val="black"/>
              </a:solidFill>
              <a:effectLst/>
              <a:uLnTx/>
              <a:uFillTx/>
              <a:latin typeface="+mn-lt"/>
              <a:ea typeface="+mn-ea"/>
              <a:cs typeface="+mn-cs"/>
            </a:rPr>
            <a:t>９</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９</a:t>
          </a:r>
          <a:r>
            <a:rPr kumimoji="0" lang="ja-JP" altLang="ja-JP" sz="1300" b="0" i="0" u="none" strike="noStrike" kern="0" cap="none" spc="0" normalizeH="0" baseline="0" noProof="0">
              <a:ln>
                <a:noFill/>
              </a:ln>
              <a:solidFill>
                <a:prstClr val="black"/>
              </a:solidFill>
              <a:effectLst/>
              <a:uLnTx/>
              <a:uFillTx/>
              <a:latin typeface="+mn-lt"/>
              <a:ea typeface="+mn-ea"/>
              <a:cs typeface="+mn-cs"/>
            </a:rPr>
            <a:t>％で２</a:t>
          </a:r>
          <a:r>
            <a:rPr kumimoji="0" lang="ja-JP" altLang="en-US" sz="1300" b="0" i="0" u="none" strike="noStrike" kern="0" cap="none" spc="0" normalizeH="0" baseline="0" noProof="0">
              <a:ln>
                <a:noFill/>
              </a:ln>
              <a:solidFill>
                <a:prstClr val="black"/>
              </a:solidFill>
              <a:effectLst/>
              <a:uLnTx/>
              <a:uFillTx/>
              <a:latin typeface="+mn-lt"/>
              <a:ea typeface="+mn-ea"/>
              <a:cs typeface="+mn-cs"/>
            </a:rPr>
            <a:t>６</a:t>
          </a:r>
          <a:r>
            <a:rPr kumimoji="0" lang="ja-JP" altLang="ja-JP" sz="1300" b="0" i="0" u="none" strike="noStrike" kern="0" cap="none" spc="0" normalizeH="0" baseline="0" noProof="0">
              <a:ln>
                <a:noFill/>
              </a:ln>
              <a:solidFill>
                <a:prstClr val="black"/>
              </a:solidFill>
              <a:effectLst/>
              <a:uLnTx/>
              <a:uFillTx/>
              <a:latin typeface="+mn-lt"/>
              <a:ea typeface="+mn-ea"/>
              <a:cs typeface="+mn-cs"/>
            </a:rPr>
            <a:t>年度に比べ、０．</a:t>
          </a:r>
          <a:r>
            <a:rPr kumimoji="0" lang="ja-JP" altLang="en-US" sz="1300" b="0" i="0" u="none" strike="noStrike" kern="0" cap="none" spc="0" normalizeH="0" baseline="0" noProof="0">
              <a:ln>
                <a:noFill/>
              </a:ln>
              <a:solidFill>
                <a:prstClr val="black"/>
              </a:solidFill>
              <a:effectLst/>
              <a:uLnTx/>
              <a:uFillTx/>
              <a:latin typeface="+mn-lt"/>
              <a:ea typeface="+mn-ea"/>
              <a:cs typeface="+mn-cs"/>
            </a:rPr>
            <a:t>１</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ポイントの</a:t>
          </a:r>
          <a:r>
            <a:rPr kumimoji="0" lang="ja-JP" altLang="en-US" sz="1300" b="0" i="0" u="none" strike="noStrike" kern="0" cap="none" spc="0" normalizeH="0" baseline="0" noProof="0">
              <a:ln>
                <a:noFill/>
              </a:ln>
              <a:solidFill>
                <a:prstClr val="black"/>
              </a:solidFill>
              <a:effectLst/>
              <a:uLnTx/>
              <a:uFillTx/>
              <a:latin typeface="+mn-lt"/>
              <a:ea typeface="+mn-ea"/>
              <a:cs typeface="+mn-cs"/>
            </a:rPr>
            <a:t>減</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となった。これは、元利償還金の増額</a:t>
          </a:r>
          <a:r>
            <a:rPr kumimoji="0" lang="ja-JP" altLang="en-US" sz="1300" b="0" i="0" u="none" strike="noStrike" kern="0" cap="none" spc="0" normalizeH="0" baseline="0" noProof="0">
              <a:ln>
                <a:noFill/>
              </a:ln>
              <a:solidFill>
                <a:prstClr val="black"/>
              </a:solidFill>
              <a:effectLst/>
              <a:uLnTx/>
              <a:uFillTx/>
              <a:latin typeface="+mn-lt"/>
              <a:ea typeface="+mn-ea"/>
              <a:cs typeface="+mn-cs"/>
            </a:rPr>
            <a:t>はあるものの、普通交付税の増額により分母が増えたことが</a:t>
          </a:r>
          <a:r>
            <a:rPr kumimoji="0" lang="ja-JP" altLang="ja-JP" sz="1300" b="0" i="0" u="none" strike="noStrike" kern="0" cap="none" spc="0" normalizeH="0" baseline="0" noProof="0">
              <a:ln>
                <a:noFill/>
              </a:ln>
              <a:solidFill>
                <a:prstClr val="black"/>
              </a:solidFill>
              <a:effectLst/>
              <a:uLnTx/>
              <a:uFillTx/>
              <a:latin typeface="+mn-lt"/>
              <a:ea typeface="+mn-ea"/>
              <a:cs typeface="+mn-cs"/>
            </a:rPr>
            <a:t>要因である。今後は普通交付税及び臨時財政対策債発行可能額の減額等の影響に伴い比率の増が見込まれるため、普通交付税算入率の高い辺地対策事業債など財政運営に有利な地方債の発行に努め、あわせて実施事業の精査をおこなうことで、公債費の抑制を図り、引き続き低水準を維持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将来負担比率は</a:t>
          </a:r>
          <a:r>
            <a:rPr kumimoji="0" lang="ja-JP" altLang="en-US" sz="1300" b="0" i="0" u="none" strike="noStrike" kern="0" cap="none" spc="0" normalizeH="0" baseline="0" noProof="0">
              <a:ln>
                <a:noFill/>
              </a:ln>
              <a:solidFill>
                <a:prstClr val="black"/>
              </a:solidFill>
              <a:effectLst/>
              <a:uLnTx/>
              <a:uFillTx/>
              <a:latin typeface="+mn-lt"/>
              <a:ea typeface="+mn-ea"/>
              <a:cs typeface="+mn-cs"/>
            </a:rPr>
            <a:t>２５．２</a:t>
          </a:r>
          <a:r>
            <a:rPr kumimoji="0" lang="ja-JP" altLang="ja-JP" sz="1300" b="0" i="0" u="none" strike="noStrike" kern="0" cap="none" spc="0" normalizeH="0" baseline="0" noProof="0">
              <a:ln>
                <a:noFill/>
              </a:ln>
              <a:solidFill>
                <a:prstClr val="black"/>
              </a:solidFill>
              <a:effectLst/>
              <a:uLnTx/>
              <a:uFillTx/>
              <a:latin typeface="+mn-lt"/>
              <a:ea typeface="+mn-ea"/>
              <a:cs typeface="+mn-cs"/>
            </a:rPr>
            <a:t>％で、２</a:t>
          </a:r>
          <a:r>
            <a:rPr kumimoji="0" lang="ja-JP" altLang="en-US" sz="1300" b="0" i="0" u="none" strike="noStrike" kern="0" cap="none" spc="0" normalizeH="0" baseline="0" noProof="0">
              <a:ln>
                <a:noFill/>
              </a:ln>
              <a:solidFill>
                <a:prstClr val="black"/>
              </a:solidFill>
              <a:effectLst/>
              <a:uLnTx/>
              <a:uFillTx/>
              <a:latin typeface="+mn-lt"/>
              <a:ea typeface="+mn-ea"/>
              <a:cs typeface="+mn-cs"/>
            </a:rPr>
            <a:t>６</a:t>
          </a:r>
          <a:r>
            <a:rPr kumimoji="0" lang="ja-JP" altLang="ja-JP" sz="1300" b="0" i="0" u="none" strike="noStrike" kern="0" cap="none" spc="0" normalizeH="0" baseline="0" noProof="0">
              <a:ln>
                <a:noFill/>
              </a:ln>
              <a:solidFill>
                <a:prstClr val="black"/>
              </a:solidFill>
              <a:effectLst/>
              <a:uLnTx/>
              <a:uFillTx/>
              <a:latin typeface="+mn-lt"/>
              <a:ea typeface="+mn-ea"/>
              <a:cs typeface="+mn-cs"/>
            </a:rPr>
            <a:t>年度に比べ、</a:t>
          </a:r>
          <a:r>
            <a:rPr kumimoji="0" lang="ja-JP" altLang="en-US" sz="1300" b="0" i="0" u="none" strike="noStrike" kern="0" cap="none" spc="0" normalizeH="0" baseline="0" noProof="0">
              <a:ln>
                <a:noFill/>
              </a:ln>
              <a:solidFill>
                <a:prstClr val="black"/>
              </a:solidFill>
              <a:effectLst/>
              <a:uLnTx/>
              <a:uFillTx/>
              <a:latin typeface="+mn-lt"/>
              <a:ea typeface="+mn-ea"/>
              <a:cs typeface="+mn-cs"/>
            </a:rPr>
            <a:t>２．４</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ポイントの</a:t>
          </a:r>
          <a:r>
            <a:rPr kumimoji="0" lang="ja-JP" altLang="en-US" sz="1300" b="0" i="0" u="none" strike="noStrike" kern="0" cap="none" spc="0" normalizeH="0" baseline="0" noProof="0">
              <a:ln>
                <a:noFill/>
              </a:ln>
              <a:solidFill>
                <a:prstClr val="black"/>
              </a:solidFill>
              <a:effectLst/>
              <a:uLnTx/>
              <a:uFillTx/>
              <a:latin typeface="+mn-lt"/>
              <a:ea typeface="+mn-ea"/>
              <a:cs typeface="+mn-cs"/>
            </a:rPr>
            <a:t>減</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となった。これは、</a:t>
          </a:r>
          <a:r>
            <a:rPr kumimoji="0" lang="ja-JP" altLang="en-US" sz="1300" b="0" i="0" u="none" strike="noStrike" kern="0" cap="none" spc="0" normalizeH="0" baseline="0" noProof="0">
              <a:ln>
                <a:noFill/>
              </a:ln>
              <a:solidFill>
                <a:prstClr val="black"/>
              </a:solidFill>
              <a:effectLst/>
              <a:uLnTx/>
              <a:uFillTx/>
              <a:latin typeface="+mn-lt"/>
              <a:ea typeface="+mn-ea"/>
              <a:cs typeface="+mn-cs"/>
            </a:rPr>
            <a:t>充当可能財源の減はあるものの、</a:t>
          </a:r>
          <a:r>
            <a:rPr kumimoji="0" lang="ja-JP" altLang="ja-JP" sz="1300" b="0" i="0" u="none" strike="noStrike" kern="0" cap="none" spc="0" normalizeH="0" baseline="0" noProof="0">
              <a:ln>
                <a:noFill/>
              </a:ln>
              <a:solidFill>
                <a:prstClr val="black"/>
              </a:solidFill>
              <a:effectLst/>
              <a:uLnTx/>
              <a:uFillTx/>
              <a:latin typeface="+mn-lt"/>
              <a:ea typeface="+mn-ea"/>
              <a:cs typeface="+mn-cs"/>
            </a:rPr>
            <a:t>地方債現在高</a:t>
          </a:r>
          <a:r>
            <a:rPr kumimoji="0" lang="ja-JP" altLang="en-US" sz="1300" b="0" i="0" u="none" strike="noStrike" kern="0" cap="none" spc="0" normalizeH="0" baseline="0" noProof="0">
              <a:ln>
                <a:noFill/>
              </a:ln>
              <a:solidFill>
                <a:prstClr val="black"/>
              </a:solidFill>
              <a:effectLst/>
              <a:uLnTx/>
              <a:uFillTx/>
              <a:latin typeface="+mn-lt"/>
              <a:ea typeface="+mn-ea"/>
              <a:cs typeface="+mn-cs"/>
            </a:rPr>
            <a:t>や退職手当負担見込額</a:t>
          </a:r>
          <a:r>
            <a:rPr kumimoji="0" lang="ja-JP" altLang="ja-JP" sz="1300" b="0" i="0" u="none" strike="noStrike" kern="0" cap="none" spc="0" normalizeH="0" baseline="0" noProof="0">
              <a:ln>
                <a:noFill/>
              </a:ln>
              <a:solidFill>
                <a:prstClr val="black"/>
              </a:solidFill>
              <a:effectLst/>
              <a:uLnTx/>
              <a:uFillTx/>
              <a:latin typeface="+mn-lt"/>
              <a:ea typeface="+mn-ea"/>
              <a:cs typeface="+mn-cs"/>
            </a:rPr>
            <a:t>の</a:t>
          </a:r>
          <a:r>
            <a:rPr kumimoji="0" lang="ja-JP" altLang="en-US" sz="1300" b="0" i="0" u="none" strike="noStrike" kern="0" cap="none" spc="0" normalizeH="0" baseline="0" noProof="0">
              <a:ln>
                <a:noFill/>
              </a:ln>
              <a:solidFill>
                <a:prstClr val="black"/>
              </a:solidFill>
              <a:effectLst/>
              <a:uLnTx/>
              <a:uFillTx/>
              <a:latin typeface="+mn-lt"/>
              <a:ea typeface="+mn-ea"/>
              <a:cs typeface="+mn-cs"/>
            </a:rPr>
            <a:t>減が大きく</a:t>
          </a:r>
          <a:r>
            <a:rPr kumimoji="0" lang="ja-JP" altLang="ja-JP" sz="1300" b="0" i="0" u="none" strike="noStrike" kern="0" cap="none" spc="0" normalizeH="0" baseline="0" noProof="0">
              <a:ln>
                <a:noFill/>
              </a:ln>
              <a:solidFill>
                <a:prstClr val="black"/>
              </a:solidFill>
              <a:effectLst/>
              <a:uLnTx/>
              <a:uFillTx/>
              <a:latin typeface="+mn-lt"/>
              <a:ea typeface="+mn-ea"/>
              <a:cs typeface="+mn-cs"/>
            </a:rPr>
            <a:t>、分子の将来負担額が</a:t>
          </a:r>
          <a:r>
            <a:rPr kumimoji="0" lang="ja-JP" altLang="en-US" sz="1300" b="0" i="0" u="none" strike="noStrike" kern="0" cap="none" spc="0" normalizeH="0" baseline="0" noProof="0">
              <a:ln>
                <a:noFill/>
              </a:ln>
              <a:solidFill>
                <a:prstClr val="black"/>
              </a:solidFill>
              <a:effectLst/>
              <a:uLnTx/>
              <a:uFillTx/>
              <a:latin typeface="+mn-lt"/>
              <a:ea typeface="+mn-ea"/>
              <a:cs typeface="+mn-cs"/>
            </a:rPr>
            <a:t>減</a:t>
          </a:r>
          <a:r>
            <a:rPr kumimoji="0" lang="ja-JP" altLang="ja-JP" sz="1300" b="0" i="0" u="none" strike="noStrike" kern="0" cap="none" spc="0" normalizeH="0" baseline="0" noProof="0">
              <a:ln>
                <a:noFill/>
              </a:ln>
              <a:solidFill>
                <a:prstClr val="black"/>
              </a:solidFill>
              <a:effectLst/>
              <a:uLnTx/>
              <a:uFillTx/>
              <a:latin typeface="+mn-lt"/>
              <a:ea typeface="+mn-ea"/>
              <a:cs typeface="+mn-cs"/>
            </a:rPr>
            <a:t>額となったことが要因である。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今後は普通交付税の減額や臨時財政対策債発行可能額の減額等に伴い比率の増が見込まれることから、地方債発行の抑制や基金運用の適正化に努める。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7,319
7,032
30.38
6,695,449
6,467,091
95,054
4,301,775
11,324,818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7,319
7,032
30.38
6,695,449
6,467,091
95,054
4,301,775
11,324,818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7,319
7,032
30.38
6,695,449
6,467,091
95,054
4,301,775
11,324,818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7,319
7,032
30.38
6,695,449
6,467,091
95,054
4,301,775
11,324,818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過疎化・少子高齢化により、財政基盤が弱く（歳入総額に占める自主財源の割合は</a:t>
          </a:r>
          <a:r>
            <a:rPr lang="ja-JP" altLang="en-US" sz="1300" b="0" i="0" baseline="0">
              <a:solidFill>
                <a:schemeClr val="dk1"/>
              </a:solidFill>
              <a:effectLst/>
              <a:latin typeface="+mn-lt"/>
              <a:ea typeface="+mn-ea"/>
              <a:cs typeface="+mn-cs"/>
            </a:rPr>
            <a:t>１８．２</a:t>
          </a:r>
          <a:r>
            <a:rPr lang="ja-JP" altLang="ja-JP" sz="1300" b="0" i="0" baseline="0">
              <a:solidFill>
                <a:schemeClr val="dk1"/>
              </a:solidFill>
              <a:effectLst/>
              <a:latin typeface="+mn-lt"/>
              <a:ea typeface="+mn-ea"/>
              <a:cs typeface="+mn-cs"/>
            </a:rPr>
            <a:t>％）、類似団体順位では</a:t>
          </a:r>
          <a:r>
            <a:rPr lang="ja-JP" altLang="en-US" sz="1300" b="0" i="0" baseline="0">
              <a:solidFill>
                <a:schemeClr val="dk1"/>
              </a:solidFill>
              <a:effectLst/>
              <a:latin typeface="+mn-lt"/>
              <a:ea typeface="+mn-ea"/>
              <a:cs typeface="+mn-cs"/>
            </a:rPr>
            <a:t>７２</a:t>
          </a:r>
          <a:r>
            <a:rPr lang="ja-JP" altLang="ja-JP" sz="1300" b="0" i="0" baseline="0">
              <a:solidFill>
                <a:schemeClr val="dk1"/>
              </a:solidFill>
              <a:effectLst/>
              <a:latin typeface="+mn-lt"/>
              <a:ea typeface="+mn-ea"/>
              <a:cs typeface="+mn-cs"/>
            </a:rPr>
            <a:t>団体中</a:t>
          </a:r>
          <a:r>
            <a:rPr lang="ja-JP" altLang="en-US" sz="1300" b="0" i="0" baseline="0">
              <a:solidFill>
                <a:schemeClr val="dk1"/>
              </a:solidFill>
              <a:effectLst/>
              <a:latin typeface="+mn-lt"/>
              <a:ea typeface="+mn-ea"/>
              <a:cs typeface="+mn-cs"/>
            </a:rPr>
            <a:t>６９</a:t>
          </a:r>
          <a:r>
            <a:rPr lang="ja-JP" altLang="ja-JP" sz="1300" b="0" i="0" baseline="0">
              <a:solidFill>
                <a:schemeClr val="dk1"/>
              </a:solidFill>
              <a:effectLst/>
              <a:latin typeface="+mn-lt"/>
              <a:ea typeface="+mn-ea"/>
              <a:cs typeface="+mn-cs"/>
            </a:rPr>
            <a:t>位となっている。今後は町として定住人口を確保するため、雇用増加施策（農業・造船関連施設支援）を引き続き実施することにより、歳入確保に努める。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73176</xdr:rowOff>
    </xdr:from>
    <xdr:to>
      <xdr:col>7</xdr:col>
      <xdr:colOff>152400</xdr:colOff>
      <xdr:row>44</xdr:row>
      <xdr:rowOff>96157</xdr:rowOff>
    </xdr:to>
    <xdr:cxnSp macro="">
      <xdr:nvCxnSpPr>
        <xdr:cNvPr id="69" name="直線コネクタ 68"/>
        <xdr:cNvCxnSpPr/>
      </xdr:nvCxnSpPr>
      <xdr:spPr>
        <a:xfrm>
          <a:off x="4114800" y="76169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73176</xdr:rowOff>
    </xdr:from>
    <xdr:to>
      <xdr:col>6</xdr:col>
      <xdr:colOff>0</xdr:colOff>
      <xdr:row>44</xdr:row>
      <xdr:rowOff>73176</xdr:rowOff>
    </xdr:to>
    <xdr:cxnSp macro="">
      <xdr:nvCxnSpPr>
        <xdr:cNvPr id="72" name="直線コネクタ 71"/>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167718</xdr:rowOff>
    </xdr:from>
    <xdr:ext cx="736600" cy="259045"/>
    <xdr:sp macro="" textlink="">
      <xdr:nvSpPr>
        <xdr:cNvPr id="74" name="テキスト ボックス 73"/>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73176</xdr:rowOff>
    </xdr:to>
    <xdr:cxnSp macro="">
      <xdr:nvCxnSpPr>
        <xdr:cNvPr id="75" name="直線コネクタ 74"/>
        <xdr:cNvCxnSpPr/>
      </xdr:nvCxnSpPr>
      <xdr:spPr>
        <a:xfrm>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38705</xdr:rowOff>
    </xdr:from>
    <xdr:to>
      <xdr:col>3</xdr:col>
      <xdr:colOff>279400</xdr:colOff>
      <xdr:row>44</xdr:row>
      <xdr:rowOff>61685</xdr:rowOff>
    </xdr:to>
    <xdr:cxnSp macro="">
      <xdr:nvCxnSpPr>
        <xdr:cNvPr id="78" name="直線コネクタ 77"/>
        <xdr:cNvCxnSpPr/>
      </xdr:nvCxnSpPr>
      <xdr:spPr>
        <a:xfrm>
          <a:off x="1447800" y="75825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90" name="円/楕円 89"/>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1" name="テキスト ボックス 90"/>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2" name="円/楕円 91"/>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93" name="テキスト ボックス 92"/>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159355</xdr:rowOff>
    </xdr:from>
    <xdr:to>
      <xdr:col>2</xdr:col>
      <xdr:colOff>127000</xdr:colOff>
      <xdr:row>44</xdr:row>
      <xdr:rowOff>89505</xdr:rowOff>
    </xdr:to>
    <xdr:sp macro="" textlink="">
      <xdr:nvSpPr>
        <xdr:cNvPr id="96" name="円/楕円 95"/>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74282</xdr:rowOff>
    </xdr:from>
    <xdr:ext cx="762000" cy="259045"/>
    <xdr:sp macro="" textlink="">
      <xdr:nvSpPr>
        <xdr:cNvPr id="97" name="テキスト ボックス 96"/>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比率</a:t>
          </a:r>
          <a:r>
            <a:rPr kumimoji="0" lang="ja-JP" altLang="en-US" sz="1300" b="0" i="0" u="none" strike="noStrike" kern="0" cap="none" spc="0" normalizeH="0" baseline="0" noProof="0">
              <a:ln>
                <a:noFill/>
              </a:ln>
              <a:solidFill>
                <a:prstClr val="black"/>
              </a:solidFill>
              <a:effectLst/>
              <a:uLnTx/>
              <a:uFillTx/>
              <a:latin typeface="+mn-lt"/>
              <a:ea typeface="+mn-ea"/>
              <a:cs typeface="+mn-cs"/>
            </a:rPr>
            <a:t>８９．３</a:t>
          </a:r>
          <a:r>
            <a:rPr kumimoji="0" lang="ja-JP" altLang="ja-JP" sz="1300" b="0" i="0" u="none" strike="noStrike" kern="0" cap="none" spc="0" normalizeH="0" baseline="0" noProof="0">
              <a:ln>
                <a:noFill/>
              </a:ln>
              <a:solidFill>
                <a:prstClr val="black"/>
              </a:solidFill>
              <a:effectLst/>
              <a:uLnTx/>
              <a:uFillTx/>
              <a:latin typeface="+mn-lt"/>
              <a:ea typeface="+mn-ea"/>
              <a:cs typeface="+mn-cs"/>
            </a:rPr>
            <a:t>％の内、人件費が２</a:t>
          </a:r>
          <a:r>
            <a:rPr kumimoji="0" lang="ja-JP" altLang="en-US" sz="1300" b="0" i="0" u="none" strike="noStrike" kern="0" cap="none" spc="0" normalizeH="0" baseline="0" noProof="0">
              <a:ln>
                <a:noFill/>
              </a:ln>
              <a:solidFill>
                <a:prstClr val="black"/>
              </a:solidFill>
              <a:effectLst/>
              <a:uLnTx/>
              <a:uFillTx/>
              <a:latin typeface="+mn-lt"/>
              <a:ea typeface="+mn-ea"/>
              <a:cs typeface="+mn-cs"/>
            </a:rPr>
            <a:t>４．６</a:t>
          </a:r>
          <a:r>
            <a:rPr kumimoji="0" lang="ja-JP" altLang="ja-JP" sz="1300" b="0" i="0" u="none" strike="noStrike" kern="0" cap="none" spc="0" normalizeH="0" baseline="0" noProof="0">
              <a:ln>
                <a:noFill/>
              </a:ln>
              <a:solidFill>
                <a:prstClr val="black"/>
              </a:solidFill>
              <a:effectLst/>
              <a:uLnTx/>
              <a:uFillTx/>
              <a:latin typeface="+mn-lt"/>
              <a:ea typeface="+mn-ea"/>
              <a:cs typeface="+mn-cs"/>
            </a:rPr>
            <a:t>％を占めている。これは、</a:t>
          </a:r>
          <a:r>
            <a:rPr kumimoji="0" lang="ja-JP" altLang="en-US" sz="1300" b="0" i="0" u="none" strike="noStrike" kern="0" cap="none" spc="0" normalizeH="0" baseline="0" noProof="0">
              <a:ln>
                <a:noFill/>
              </a:ln>
              <a:solidFill>
                <a:prstClr val="black"/>
              </a:solidFill>
              <a:effectLst/>
              <a:uLnTx/>
              <a:uFillTx/>
              <a:latin typeface="+mn-lt"/>
              <a:ea typeface="+mn-ea"/>
              <a:cs typeface="+mn-cs"/>
            </a:rPr>
            <a:t>離島であるが故の行政構造による職員数の多さや</a:t>
          </a:r>
          <a:r>
            <a:rPr kumimoji="0" lang="ja-JP" altLang="ja-JP" sz="1300" b="0" i="0" u="none" strike="noStrike" kern="0" cap="none" spc="0" normalizeH="0" baseline="0" noProof="0">
              <a:ln>
                <a:noFill/>
              </a:ln>
              <a:solidFill>
                <a:prstClr val="black"/>
              </a:solidFill>
              <a:effectLst/>
              <a:uLnTx/>
              <a:uFillTx/>
              <a:latin typeface="+mn-lt"/>
              <a:ea typeface="+mn-ea"/>
              <a:cs typeface="+mn-cs"/>
            </a:rPr>
            <a:t>職員平均年齢が高く（Ｈ</a:t>
          </a:r>
          <a:r>
            <a:rPr kumimoji="0" lang="en-US" altLang="ja-JP" sz="1300" b="0" i="0" u="none" strike="noStrike" kern="0" cap="none" spc="0" normalizeH="0" baseline="0" noProof="0">
              <a:ln>
                <a:noFill/>
              </a:ln>
              <a:solidFill>
                <a:prstClr val="black"/>
              </a:solidFill>
              <a:effectLst/>
              <a:uLnTx/>
              <a:uFillTx/>
              <a:latin typeface="+mn-lt"/>
              <a:ea typeface="+mn-ea"/>
              <a:cs typeface="+mn-cs"/>
            </a:rPr>
            <a:t>28.4.1</a:t>
          </a:r>
          <a:r>
            <a:rPr kumimoji="0" lang="ja-JP" altLang="ja-JP" sz="1300" b="0" i="0" u="none" strike="noStrike" kern="0" cap="none" spc="0" normalizeH="0" baseline="0" noProof="0">
              <a:ln>
                <a:noFill/>
              </a:ln>
              <a:solidFill>
                <a:prstClr val="black"/>
              </a:solidFill>
              <a:effectLst/>
              <a:uLnTx/>
              <a:uFillTx/>
              <a:latin typeface="+mn-lt"/>
              <a:ea typeface="+mn-ea"/>
              <a:cs typeface="+mn-cs"/>
            </a:rPr>
            <a:t>現在　４</a:t>
          </a:r>
          <a:r>
            <a:rPr kumimoji="0" lang="ja-JP" altLang="en-US" sz="1300" b="0" i="0" u="none" strike="noStrike" kern="0" cap="none" spc="0" normalizeH="0" baseline="0" noProof="0">
              <a:ln>
                <a:noFill/>
              </a:ln>
              <a:solidFill>
                <a:prstClr val="black"/>
              </a:solidFill>
              <a:effectLst/>
              <a:uLnTx/>
              <a:uFillTx/>
              <a:latin typeface="+mn-lt"/>
              <a:ea typeface="+mn-ea"/>
              <a:cs typeface="+mn-cs"/>
            </a:rPr>
            <a:t>２</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３</a:t>
          </a:r>
          <a:r>
            <a:rPr kumimoji="0" lang="ja-JP" altLang="ja-JP" sz="1300" b="0" i="0" u="none" strike="noStrike" kern="0" cap="none" spc="0" normalizeH="0" baseline="0" noProof="0">
              <a:ln>
                <a:noFill/>
              </a:ln>
              <a:solidFill>
                <a:prstClr val="black"/>
              </a:solidFill>
              <a:effectLst/>
              <a:uLnTx/>
              <a:uFillTx/>
              <a:latin typeface="+mn-lt"/>
              <a:ea typeface="+mn-ea"/>
              <a:cs typeface="+mn-cs"/>
            </a:rPr>
            <a:t>歳）、在職年数２０年以上を超えるものも多くなっているためである。適正な定員管理による人件費の抑制及び事務事業の見直しによる事業の集約化・効率化をおこなうことで、今後も更なる義務的経費節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65</xdr:row>
      <xdr:rowOff>64981</xdr:rowOff>
    </xdr:to>
    <xdr:cxnSp macro="">
      <xdr:nvCxnSpPr>
        <xdr:cNvPr id="132" name="直線コネクタ 131"/>
        <xdr:cNvCxnSpPr/>
      </xdr:nvCxnSpPr>
      <xdr:spPr>
        <a:xfrm flipV="1">
          <a:off x="4114800" y="1116901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65</xdr:row>
      <xdr:rowOff>64981</xdr:rowOff>
    </xdr:to>
    <xdr:cxnSp macro="">
      <xdr:nvCxnSpPr>
        <xdr:cNvPr id="135" name="直線コネクタ 134"/>
        <xdr:cNvCxnSpPr/>
      </xdr:nvCxnSpPr>
      <xdr:spPr>
        <a:xfrm>
          <a:off x="3225800" y="1105640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96325</xdr:rowOff>
    </xdr:from>
    <xdr:ext cx="736600" cy="259045"/>
    <xdr:sp macro="" textlink="">
      <xdr:nvSpPr>
        <xdr:cNvPr id="137" name="テキスト ボックス 136"/>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64</xdr:row>
      <xdr:rowOff>91652</xdr:rowOff>
    </xdr:to>
    <xdr:cxnSp macro="">
      <xdr:nvCxnSpPr>
        <xdr:cNvPr id="138" name="直線コネクタ 137"/>
        <xdr:cNvCxnSpPr/>
      </xdr:nvCxnSpPr>
      <xdr:spPr>
        <a:xfrm flipV="1">
          <a:off x="2336800" y="110564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0" name="テキスト ボックス 139"/>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122344</xdr:rowOff>
    </xdr:from>
    <xdr:to>
      <xdr:col>3</xdr:col>
      <xdr:colOff>279400</xdr:colOff>
      <xdr:row>64</xdr:row>
      <xdr:rowOff>91652</xdr:rowOff>
    </xdr:to>
    <xdr:cxnSp macro="">
      <xdr:nvCxnSpPr>
        <xdr:cNvPr id="141" name="直線コネクタ 140"/>
        <xdr:cNvCxnSpPr/>
      </xdr:nvCxnSpPr>
      <xdr:spPr>
        <a:xfrm>
          <a:off x="1447800" y="10923694"/>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3" name="テキスト ボックス 142"/>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45" name="テキスト ボックス 144"/>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51" name="円/楕円 150"/>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52"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14181</xdr:rowOff>
    </xdr:from>
    <xdr:to>
      <xdr:col>6</xdr:col>
      <xdr:colOff>50800</xdr:colOff>
      <xdr:row>65</xdr:row>
      <xdr:rowOff>115781</xdr:rowOff>
    </xdr:to>
    <xdr:sp macro="" textlink="">
      <xdr:nvSpPr>
        <xdr:cNvPr id="153" name="円/楕円 152"/>
        <xdr:cNvSpPr/>
      </xdr:nvSpPr>
      <xdr:spPr>
        <a:xfrm>
          <a:off x="4064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100558</xdr:rowOff>
    </xdr:from>
    <xdr:ext cx="736600" cy="259045"/>
    <xdr:sp macro="" textlink="">
      <xdr:nvSpPr>
        <xdr:cNvPr id="154" name="テキスト ボックス 153"/>
        <xdr:cNvSpPr txBox="1"/>
      </xdr:nvSpPr>
      <xdr:spPr>
        <a:xfrm>
          <a:off x="3733800" y="1124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5" name="円/楕円 154"/>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119185</xdr:rowOff>
    </xdr:from>
    <xdr:ext cx="762000" cy="259045"/>
    <xdr:sp macro="" textlink="">
      <xdr:nvSpPr>
        <xdr:cNvPr id="156" name="テキスト ボックス 155"/>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40852</xdr:rowOff>
    </xdr:from>
    <xdr:to>
      <xdr:col>3</xdr:col>
      <xdr:colOff>330200</xdr:colOff>
      <xdr:row>64</xdr:row>
      <xdr:rowOff>142452</xdr:rowOff>
    </xdr:to>
    <xdr:sp macro="" textlink="">
      <xdr:nvSpPr>
        <xdr:cNvPr id="157" name="円/楕円 156"/>
        <xdr:cNvSpPr/>
      </xdr:nvSpPr>
      <xdr:spPr>
        <a:xfrm>
          <a:off x="2286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127229</xdr:rowOff>
    </xdr:from>
    <xdr:ext cx="762000" cy="259045"/>
    <xdr:sp macro="" textlink="">
      <xdr:nvSpPr>
        <xdr:cNvPr id="158" name="テキスト ボックス 157"/>
        <xdr:cNvSpPr txBox="1"/>
      </xdr:nvSpPr>
      <xdr:spPr>
        <a:xfrm>
          <a:off x="1955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9" name="円/楕円 158"/>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60" name="テキスト ボックス 159"/>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[327,906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人件費等決算合計額の人口１人当たりの金額が類似団体平均を大きく上回っているのは、主に人件費が要因となっている。これは職員の平均年齢の高さと</a:t>
          </a:r>
          <a:r>
            <a:rPr kumimoji="0" lang="ja-JP" altLang="en-US" sz="1300" b="0" i="0" u="none" strike="noStrike" kern="0" cap="none" spc="0" normalizeH="0" baseline="0" noProof="0">
              <a:ln>
                <a:noFill/>
              </a:ln>
              <a:solidFill>
                <a:prstClr val="black"/>
              </a:solidFill>
              <a:effectLst/>
              <a:uLnTx/>
              <a:uFillTx/>
              <a:latin typeface="+mn-lt"/>
              <a:ea typeface="+mn-ea"/>
              <a:cs typeface="+mn-cs"/>
            </a:rPr>
            <a:t>離島</a:t>
          </a:r>
          <a:r>
            <a:rPr kumimoji="0" lang="ja-JP" altLang="ja-JP" sz="1300" b="0" i="0" u="none" strike="noStrike" kern="0" cap="none" spc="0" normalizeH="0" baseline="0" noProof="0">
              <a:ln>
                <a:noFill/>
              </a:ln>
              <a:solidFill>
                <a:prstClr val="black"/>
              </a:solidFill>
              <a:effectLst/>
              <a:uLnTx/>
              <a:uFillTx/>
              <a:latin typeface="+mn-lt"/>
              <a:ea typeface="+mn-ea"/>
              <a:cs typeface="+mn-cs"/>
            </a:rPr>
            <a:t>同士の合併による職員数の多さが要因で、</a:t>
          </a:r>
          <a:r>
            <a:rPr kumimoji="0" lang="ja-JP" altLang="en-US" sz="1300" b="0" i="0" u="none" strike="noStrike" kern="0" cap="none" spc="0" normalizeH="0" baseline="0" noProof="0">
              <a:ln>
                <a:noFill/>
              </a:ln>
              <a:solidFill>
                <a:prstClr val="black"/>
              </a:solidFill>
              <a:effectLst/>
              <a:uLnTx/>
              <a:uFillTx/>
              <a:latin typeface="+mn-lt"/>
              <a:ea typeface="+mn-ea"/>
              <a:cs typeface="+mn-cs"/>
            </a:rPr>
            <a:t>今後は民間で実施可能な業務については委託を行うなど、</a:t>
          </a:r>
          <a:r>
            <a:rPr kumimoji="0" lang="ja-JP" altLang="ja-JP" sz="1300" b="0" i="0" u="none" strike="noStrike" kern="0" cap="none" spc="0" normalizeH="0" baseline="0" noProof="0">
              <a:ln>
                <a:noFill/>
              </a:ln>
              <a:solidFill>
                <a:prstClr val="black"/>
              </a:solidFill>
              <a:effectLst/>
              <a:uLnTx/>
              <a:uFillTx/>
              <a:latin typeface="+mn-lt"/>
              <a:ea typeface="+mn-ea"/>
              <a:cs typeface="+mn-cs"/>
            </a:rPr>
            <a:t>更なる人件費の節減に努める。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また、</a:t>
          </a:r>
          <a:r>
            <a:rPr kumimoji="0" lang="ja-JP" altLang="ja-JP" sz="1300" b="0" i="0" u="none" strike="noStrike" kern="0" cap="none" spc="0" normalizeH="0" baseline="0" noProof="0">
              <a:ln>
                <a:noFill/>
              </a:ln>
              <a:solidFill>
                <a:prstClr val="black"/>
              </a:solidFill>
              <a:effectLst/>
              <a:uLnTx/>
              <a:uFillTx/>
              <a:latin typeface="+mn-lt"/>
              <a:ea typeface="+mn-ea"/>
              <a:cs typeface="+mn-cs"/>
            </a:rPr>
            <a:t>その他の要因としては、離島であること</a:t>
          </a:r>
          <a:r>
            <a:rPr kumimoji="0" lang="ja-JP" altLang="en-US" sz="130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事務の集約化が図れないことから、</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類似団体と比べ旅費や委託料等</a:t>
          </a:r>
          <a:r>
            <a:rPr kumimoji="0" lang="ja-JP" altLang="en-US" sz="1300" b="0" i="0" u="none" strike="noStrike" kern="0" cap="none" spc="0" normalizeH="0" baseline="0" noProof="0">
              <a:ln>
                <a:noFill/>
              </a:ln>
              <a:solidFill>
                <a:prstClr val="black"/>
              </a:solidFill>
              <a:effectLst/>
              <a:uLnTx/>
              <a:uFillTx/>
              <a:latin typeface="+mn-lt"/>
              <a:ea typeface="+mn-ea"/>
              <a:cs typeface="+mn-cs"/>
            </a:rPr>
            <a:t>の物件費が</a:t>
          </a:r>
          <a:r>
            <a:rPr kumimoji="0" lang="ja-JP" altLang="ja-JP" sz="1300" b="0" i="0" u="none" strike="noStrike" kern="0" cap="none" spc="0" normalizeH="0" baseline="0" noProof="0">
              <a:ln>
                <a:noFill/>
              </a:ln>
              <a:solidFill>
                <a:prstClr val="black"/>
              </a:solidFill>
              <a:effectLst/>
              <a:uLnTx/>
              <a:uFillTx/>
              <a:latin typeface="+mn-lt"/>
              <a:ea typeface="+mn-ea"/>
              <a:cs typeface="+mn-cs"/>
            </a:rPr>
            <a:t>嵩むこともあげられる。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33863</xdr:rowOff>
    </xdr:from>
    <xdr:to>
      <xdr:col>7</xdr:col>
      <xdr:colOff>152400</xdr:colOff>
      <xdr:row>84</xdr:row>
      <xdr:rowOff>58231</xdr:rowOff>
    </xdr:to>
    <xdr:cxnSp macro="">
      <xdr:nvCxnSpPr>
        <xdr:cNvPr id="194" name="直線コネクタ 193"/>
        <xdr:cNvCxnSpPr/>
      </xdr:nvCxnSpPr>
      <xdr:spPr>
        <a:xfrm>
          <a:off x="4114800" y="14435663"/>
          <a:ext cx="8382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166869</xdr:rowOff>
    </xdr:from>
    <xdr:to>
      <xdr:col>6</xdr:col>
      <xdr:colOff>0</xdr:colOff>
      <xdr:row>84</xdr:row>
      <xdr:rowOff>33863</xdr:rowOff>
    </xdr:to>
    <xdr:cxnSp macro="">
      <xdr:nvCxnSpPr>
        <xdr:cNvPr id="197" name="直線コネクタ 196"/>
        <xdr:cNvCxnSpPr/>
      </xdr:nvCxnSpPr>
      <xdr:spPr>
        <a:xfrm>
          <a:off x="3225800" y="14397219"/>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75460</xdr:rowOff>
    </xdr:from>
    <xdr:ext cx="736600" cy="259045"/>
    <xdr:sp macro="" textlink="">
      <xdr:nvSpPr>
        <xdr:cNvPr id="199" name="テキスト ボックス 198"/>
        <xdr:cNvSpPr txBox="1"/>
      </xdr:nvSpPr>
      <xdr:spPr>
        <a:xfrm>
          <a:off x="3733800" y="139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163443</xdr:rowOff>
    </xdr:from>
    <xdr:to>
      <xdr:col>4</xdr:col>
      <xdr:colOff>482600</xdr:colOff>
      <xdr:row>83</xdr:row>
      <xdr:rowOff>166869</xdr:rowOff>
    </xdr:to>
    <xdr:cxnSp macro="">
      <xdr:nvCxnSpPr>
        <xdr:cNvPr id="200" name="直線コネクタ 199"/>
        <xdr:cNvCxnSpPr/>
      </xdr:nvCxnSpPr>
      <xdr:spPr>
        <a:xfrm>
          <a:off x="2336800" y="14393793"/>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50021</xdr:rowOff>
    </xdr:from>
    <xdr:ext cx="762000" cy="259045"/>
    <xdr:sp macro="" textlink="">
      <xdr:nvSpPr>
        <xdr:cNvPr id="202" name="テキスト ボックス 201"/>
        <xdr:cNvSpPr txBox="1"/>
      </xdr:nvSpPr>
      <xdr:spPr>
        <a:xfrm>
          <a:off x="2844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163443</xdr:rowOff>
    </xdr:from>
    <xdr:to>
      <xdr:col>3</xdr:col>
      <xdr:colOff>279400</xdr:colOff>
      <xdr:row>84</xdr:row>
      <xdr:rowOff>26705</xdr:rowOff>
    </xdr:to>
    <xdr:cxnSp macro="">
      <xdr:nvCxnSpPr>
        <xdr:cNvPr id="203" name="直線コネクタ 202"/>
        <xdr:cNvCxnSpPr/>
      </xdr:nvCxnSpPr>
      <xdr:spPr>
        <a:xfrm flipV="1">
          <a:off x="1447800" y="14393793"/>
          <a:ext cx="889000" cy="3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40598</xdr:rowOff>
    </xdr:from>
    <xdr:ext cx="762000" cy="259045"/>
    <xdr:sp macro="" textlink="">
      <xdr:nvSpPr>
        <xdr:cNvPr id="205" name="テキスト ボックス 204"/>
        <xdr:cNvSpPr txBox="1"/>
      </xdr:nvSpPr>
      <xdr:spPr>
        <a:xfrm>
          <a:off x="1955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26174</xdr:rowOff>
    </xdr:from>
    <xdr:ext cx="762000" cy="259045"/>
    <xdr:sp macro="" textlink="">
      <xdr:nvSpPr>
        <xdr:cNvPr id="207" name="テキスト ボックス 206"/>
        <xdr:cNvSpPr txBox="1"/>
      </xdr:nvSpPr>
      <xdr:spPr>
        <a:xfrm>
          <a:off x="1066800" y="139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7431</xdr:rowOff>
    </xdr:from>
    <xdr:to>
      <xdr:col>7</xdr:col>
      <xdr:colOff>203200</xdr:colOff>
      <xdr:row>84</xdr:row>
      <xdr:rowOff>109031</xdr:rowOff>
    </xdr:to>
    <xdr:sp macro="" textlink="">
      <xdr:nvSpPr>
        <xdr:cNvPr id="213" name="円/楕円 212"/>
        <xdr:cNvSpPr/>
      </xdr:nvSpPr>
      <xdr:spPr>
        <a:xfrm>
          <a:off x="4902200" y="144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150958</xdr:rowOff>
    </xdr:from>
    <xdr:ext cx="762000" cy="259045"/>
    <xdr:sp macro="" textlink="">
      <xdr:nvSpPr>
        <xdr:cNvPr id="214" name="人件費・物件費等の状況該当値テキスト"/>
        <xdr:cNvSpPr txBox="1"/>
      </xdr:nvSpPr>
      <xdr:spPr>
        <a:xfrm>
          <a:off x="5041900" y="143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327,906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154513</xdr:rowOff>
    </xdr:from>
    <xdr:to>
      <xdr:col>6</xdr:col>
      <xdr:colOff>50800</xdr:colOff>
      <xdr:row>84</xdr:row>
      <xdr:rowOff>84663</xdr:rowOff>
    </xdr:to>
    <xdr:sp macro="" textlink="">
      <xdr:nvSpPr>
        <xdr:cNvPr id="215" name="円/楕円 214"/>
        <xdr:cNvSpPr/>
      </xdr:nvSpPr>
      <xdr:spPr>
        <a:xfrm>
          <a:off x="4064000" y="143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69440</xdr:rowOff>
    </xdr:from>
    <xdr:ext cx="736600" cy="259045"/>
    <xdr:sp macro="" textlink="">
      <xdr:nvSpPr>
        <xdr:cNvPr id="216" name="テキスト ボックス 215"/>
        <xdr:cNvSpPr txBox="1"/>
      </xdr:nvSpPr>
      <xdr:spPr>
        <a:xfrm>
          <a:off x="3733800" y="1447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315,788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116069</xdr:rowOff>
    </xdr:from>
    <xdr:to>
      <xdr:col>4</xdr:col>
      <xdr:colOff>533400</xdr:colOff>
      <xdr:row>84</xdr:row>
      <xdr:rowOff>46219</xdr:rowOff>
    </xdr:to>
    <xdr:sp macro="" textlink="">
      <xdr:nvSpPr>
        <xdr:cNvPr id="217" name="円/楕円 216"/>
        <xdr:cNvSpPr/>
      </xdr:nvSpPr>
      <xdr:spPr>
        <a:xfrm>
          <a:off x="3175000" y="143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30996</xdr:rowOff>
    </xdr:from>
    <xdr:ext cx="762000" cy="259045"/>
    <xdr:sp macro="" textlink="">
      <xdr:nvSpPr>
        <xdr:cNvPr id="218" name="テキスト ボックス 217"/>
        <xdr:cNvSpPr txBox="1"/>
      </xdr:nvSpPr>
      <xdr:spPr>
        <a:xfrm>
          <a:off x="2844800" y="1443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296,669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112643</xdr:rowOff>
    </xdr:from>
    <xdr:to>
      <xdr:col>3</xdr:col>
      <xdr:colOff>330200</xdr:colOff>
      <xdr:row>84</xdr:row>
      <xdr:rowOff>42793</xdr:rowOff>
    </xdr:to>
    <xdr:sp macro="" textlink="">
      <xdr:nvSpPr>
        <xdr:cNvPr id="219" name="円/楕円 218"/>
        <xdr:cNvSpPr/>
      </xdr:nvSpPr>
      <xdr:spPr>
        <a:xfrm>
          <a:off x="2286000" y="1434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27570</xdr:rowOff>
    </xdr:from>
    <xdr:ext cx="762000" cy="259045"/>
    <xdr:sp macro="" textlink="">
      <xdr:nvSpPr>
        <xdr:cNvPr id="220" name="テキスト ボックス 219"/>
        <xdr:cNvSpPr txBox="1"/>
      </xdr:nvSpPr>
      <xdr:spPr>
        <a:xfrm>
          <a:off x="1955800" y="1442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294,965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147355</xdr:rowOff>
    </xdr:from>
    <xdr:to>
      <xdr:col>2</xdr:col>
      <xdr:colOff>127000</xdr:colOff>
      <xdr:row>84</xdr:row>
      <xdr:rowOff>77505</xdr:rowOff>
    </xdr:to>
    <xdr:sp macro="" textlink="">
      <xdr:nvSpPr>
        <xdr:cNvPr id="221" name="円/楕円 220"/>
        <xdr:cNvSpPr/>
      </xdr:nvSpPr>
      <xdr:spPr>
        <a:xfrm>
          <a:off x="1397000" y="143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62282</xdr:rowOff>
    </xdr:from>
    <xdr:ext cx="762000" cy="259045"/>
    <xdr:sp macro="" textlink="">
      <xdr:nvSpPr>
        <xdr:cNvPr id="222" name="テキスト ボックス 221"/>
        <xdr:cNvSpPr txBox="1"/>
      </xdr:nvSpPr>
      <xdr:spPr>
        <a:xfrm>
          <a:off x="1066800" y="1446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本町の指数</a:t>
          </a:r>
          <a:r>
            <a:rPr kumimoji="0" lang="ja-JP" altLang="en-US" sz="1300" b="0" i="0" u="none" strike="noStrike" kern="0" cap="none" spc="0" normalizeH="0" baseline="0" noProof="0">
              <a:ln>
                <a:noFill/>
              </a:ln>
              <a:solidFill>
                <a:prstClr val="black"/>
              </a:solidFill>
              <a:effectLst/>
              <a:uLnTx/>
              <a:uFillTx/>
              <a:latin typeface="+mn-lt"/>
              <a:ea typeface="+mn-ea"/>
              <a:cs typeface="+mn-cs"/>
            </a:rPr>
            <a:t>８７．０</a:t>
          </a:r>
          <a:r>
            <a:rPr kumimoji="0" lang="ja-JP" altLang="ja-JP" sz="1300" b="0" i="0" u="none" strike="noStrike" kern="0" cap="none" spc="0" normalizeH="0" baseline="0" noProof="0">
              <a:ln>
                <a:noFill/>
              </a:ln>
              <a:solidFill>
                <a:prstClr val="black"/>
              </a:solidFill>
              <a:effectLst/>
              <a:uLnTx/>
              <a:uFillTx/>
              <a:latin typeface="+mn-lt"/>
              <a:ea typeface="+mn-ea"/>
              <a:cs typeface="+mn-cs"/>
            </a:rPr>
            <a:t>は類似団体中、最下位であり、国や県の平均も大きく下回っている。今後は、昇格・昇給制度の適切な運用を図り、適正な給与水準確保に努める。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81</xdr:row>
      <xdr:rowOff>74084</xdr:rowOff>
    </xdr:to>
    <xdr:cxnSp macro="">
      <xdr:nvCxnSpPr>
        <xdr:cNvPr id="256" name="直線コネクタ 255"/>
        <xdr:cNvCxnSpPr/>
      </xdr:nvCxnSpPr>
      <xdr:spPr>
        <a:xfrm>
          <a:off x="16179800" y="139213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76623</xdr:rowOff>
    </xdr:from>
    <xdr:to>
      <xdr:col>23</xdr:col>
      <xdr:colOff>406400</xdr:colOff>
      <xdr:row>81</xdr:row>
      <xdr:rowOff>33866</xdr:rowOff>
    </xdr:to>
    <xdr:cxnSp macro="">
      <xdr:nvCxnSpPr>
        <xdr:cNvPr id="259" name="直線コネクタ 258"/>
        <xdr:cNvCxnSpPr/>
      </xdr:nvCxnSpPr>
      <xdr:spPr>
        <a:xfrm>
          <a:off x="15290800" y="1379262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76623</xdr:rowOff>
    </xdr:from>
    <xdr:to>
      <xdr:col>22</xdr:col>
      <xdr:colOff>203200</xdr:colOff>
      <xdr:row>83</xdr:row>
      <xdr:rowOff>85089</xdr:rowOff>
    </xdr:to>
    <xdr:cxnSp macro="">
      <xdr:nvCxnSpPr>
        <xdr:cNvPr id="262" name="直線コネクタ 261"/>
        <xdr:cNvCxnSpPr/>
      </xdr:nvCxnSpPr>
      <xdr:spPr>
        <a:xfrm flipV="1">
          <a:off x="14401800" y="13792623"/>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64" name="テキスト ボックス 263"/>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85089</xdr:rowOff>
    </xdr:from>
    <xdr:to>
      <xdr:col>21</xdr:col>
      <xdr:colOff>0</xdr:colOff>
      <xdr:row>84</xdr:row>
      <xdr:rowOff>2116</xdr:rowOff>
    </xdr:to>
    <xdr:cxnSp macro="">
      <xdr:nvCxnSpPr>
        <xdr:cNvPr id="265" name="直線コネクタ 264"/>
        <xdr:cNvCxnSpPr/>
      </xdr:nvCxnSpPr>
      <xdr:spPr>
        <a:xfrm flipV="1">
          <a:off x="13512800" y="1431543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7" name="テキスト ボックス 26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75" name="円/楕円 274"/>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116011</xdr:rowOff>
    </xdr:from>
    <xdr:ext cx="762000" cy="259045"/>
    <xdr:sp macro="" textlink="">
      <xdr:nvSpPr>
        <xdr:cNvPr id="276" name="給与水準   （国との比較）該当値テキスト"/>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154516</xdr:rowOff>
    </xdr:from>
    <xdr:to>
      <xdr:col>23</xdr:col>
      <xdr:colOff>457200</xdr:colOff>
      <xdr:row>81</xdr:row>
      <xdr:rowOff>84666</xdr:rowOff>
    </xdr:to>
    <xdr:sp macro="" textlink="">
      <xdr:nvSpPr>
        <xdr:cNvPr id="277" name="円/楕円 276"/>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94843</xdr:rowOff>
    </xdr:from>
    <xdr:ext cx="736600" cy="259045"/>
    <xdr:sp macro="" textlink="">
      <xdr:nvSpPr>
        <xdr:cNvPr id="278" name="テキスト ボックス 277"/>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25823</xdr:rowOff>
    </xdr:from>
    <xdr:to>
      <xdr:col>22</xdr:col>
      <xdr:colOff>254000</xdr:colOff>
      <xdr:row>80</xdr:row>
      <xdr:rowOff>127423</xdr:rowOff>
    </xdr:to>
    <xdr:sp macro="" textlink="">
      <xdr:nvSpPr>
        <xdr:cNvPr id="279" name="円/楕円 278"/>
        <xdr:cNvSpPr/>
      </xdr:nvSpPr>
      <xdr:spPr>
        <a:xfrm>
          <a:off x="15240000" y="137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137600</xdr:rowOff>
    </xdr:from>
    <xdr:ext cx="762000" cy="259045"/>
    <xdr:sp macro="" textlink="">
      <xdr:nvSpPr>
        <xdr:cNvPr id="280" name="テキスト ボックス 279"/>
        <xdr:cNvSpPr txBox="1"/>
      </xdr:nvSpPr>
      <xdr:spPr>
        <a:xfrm>
          <a:off x="14909800" y="1351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34289</xdr:rowOff>
    </xdr:from>
    <xdr:to>
      <xdr:col>21</xdr:col>
      <xdr:colOff>50800</xdr:colOff>
      <xdr:row>83</xdr:row>
      <xdr:rowOff>135889</xdr:rowOff>
    </xdr:to>
    <xdr:sp macro="" textlink="">
      <xdr:nvSpPr>
        <xdr:cNvPr id="281" name="円/楕円 280"/>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146066</xdr:rowOff>
    </xdr:from>
    <xdr:ext cx="762000" cy="259045"/>
    <xdr:sp macro="" textlink="">
      <xdr:nvSpPr>
        <xdr:cNvPr id="282" name="テキスト ボックス 281"/>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3" name="円/楕円 282"/>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63093</xdr:rowOff>
    </xdr:from>
    <xdr:ext cx="762000" cy="259045"/>
    <xdr:sp macro="" textlink="">
      <xdr:nvSpPr>
        <xdr:cNvPr id="284" name="テキスト ボックス 283"/>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離島同士の合併及び総合支所方式を採用しているため、職員数は類似団体に比べ多くなっている。Ｈ２２までの定員適正化計画目標数値をクリアするも、組織体系の見直しや事務事業の見直し等により、さらなる効率化を図り、より一層の職員削減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64050</xdr:rowOff>
    </xdr:from>
    <xdr:to>
      <xdr:col>24</xdr:col>
      <xdr:colOff>558800</xdr:colOff>
      <xdr:row>66</xdr:row>
      <xdr:rowOff>72094</xdr:rowOff>
    </xdr:to>
    <xdr:cxnSp macro="">
      <xdr:nvCxnSpPr>
        <xdr:cNvPr id="319" name="直線コネクタ 318"/>
        <xdr:cNvCxnSpPr/>
      </xdr:nvCxnSpPr>
      <xdr:spPr>
        <a:xfrm flipV="1">
          <a:off x="16179800" y="113797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21420</xdr:rowOff>
    </xdr:from>
    <xdr:to>
      <xdr:col>23</xdr:col>
      <xdr:colOff>406400</xdr:colOff>
      <xdr:row>66</xdr:row>
      <xdr:rowOff>72094</xdr:rowOff>
    </xdr:to>
    <xdr:cxnSp macro="">
      <xdr:nvCxnSpPr>
        <xdr:cNvPr id="322" name="直線コネクタ 321"/>
        <xdr:cNvCxnSpPr/>
      </xdr:nvCxnSpPr>
      <xdr:spPr>
        <a:xfrm>
          <a:off x="15290800" y="11337120"/>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24" name="テキスト ボックス 323"/>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144611</xdr:rowOff>
    </xdr:from>
    <xdr:to>
      <xdr:col>22</xdr:col>
      <xdr:colOff>203200</xdr:colOff>
      <xdr:row>66</xdr:row>
      <xdr:rowOff>21420</xdr:rowOff>
    </xdr:to>
    <xdr:cxnSp macro="">
      <xdr:nvCxnSpPr>
        <xdr:cNvPr id="325" name="直線コネクタ 324"/>
        <xdr:cNvCxnSpPr/>
      </xdr:nvCxnSpPr>
      <xdr:spPr>
        <a:xfrm>
          <a:off x="14401800" y="112888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157835</xdr:rowOff>
    </xdr:from>
    <xdr:ext cx="762000" cy="259045"/>
    <xdr:sp macro="" textlink="">
      <xdr:nvSpPr>
        <xdr:cNvPr id="327" name="テキスト ボックス 326"/>
        <xdr:cNvSpPr txBox="1"/>
      </xdr:nvSpPr>
      <xdr:spPr>
        <a:xfrm>
          <a:off x="14909800" y="1027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144611</xdr:rowOff>
    </xdr:from>
    <xdr:to>
      <xdr:col>21</xdr:col>
      <xdr:colOff>0</xdr:colOff>
      <xdr:row>65</xdr:row>
      <xdr:rowOff>171154</xdr:rowOff>
    </xdr:to>
    <xdr:cxnSp macro="">
      <xdr:nvCxnSpPr>
        <xdr:cNvPr id="328" name="直線コネクタ 327"/>
        <xdr:cNvCxnSpPr/>
      </xdr:nvCxnSpPr>
      <xdr:spPr>
        <a:xfrm flipV="1">
          <a:off x="13512800" y="1128886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148988</xdr:rowOff>
    </xdr:from>
    <xdr:ext cx="762000" cy="259045"/>
    <xdr:sp macro="" textlink="">
      <xdr:nvSpPr>
        <xdr:cNvPr id="330" name="テキスト ボックス 329"/>
        <xdr:cNvSpPr txBox="1"/>
      </xdr:nvSpPr>
      <xdr:spPr>
        <a:xfrm>
          <a:off x="14020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150596</xdr:rowOff>
    </xdr:from>
    <xdr:ext cx="762000" cy="259045"/>
    <xdr:sp macro="" textlink="">
      <xdr:nvSpPr>
        <xdr:cNvPr id="332" name="テキスト ボックス 331"/>
        <xdr:cNvSpPr txBox="1"/>
      </xdr:nvSpPr>
      <xdr:spPr>
        <a:xfrm>
          <a:off x="13131800" y="1026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13250</xdr:rowOff>
    </xdr:from>
    <xdr:to>
      <xdr:col>24</xdr:col>
      <xdr:colOff>609600</xdr:colOff>
      <xdr:row>66</xdr:row>
      <xdr:rowOff>114850</xdr:rowOff>
    </xdr:to>
    <xdr:sp macro="" textlink="">
      <xdr:nvSpPr>
        <xdr:cNvPr id="338" name="円/楕円 337"/>
        <xdr:cNvSpPr/>
      </xdr:nvSpPr>
      <xdr:spPr>
        <a:xfrm>
          <a:off x="16967200" y="11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156777</xdr:rowOff>
    </xdr:from>
    <xdr:ext cx="762000" cy="259045"/>
    <xdr:sp macro="" textlink="">
      <xdr:nvSpPr>
        <xdr:cNvPr id="339" name="定員管理の状況該当値テキスト"/>
        <xdr:cNvSpPr txBox="1"/>
      </xdr:nvSpPr>
      <xdr:spPr>
        <a:xfrm>
          <a:off x="17106900" y="113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21294</xdr:rowOff>
    </xdr:from>
    <xdr:to>
      <xdr:col>23</xdr:col>
      <xdr:colOff>457200</xdr:colOff>
      <xdr:row>66</xdr:row>
      <xdr:rowOff>122894</xdr:rowOff>
    </xdr:to>
    <xdr:sp macro="" textlink="">
      <xdr:nvSpPr>
        <xdr:cNvPr id="340" name="円/楕円 339"/>
        <xdr:cNvSpPr/>
      </xdr:nvSpPr>
      <xdr:spPr>
        <a:xfrm>
          <a:off x="16129000" y="11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107671</xdr:rowOff>
    </xdr:from>
    <xdr:ext cx="736600" cy="259045"/>
    <xdr:sp macro="" textlink="">
      <xdr:nvSpPr>
        <xdr:cNvPr id="341" name="テキスト ボックス 340"/>
        <xdr:cNvSpPr txBox="1"/>
      </xdr:nvSpPr>
      <xdr:spPr>
        <a:xfrm>
          <a:off x="15798800" y="11423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142070</xdr:rowOff>
    </xdr:from>
    <xdr:to>
      <xdr:col>22</xdr:col>
      <xdr:colOff>254000</xdr:colOff>
      <xdr:row>66</xdr:row>
      <xdr:rowOff>72220</xdr:rowOff>
    </xdr:to>
    <xdr:sp macro="" textlink="">
      <xdr:nvSpPr>
        <xdr:cNvPr id="342" name="円/楕円 341"/>
        <xdr:cNvSpPr/>
      </xdr:nvSpPr>
      <xdr:spPr>
        <a:xfrm>
          <a:off x="15240000" y="112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56997</xdr:rowOff>
    </xdr:from>
    <xdr:ext cx="762000" cy="259045"/>
    <xdr:sp macro="" textlink="">
      <xdr:nvSpPr>
        <xdr:cNvPr id="343" name="テキスト ボックス 342"/>
        <xdr:cNvSpPr txBox="1"/>
      </xdr:nvSpPr>
      <xdr:spPr>
        <a:xfrm>
          <a:off x="14909800" y="113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93811</xdr:rowOff>
    </xdr:from>
    <xdr:to>
      <xdr:col>21</xdr:col>
      <xdr:colOff>50800</xdr:colOff>
      <xdr:row>66</xdr:row>
      <xdr:rowOff>23961</xdr:rowOff>
    </xdr:to>
    <xdr:sp macro="" textlink="">
      <xdr:nvSpPr>
        <xdr:cNvPr id="344" name="円/楕円 343"/>
        <xdr:cNvSpPr/>
      </xdr:nvSpPr>
      <xdr:spPr>
        <a:xfrm>
          <a:off x="14351000" y="112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8738</xdr:rowOff>
    </xdr:from>
    <xdr:ext cx="762000" cy="259045"/>
    <xdr:sp macro="" textlink="">
      <xdr:nvSpPr>
        <xdr:cNvPr id="345" name="テキスト ボックス 344"/>
        <xdr:cNvSpPr txBox="1"/>
      </xdr:nvSpPr>
      <xdr:spPr>
        <a:xfrm>
          <a:off x="14020800" y="1132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120354</xdr:rowOff>
    </xdr:from>
    <xdr:to>
      <xdr:col>19</xdr:col>
      <xdr:colOff>533400</xdr:colOff>
      <xdr:row>66</xdr:row>
      <xdr:rowOff>50504</xdr:rowOff>
    </xdr:to>
    <xdr:sp macro="" textlink="">
      <xdr:nvSpPr>
        <xdr:cNvPr id="346" name="円/楕円 345"/>
        <xdr:cNvSpPr/>
      </xdr:nvSpPr>
      <xdr:spPr>
        <a:xfrm>
          <a:off x="13462000" y="112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35281</xdr:rowOff>
    </xdr:from>
    <xdr:ext cx="762000" cy="259045"/>
    <xdr:sp macro="" textlink="">
      <xdr:nvSpPr>
        <xdr:cNvPr id="347" name="テキスト ボックス 346"/>
        <xdr:cNvSpPr txBox="1"/>
      </xdr:nvSpPr>
      <xdr:spPr>
        <a:xfrm>
          <a:off x="13131800" y="1135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実質公債比率は、ほぼ横ばいで推移しているが、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までは類似団体を下回っていた比率が、近年は上回ってきていることを注視しなければならない。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今後</a:t>
          </a:r>
          <a:r>
            <a:rPr kumimoji="0" lang="ja-JP" altLang="en-US" sz="1300" b="0" i="0" u="none" strike="noStrike" kern="0" cap="none" spc="0" normalizeH="0" baseline="0" noProof="0">
              <a:ln>
                <a:noFill/>
              </a:ln>
              <a:solidFill>
                <a:prstClr val="black"/>
              </a:solidFill>
              <a:effectLst/>
              <a:uLnTx/>
              <a:uFillTx/>
              <a:latin typeface="+mn-lt"/>
              <a:ea typeface="+mn-ea"/>
              <a:cs typeface="+mn-cs"/>
            </a:rPr>
            <a:t>は</a:t>
          </a:r>
          <a:r>
            <a:rPr kumimoji="0" lang="ja-JP" altLang="ja-JP" sz="1300" b="0" i="0" u="none" strike="noStrike" kern="0" cap="none" spc="0" normalizeH="0" baseline="0" noProof="0">
              <a:ln>
                <a:noFill/>
              </a:ln>
              <a:solidFill>
                <a:prstClr val="black"/>
              </a:solidFill>
              <a:effectLst/>
              <a:uLnTx/>
              <a:uFillTx/>
              <a:latin typeface="+mn-lt"/>
              <a:ea typeface="+mn-ea"/>
              <a:cs typeface="+mn-cs"/>
            </a:rPr>
            <a:t>大規模な事業計画の整理・縮小を図り、</a:t>
          </a:r>
          <a:r>
            <a:rPr kumimoji="0" lang="ja-JP" altLang="en-US" sz="1300" b="0" i="0" u="none" strike="noStrike" kern="0" cap="none" spc="0" normalizeH="0" baseline="0" noProof="0">
              <a:ln>
                <a:noFill/>
              </a:ln>
              <a:solidFill>
                <a:prstClr val="black"/>
              </a:solidFill>
              <a:effectLst/>
              <a:uLnTx/>
              <a:uFillTx/>
              <a:latin typeface="+mn-lt"/>
              <a:ea typeface="+mn-ea"/>
              <a:cs typeface="+mn-cs"/>
            </a:rPr>
            <a:t>公債費の抑制を図るとともに、</a:t>
          </a:r>
          <a:r>
            <a:rPr kumimoji="0" lang="ja-JP" altLang="ja-JP" sz="1300" b="0" i="0" u="none" strike="noStrike" kern="0" cap="none" spc="0" normalizeH="0" baseline="0" noProof="0">
              <a:ln>
                <a:noFill/>
              </a:ln>
              <a:solidFill>
                <a:prstClr val="black"/>
              </a:solidFill>
              <a:effectLst/>
              <a:uLnTx/>
              <a:uFillTx/>
              <a:latin typeface="+mn-lt"/>
              <a:ea typeface="+mn-ea"/>
              <a:cs typeface="+mn-cs"/>
            </a:rPr>
            <a:t>交付税算入のある有利な起債</a:t>
          </a:r>
          <a:r>
            <a:rPr kumimoji="0" lang="ja-JP" altLang="en-US" sz="1300" b="0" i="0" u="none" strike="noStrike" kern="0" cap="none" spc="0" normalizeH="0" baseline="0" noProof="0">
              <a:ln>
                <a:noFill/>
              </a:ln>
              <a:solidFill>
                <a:prstClr val="black"/>
              </a:solidFill>
              <a:effectLst/>
              <a:uLnTx/>
              <a:uFillTx/>
              <a:latin typeface="+mn-lt"/>
              <a:ea typeface="+mn-ea"/>
              <a:cs typeface="+mn-cs"/>
            </a:rPr>
            <a:t>の</a:t>
          </a:r>
          <a:r>
            <a:rPr kumimoji="0" lang="ja-JP" altLang="ja-JP" sz="1300" b="0" i="0" u="none" strike="noStrike" kern="0" cap="none" spc="0" normalizeH="0" baseline="0" noProof="0">
              <a:ln>
                <a:noFill/>
              </a:ln>
              <a:solidFill>
                <a:prstClr val="black"/>
              </a:solidFill>
              <a:effectLst/>
              <a:uLnTx/>
              <a:uFillTx/>
              <a:latin typeface="+mn-lt"/>
              <a:ea typeface="+mn-ea"/>
              <a:cs typeface="+mn-cs"/>
            </a:rPr>
            <a:t>活用</a:t>
          </a:r>
          <a:r>
            <a:rPr kumimoji="0" lang="ja-JP" altLang="en-US" sz="1300" b="0" i="0" u="none" strike="noStrike" kern="0" cap="none" spc="0" normalizeH="0" baseline="0" noProof="0">
              <a:ln>
                <a:noFill/>
              </a:ln>
              <a:solidFill>
                <a:prstClr val="black"/>
              </a:solidFill>
              <a:effectLst/>
              <a:uLnTx/>
              <a:uFillTx/>
              <a:latin typeface="+mn-lt"/>
              <a:ea typeface="+mn-ea"/>
              <a:cs typeface="+mn-cs"/>
            </a:rPr>
            <a:t>を徹底することで</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比率の抑制に務める。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また、下水道等公営企業会計については使用料の改定を実施するなどして繰出金を縮減し、類似団体と同程度の水準を保つよう努める。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25400</xdr:rowOff>
    </xdr:to>
    <xdr:cxnSp macro="">
      <xdr:nvCxnSpPr>
        <xdr:cNvPr id="379" name="直線コネクタ 378"/>
        <xdr:cNvCxnSpPr/>
      </xdr:nvCxnSpPr>
      <xdr:spPr>
        <a:xfrm flipV="1">
          <a:off x="16179800" y="72166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35052</xdr:rowOff>
    </xdr:to>
    <xdr:cxnSp macro="">
      <xdr:nvCxnSpPr>
        <xdr:cNvPr id="382" name="直線コネクタ 381"/>
        <xdr:cNvCxnSpPr/>
      </xdr:nvCxnSpPr>
      <xdr:spPr>
        <a:xfrm flipV="1">
          <a:off x="15290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35052</xdr:rowOff>
    </xdr:to>
    <xdr:cxnSp macro="">
      <xdr:nvCxnSpPr>
        <xdr:cNvPr id="385" name="直線コネクタ 384"/>
        <xdr:cNvCxnSpPr/>
      </xdr:nvCxnSpPr>
      <xdr:spPr>
        <a:xfrm>
          <a:off x="14401800" y="71683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7" name="テキスト ボックス 38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138938</xdr:rowOff>
    </xdr:to>
    <xdr:cxnSp macro="">
      <xdr:nvCxnSpPr>
        <xdr:cNvPr id="388" name="直線コネクタ 387"/>
        <xdr:cNvCxnSpPr/>
      </xdr:nvCxnSpPr>
      <xdr:spPr>
        <a:xfrm>
          <a:off x="13512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0" name="テキスト ボックス 389"/>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92" name="テキスト ボックス 391"/>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8" name="円/楕円 397"/>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9"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0" name="円/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1" name="テキスト ボックス 40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2" name="円/楕円 401"/>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3" name="テキスト ボックス 402"/>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88138</xdr:rowOff>
    </xdr:from>
    <xdr:to>
      <xdr:col>21</xdr:col>
      <xdr:colOff>50800</xdr:colOff>
      <xdr:row>42</xdr:row>
      <xdr:rowOff>18288</xdr:rowOff>
    </xdr:to>
    <xdr:sp macro="" textlink="">
      <xdr:nvSpPr>
        <xdr:cNvPr id="404" name="円/楕円 403"/>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28465</xdr:rowOff>
    </xdr:from>
    <xdr:ext cx="762000" cy="259045"/>
    <xdr:sp macro="" textlink="">
      <xdr:nvSpPr>
        <xdr:cNvPr id="405" name="テキスト ボックス 404"/>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06" name="円/楕円 405"/>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07" name="テキスト ボックス 406"/>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本町の指数</a:t>
          </a:r>
          <a:r>
            <a:rPr kumimoji="0" lang="ja-JP" altLang="en-US" sz="1300" b="0" i="0" u="none" strike="noStrike" kern="0" cap="none" spc="0" normalizeH="0" baseline="0" noProof="0">
              <a:ln>
                <a:noFill/>
              </a:ln>
              <a:solidFill>
                <a:prstClr val="black"/>
              </a:solidFill>
              <a:effectLst/>
              <a:uLnTx/>
              <a:uFillTx/>
              <a:latin typeface="+mn-lt"/>
              <a:ea typeface="+mn-ea"/>
              <a:cs typeface="+mn-cs"/>
            </a:rPr>
            <a:t>２５．２</a:t>
          </a:r>
          <a:r>
            <a:rPr kumimoji="0" lang="ja-JP" altLang="ja-JP" sz="1300" b="0" i="0" u="none" strike="noStrike" kern="0" cap="none" spc="0" normalizeH="0" baseline="0" noProof="0">
              <a:ln>
                <a:noFill/>
              </a:ln>
              <a:solidFill>
                <a:prstClr val="black"/>
              </a:solidFill>
              <a:effectLst/>
              <a:uLnTx/>
              <a:uFillTx/>
              <a:latin typeface="+mn-lt"/>
              <a:ea typeface="+mn-ea"/>
              <a:cs typeface="+mn-cs"/>
            </a:rPr>
            <a:t>％は、類似団体平均を上回ってはいるが、将来への負担（地方債残高等）に対して、充当可能な財源（基金や交付税算入公債費）が今のところ確保できている状態である。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しかしながら、今後は普通交付税の合併算定替分の縮減等により、充当可能基金の減額が見込まれることから、普通建設事業費の抑制や</a:t>
          </a:r>
          <a:r>
            <a:rPr kumimoji="0" lang="ja-JP" altLang="ja-JP" sz="1300" b="0" i="0" u="none" strike="noStrike" kern="0" cap="none" spc="0" normalizeH="0" baseline="0" noProof="0">
              <a:ln>
                <a:noFill/>
              </a:ln>
              <a:solidFill>
                <a:prstClr val="black"/>
              </a:solidFill>
              <a:effectLst/>
              <a:uLnTx/>
              <a:uFillTx/>
              <a:latin typeface="+mn-lt"/>
              <a:ea typeface="+mn-ea"/>
              <a:cs typeface="+mn-cs"/>
            </a:rPr>
            <a:t>交付税算入率の高い有利な起債の借入等</a:t>
          </a:r>
          <a:r>
            <a:rPr kumimoji="0" lang="ja-JP" altLang="en-US" sz="130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比率の抑制に努める。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122580</xdr:rowOff>
    </xdr:from>
    <xdr:to>
      <xdr:col>24</xdr:col>
      <xdr:colOff>558800</xdr:colOff>
      <xdr:row>15</xdr:row>
      <xdr:rowOff>145745</xdr:rowOff>
    </xdr:to>
    <xdr:cxnSp macro="">
      <xdr:nvCxnSpPr>
        <xdr:cNvPr id="439" name="直線コネクタ 438"/>
        <xdr:cNvCxnSpPr/>
      </xdr:nvCxnSpPr>
      <xdr:spPr>
        <a:xfrm flipV="1">
          <a:off x="16179800" y="2694330"/>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134163</xdr:rowOff>
    </xdr:from>
    <xdr:to>
      <xdr:col>23</xdr:col>
      <xdr:colOff>406400</xdr:colOff>
      <xdr:row>15</xdr:row>
      <xdr:rowOff>145745</xdr:rowOff>
    </xdr:to>
    <xdr:cxnSp macro="">
      <xdr:nvCxnSpPr>
        <xdr:cNvPr id="442" name="直線コネクタ 441"/>
        <xdr:cNvCxnSpPr/>
      </xdr:nvCxnSpPr>
      <xdr:spPr>
        <a:xfrm>
          <a:off x="15290800" y="270591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134163</xdr:rowOff>
    </xdr:from>
    <xdr:to>
      <xdr:col>22</xdr:col>
      <xdr:colOff>203200</xdr:colOff>
      <xdr:row>15</xdr:row>
      <xdr:rowOff>164084</xdr:rowOff>
    </xdr:to>
    <xdr:cxnSp macro="">
      <xdr:nvCxnSpPr>
        <xdr:cNvPr id="445" name="直線コネクタ 444"/>
        <xdr:cNvCxnSpPr/>
      </xdr:nvCxnSpPr>
      <xdr:spPr>
        <a:xfrm flipV="1">
          <a:off x="14401800" y="2705913"/>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164084</xdr:rowOff>
    </xdr:from>
    <xdr:to>
      <xdr:col>21</xdr:col>
      <xdr:colOff>0</xdr:colOff>
      <xdr:row>17</xdr:row>
      <xdr:rowOff>50902</xdr:rowOff>
    </xdr:to>
    <xdr:cxnSp macro="">
      <xdr:nvCxnSpPr>
        <xdr:cNvPr id="448" name="直線コネクタ 447"/>
        <xdr:cNvCxnSpPr/>
      </xdr:nvCxnSpPr>
      <xdr:spPr>
        <a:xfrm flipV="1">
          <a:off x="13512800" y="2735834"/>
          <a:ext cx="889000" cy="2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0" name="テキスト ボックス 449"/>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2" name="テキスト ボックス 451"/>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71780</xdr:rowOff>
    </xdr:from>
    <xdr:to>
      <xdr:col>24</xdr:col>
      <xdr:colOff>609600</xdr:colOff>
      <xdr:row>16</xdr:row>
      <xdr:rowOff>1930</xdr:rowOff>
    </xdr:to>
    <xdr:sp macro="" textlink="">
      <xdr:nvSpPr>
        <xdr:cNvPr id="458" name="円/楕円 457"/>
        <xdr:cNvSpPr/>
      </xdr:nvSpPr>
      <xdr:spPr>
        <a:xfrm>
          <a:off x="169672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43857</xdr:rowOff>
    </xdr:from>
    <xdr:ext cx="762000" cy="259045"/>
    <xdr:sp macro="" textlink="">
      <xdr:nvSpPr>
        <xdr:cNvPr id="459" name="将来負担の状況該当値テキスト"/>
        <xdr:cNvSpPr txBox="1"/>
      </xdr:nvSpPr>
      <xdr:spPr>
        <a:xfrm>
          <a:off x="17106900" y="26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94945</xdr:rowOff>
    </xdr:from>
    <xdr:to>
      <xdr:col>23</xdr:col>
      <xdr:colOff>457200</xdr:colOff>
      <xdr:row>16</xdr:row>
      <xdr:rowOff>25095</xdr:rowOff>
    </xdr:to>
    <xdr:sp macro="" textlink="">
      <xdr:nvSpPr>
        <xdr:cNvPr id="460" name="円/楕円 459"/>
        <xdr:cNvSpPr/>
      </xdr:nvSpPr>
      <xdr:spPr>
        <a:xfrm>
          <a:off x="16129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9872</xdr:rowOff>
    </xdr:from>
    <xdr:ext cx="736600" cy="259045"/>
    <xdr:sp macro="" textlink="">
      <xdr:nvSpPr>
        <xdr:cNvPr id="461" name="テキスト ボックス 460"/>
        <xdr:cNvSpPr txBox="1"/>
      </xdr:nvSpPr>
      <xdr:spPr>
        <a:xfrm>
          <a:off x="15798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83363</xdr:rowOff>
    </xdr:from>
    <xdr:to>
      <xdr:col>22</xdr:col>
      <xdr:colOff>254000</xdr:colOff>
      <xdr:row>16</xdr:row>
      <xdr:rowOff>13513</xdr:rowOff>
    </xdr:to>
    <xdr:sp macro="" textlink="">
      <xdr:nvSpPr>
        <xdr:cNvPr id="462" name="円/楕円 461"/>
        <xdr:cNvSpPr/>
      </xdr:nvSpPr>
      <xdr:spPr>
        <a:xfrm>
          <a:off x="15240000" y="26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169740</xdr:rowOff>
    </xdr:from>
    <xdr:ext cx="762000" cy="259045"/>
    <xdr:sp macro="" textlink="">
      <xdr:nvSpPr>
        <xdr:cNvPr id="463" name="テキスト ボックス 462"/>
        <xdr:cNvSpPr txBox="1"/>
      </xdr:nvSpPr>
      <xdr:spPr>
        <a:xfrm>
          <a:off x="14909800" y="27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113284</xdr:rowOff>
    </xdr:from>
    <xdr:to>
      <xdr:col>21</xdr:col>
      <xdr:colOff>50800</xdr:colOff>
      <xdr:row>16</xdr:row>
      <xdr:rowOff>43434</xdr:rowOff>
    </xdr:to>
    <xdr:sp macro="" textlink="">
      <xdr:nvSpPr>
        <xdr:cNvPr id="464" name="円/楕円 463"/>
        <xdr:cNvSpPr/>
      </xdr:nvSpPr>
      <xdr:spPr>
        <a:xfrm>
          <a:off x="14351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28211</xdr:rowOff>
    </xdr:from>
    <xdr:ext cx="762000" cy="259045"/>
    <xdr:sp macro="" textlink="">
      <xdr:nvSpPr>
        <xdr:cNvPr id="465" name="テキスト ボックス 464"/>
        <xdr:cNvSpPr txBox="1"/>
      </xdr:nvSpPr>
      <xdr:spPr>
        <a:xfrm>
          <a:off x="14020800" y="27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102</xdr:rowOff>
    </xdr:from>
    <xdr:to>
      <xdr:col>19</xdr:col>
      <xdr:colOff>533400</xdr:colOff>
      <xdr:row>17</xdr:row>
      <xdr:rowOff>101702</xdr:rowOff>
    </xdr:to>
    <xdr:sp macro="" textlink="">
      <xdr:nvSpPr>
        <xdr:cNvPr id="466" name="円/楕円 465"/>
        <xdr:cNvSpPr/>
      </xdr:nvSpPr>
      <xdr:spPr>
        <a:xfrm>
          <a:off x="13462000" y="2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86479</xdr:rowOff>
    </xdr:from>
    <xdr:ext cx="762000" cy="259045"/>
    <xdr:sp macro="" textlink="">
      <xdr:nvSpPr>
        <xdr:cNvPr id="467" name="テキスト ボックス 466"/>
        <xdr:cNvSpPr txBox="1"/>
      </xdr:nvSpPr>
      <xdr:spPr>
        <a:xfrm>
          <a:off x="13131800" y="300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7,319
7,032
30.38
6,695,449
6,467,091
95,054
4,301,775
11,324,818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離島同士の合併であることから、職員の削減は進まない中にあって、ラスパイレス指数の低率等により人件費のバランスが保たれている。今後は更に厳しく適切な定員管理に努める。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107950</xdr:rowOff>
    </xdr:to>
    <xdr:cxnSp macro="">
      <xdr:nvCxnSpPr>
        <xdr:cNvPr id="66" name="直線コネクタ 65"/>
        <xdr:cNvCxnSpPr/>
      </xdr:nvCxnSpPr>
      <xdr:spPr>
        <a:xfrm flipV="1">
          <a:off x="3987800" y="6383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107950</xdr:rowOff>
    </xdr:to>
    <xdr:cxnSp macro="">
      <xdr:nvCxnSpPr>
        <xdr:cNvPr id="69" name="直線コネクタ 68"/>
        <xdr:cNvCxnSpPr/>
      </xdr:nvCxnSpPr>
      <xdr:spPr>
        <a:xfrm>
          <a:off x="3098800" y="638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107950</xdr:rowOff>
    </xdr:to>
    <xdr:cxnSp macro="">
      <xdr:nvCxnSpPr>
        <xdr:cNvPr id="72" name="直線コネクタ 71"/>
        <xdr:cNvCxnSpPr/>
      </xdr:nvCxnSpPr>
      <xdr:spPr>
        <a:xfrm flipV="1">
          <a:off x="2209800" y="638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115570</xdr:rowOff>
    </xdr:to>
    <xdr:cxnSp macro="">
      <xdr:nvCxnSpPr>
        <xdr:cNvPr id="75" name="直線コネクタ 74"/>
        <xdr:cNvCxnSpPr/>
      </xdr:nvCxnSpPr>
      <xdr:spPr>
        <a:xfrm flipV="1">
          <a:off x="1320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1" name="円/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物件費に係る経常収支比率１</a:t>
          </a:r>
          <a:r>
            <a:rPr kumimoji="0" lang="ja-JP" altLang="en-US" sz="1300" b="0" i="0" u="none" strike="noStrike" kern="0" cap="none" spc="0" normalizeH="0" baseline="0" noProof="0">
              <a:ln>
                <a:noFill/>
              </a:ln>
              <a:solidFill>
                <a:prstClr val="black"/>
              </a:solidFill>
              <a:effectLst/>
              <a:uLnTx/>
              <a:uFillTx/>
              <a:latin typeface="+mn-lt"/>
              <a:ea typeface="+mn-ea"/>
              <a:cs typeface="+mn-cs"/>
            </a:rPr>
            <a:t>８</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５</a:t>
          </a:r>
          <a:r>
            <a:rPr kumimoji="0" lang="ja-JP" altLang="ja-JP" sz="1300" b="0" i="0" u="none" strike="noStrike" kern="0" cap="none" spc="0" normalizeH="0" baseline="0" noProof="0">
              <a:ln>
                <a:noFill/>
              </a:ln>
              <a:solidFill>
                <a:prstClr val="black"/>
              </a:solidFill>
              <a:effectLst/>
              <a:uLnTx/>
              <a:uFillTx/>
              <a:latin typeface="+mn-lt"/>
              <a:ea typeface="+mn-ea"/>
              <a:cs typeface="+mn-cs"/>
            </a:rPr>
            <a:t>％は、</a:t>
          </a:r>
          <a:r>
            <a:rPr kumimoji="0" lang="ja-JP" altLang="en-US" sz="1300" b="0" i="0" u="none" strike="noStrike" kern="0" cap="none" spc="0" normalizeH="0" baseline="0" noProof="0">
              <a:ln>
                <a:noFill/>
              </a:ln>
              <a:solidFill>
                <a:prstClr val="black"/>
              </a:solidFill>
              <a:effectLst/>
              <a:uLnTx/>
              <a:uFillTx/>
              <a:latin typeface="+mn-lt"/>
              <a:ea typeface="+mn-ea"/>
              <a:cs typeface="+mn-cs"/>
            </a:rPr>
            <a:t>類似団体平均を５．３ポイント上回っている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。離島である</a:t>
          </a:r>
          <a:r>
            <a:rPr kumimoji="0" lang="ja-JP" altLang="en-US" sz="1300" b="0" i="0" u="none" strike="noStrike" kern="0" cap="none" spc="0" normalizeH="0" baseline="0" noProof="0">
              <a:ln>
                <a:noFill/>
              </a:ln>
              <a:solidFill>
                <a:prstClr val="black"/>
              </a:solidFill>
              <a:effectLst/>
              <a:uLnTx/>
              <a:uFillTx/>
              <a:latin typeface="+mn-lt"/>
              <a:ea typeface="+mn-ea"/>
              <a:cs typeface="+mn-cs"/>
            </a:rPr>
            <a:t>ため</a:t>
          </a:r>
          <a:r>
            <a:rPr kumimoji="0" lang="ja-JP" altLang="ja-JP" sz="1300" b="0" i="0" u="none" strike="noStrike" kern="0" cap="none" spc="0" normalizeH="0" baseline="0" noProof="0">
              <a:ln>
                <a:noFill/>
              </a:ln>
              <a:solidFill>
                <a:prstClr val="black"/>
              </a:solidFill>
              <a:effectLst/>
              <a:uLnTx/>
              <a:uFillTx/>
              <a:latin typeface="+mn-lt"/>
              <a:ea typeface="+mn-ea"/>
              <a:cs typeface="+mn-cs"/>
            </a:rPr>
            <a:t>、陸続きであれば集約できる公共施設（例：学校、斎場等）が各島ごとに設置されているため、維持管理費</a:t>
          </a:r>
          <a:r>
            <a:rPr kumimoji="0" lang="ja-JP" altLang="en-US" sz="1300" b="0" i="0" u="none" strike="noStrike" kern="0" cap="none" spc="0" normalizeH="0" baseline="0" noProof="0">
              <a:ln>
                <a:noFill/>
              </a:ln>
              <a:solidFill>
                <a:prstClr val="black"/>
              </a:solidFill>
              <a:effectLst/>
              <a:uLnTx/>
              <a:uFillTx/>
              <a:latin typeface="+mn-lt"/>
              <a:ea typeface="+mn-ea"/>
              <a:cs typeface="+mn-cs"/>
            </a:rPr>
            <a:t>等の抑制が難しいことが要因の一つである。</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今後は更なる経常経費抑制や集中管理による物品購入経費の削減等を実施し、徹底した経費節減に努める。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18</xdr:row>
      <xdr:rowOff>165100</xdr:rowOff>
    </xdr:to>
    <xdr:cxnSp macro="">
      <xdr:nvCxnSpPr>
        <xdr:cNvPr id="127" name="直線コネクタ 126"/>
        <xdr:cNvCxnSpPr/>
      </xdr:nvCxnSpPr>
      <xdr:spPr>
        <a:xfrm>
          <a:off x="15671800" y="3220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104140</xdr:rowOff>
    </xdr:from>
    <xdr:to>
      <xdr:col>22</xdr:col>
      <xdr:colOff>565150</xdr:colOff>
      <xdr:row>18</xdr:row>
      <xdr:rowOff>134620</xdr:rowOff>
    </xdr:to>
    <xdr:cxnSp macro="">
      <xdr:nvCxnSpPr>
        <xdr:cNvPr id="130" name="直線コネクタ 129"/>
        <xdr:cNvCxnSpPr/>
      </xdr:nvCxnSpPr>
      <xdr:spPr>
        <a:xfrm>
          <a:off x="14782800" y="3190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88900</xdr:rowOff>
    </xdr:from>
    <xdr:to>
      <xdr:col>21</xdr:col>
      <xdr:colOff>361950</xdr:colOff>
      <xdr:row>18</xdr:row>
      <xdr:rowOff>104140</xdr:rowOff>
    </xdr:to>
    <xdr:cxnSp macro="">
      <xdr:nvCxnSpPr>
        <xdr:cNvPr id="133" name="直線コネクタ 132"/>
        <xdr:cNvCxnSpPr/>
      </xdr:nvCxnSpPr>
      <xdr:spPr>
        <a:xfrm>
          <a:off x="13893800" y="3175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18</xdr:row>
      <xdr:rowOff>88900</xdr:rowOff>
    </xdr:to>
    <xdr:cxnSp macro="">
      <xdr:nvCxnSpPr>
        <xdr:cNvPr id="136" name="直線コネクタ 135"/>
        <xdr:cNvCxnSpPr/>
      </xdr:nvCxnSpPr>
      <xdr:spPr>
        <a:xfrm>
          <a:off x="13004800" y="3091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6" name="円/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8" name="円/楕円 147"/>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9" name="テキスト ボックス 148"/>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50" name="円/楕円 149"/>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51" name="テキスト ボックス 150"/>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38100</xdr:rowOff>
    </xdr:from>
    <xdr:to>
      <xdr:col>20</xdr:col>
      <xdr:colOff>209550</xdr:colOff>
      <xdr:row>18</xdr:row>
      <xdr:rowOff>139700</xdr:rowOff>
    </xdr:to>
    <xdr:sp macro="" textlink="">
      <xdr:nvSpPr>
        <xdr:cNvPr id="152" name="円/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125730</xdr:rowOff>
    </xdr:from>
    <xdr:to>
      <xdr:col>19</xdr:col>
      <xdr:colOff>6350</xdr:colOff>
      <xdr:row>18</xdr:row>
      <xdr:rowOff>55880</xdr:rowOff>
    </xdr:to>
    <xdr:sp macro="" textlink="">
      <xdr:nvSpPr>
        <xdr:cNvPr id="154" name="円/楕円 153"/>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40657</xdr:rowOff>
    </xdr:from>
    <xdr:ext cx="762000" cy="259045"/>
    <xdr:sp macro="" textlink="">
      <xdr:nvSpPr>
        <xdr:cNvPr id="155" name="テキスト ボックス 154"/>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扶助費に係る経常収支比率２．</a:t>
          </a:r>
          <a:r>
            <a:rPr kumimoji="0" lang="ja-JP" altLang="en-US" sz="1300" b="0" i="0" u="none" strike="noStrike" kern="0" cap="none" spc="0" normalizeH="0" baseline="0" noProof="0">
              <a:ln>
                <a:noFill/>
              </a:ln>
              <a:solidFill>
                <a:prstClr val="black"/>
              </a:solidFill>
              <a:effectLst/>
              <a:uLnTx/>
              <a:uFillTx/>
              <a:latin typeface="+mn-lt"/>
              <a:ea typeface="+mn-ea"/>
              <a:cs typeface="+mn-cs"/>
            </a:rPr>
            <a:t>０</a:t>
          </a:r>
          <a:r>
            <a:rPr kumimoji="0" lang="ja-JP" altLang="ja-JP" sz="1300" b="0" i="0" u="none" strike="noStrike" kern="0" cap="none" spc="0" normalizeH="0" baseline="0" noProof="0">
              <a:ln>
                <a:noFill/>
              </a:ln>
              <a:solidFill>
                <a:prstClr val="black"/>
              </a:solidFill>
              <a:effectLst/>
              <a:uLnTx/>
              <a:uFillTx/>
              <a:latin typeface="+mn-lt"/>
              <a:ea typeface="+mn-ea"/>
              <a:cs typeface="+mn-cs"/>
            </a:rPr>
            <a:t>％は、</a:t>
          </a:r>
          <a:r>
            <a:rPr kumimoji="0" lang="ja-JP" altLang="en-US" sz="1300" b="0" i="0" u="none" strike="noStrike" kern="0" cap="none" spc="0" normalizeH="0" baseline="0" noProof="0">
              <a:ln>
                <a:noFill/>
              </a:ln>
              <a:solidFill>
                <a:prstClr val="black"/>
              </a:solidFill>
              <a:effectLst/>
              <a:uLnTx/>
              <a:uFillTx/>
              <a:latin typeface="+mn-lt"/>
              <a:ea typeface="+mn-ea"/>
              <a:cs typeface="+mn-cs"/>
            </a:rPr>
            <a:t>７２</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類似団体中</a:t>
          </a:r>
          <a:r>
            <a:rPr kumimoji="0" lang="ja-JP" altLang="en-US" sz="1300" b="0" i="0" u="none" strike="noStrike" kern="0" cap="none" spc="0" normalizeH="0" baseline="0" noProof="0">
              <a:ln>
                <a:noFill/>
              </a:ln>
              <a:solidFill>
                <a:prstClr val="black"/>
              </a:solidFill>
              <a:effectLst/>
              <a:uLnTx/>
              <a:uFillTx/>
              <a:latin typeface="+mn-lt"/>
              <a:ea typeface="+mn-ea"/>
              <a:cs typeface="+mn-cs"/>
            </a:rPr>
            <a:t>で最も低い比率となってい</a:t>
          </a:r>
          <a:r>
            <a:rPr kumimoji="0" lang="ja-JP" altLang="ja-JP" sz="1300" b="0" i="0" u="none" strike="noStrike" kern="0" cap="none" spc="0" normalizeH="0" baseline="0" noProof="0">
              <a:ln>
                <a:noFill/>
              </a:ln>
              <a:solidFill>
                <a:prstClr val="black"/>
              </a:solidFill>
              <a:effectLst/>
              <a:uLnTx/>
              <a:uFillTx/>
              <a:latin typeface="+mn-lt"/>
              <a:ea typeface="+mn-ea"/>
              <a:cs typeface="+mn-cs"/>
            </a:rPr>
            <a:t>る。この要因は、少子過疎化により子供等に係る経費が少ないことがあげられる。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53</xdr:row>
      <xdr:rowOff>31750</xdr:rowOff>
    </xdr:to>
    <xdr:cxnSp macro="">
      <xdr:nvCxnSpPr>
        <xdr:cNvPr id="188" name="直線コネクタ 187"/>
        <xdr:cNvCxnSpPr/>
      </xdr:nvCxnSpPr>
      <xdr:spPr>
        <a:xfrm flipV="1">
          <a:off x="3987800" y="908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31750</xdr:rowOff>
    </xdr:to>
    <xdr:cxnSp macro="">
      <xdr:nvCxnSpPr>
        <xdr:cNvPr id="191" name="直線コネクタ 190"/>
        <xdr:cNvCxnSpPr/>
      </xdr:nvCxnSpPr>
      <xdr:spPr>
        <a:xfrm>
          <a:off x="3098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12700</xdr:rowOff>
    </xdr:to>
    <xdr:cxnSp macro="">
      <xdr:nvCxnSpPr>
        <xdr:cNvPr id="194" name="直線コネクタ 193"/>
        <xdr:cNvCxnSpPr/>
      </xdr:nvCxnSpPr>
      <xdr:spPr>
        <a:xfrm flipV="1">
          <a:off x="2209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6" name="テキスト ボックス 19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146050</xdr:rowOff>
    </xdr:from>
    <xdr:to>
      <xdr:col>3</xdr:col>
      <xdr:colOff>142875</xdr:colOff>
      <xdr:row>53</xdr:row>
      <xdr:rowOff>12700</xdr:rowOff>
    </xdr:to>
    <xdr:cxnSp macro="">
      <xdr:nvCxnSpPr>
        <xdr:cNvPr id="197" name="直線コネクタ 196"/>
        <xdr:cNvCxnSpPr/>
      </xdr:nvCxnSpPr>
      <xdr:spPr>
        <a:xfrm>
          <a:off x="1320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9" name="テキスト ボックス 198"/>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1" name="テキスト ボックス 200"/>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7" name="円/楕円 206"/>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8"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9" name="円/楕円 208"/>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10" name="テキスト ボックス 209"/>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1" name="円/楕円 210"/>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2" name="テキスト ボックス 211"/>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133350</xdr:rowOff>
    </xdr:from>
    <xdr:to>
      <xdr:col>3</xdr:col>
      <xdr:colOff>193675</xdr:colOff>
      <xdr:row>53</xdr:row>
      <xdr:rowOff>63500</xdr:rowOff>
    </xdr:to>
    <xdr:sp macro="" textlink="">
      <xdr:nvSpPr>
        <xdr:cNvPr id="213" name="円/楕円 212"/>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73677</xdr:rowOff>
    </xdr:from>
    <xdr:ext cx="762000" cy="259045"/>
    <xdr:sp macro="" textlink="">
      <xdr:nvSpPr>
        <xdr:cNvPr id="214" name="テキスト ボックス 213"/>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215" name="円/楕円 214"/>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35577</xdr:rowOff>
    </xdr:from>
    <xdr:ext cx="762000" cy="259045"/>
    <xdr:sp macro="" textlink="">
      <xdr:nvSpPr>
        <xdr:cNvPr id="216" name="テキスト ボックス 215"/>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その他に係る経常収支比率が類似団体平均を上回っているのは、繰出金</a:t>
          </a:r>
          <a:r>
            <a:rPr kumimoji="0" lang="ja-JP" altLang="en-US" sz="1300" b="0" i="0" u="none" strike="noStrike" kern="0" cap="none" spc="0" normalizeH="0" baseline="0" noProof="0">
              <a:ln>
                <a:noFill/>
              </a:ln>
              <a:solidFill>
                <a:prstClr val="black"/>
              </a:solidFill>
              <a:effectLst/>
              <a:uLnTx/>
              <a:uFillTx/>
              <a:latin typeface="+mn-lt"/>
              <a:ea typeface="+mn-ea"/>
              <a:cs typeface="+mn-cs"/>
            </a:rPr>
            <a:t>の額</a:t>
          </a:r>
          <a:r>
            <a:rPr kumimoji="0" lang="ja-JP" altLang="ja-JP" sz="1300" b="0" i="0" u="none" strike="noStrike" kern="0" cap="none" spc="0" normalizeH="0" baseline="0" noProof="0">
              <a:ln>
                <a:noFill/>
              </a:ln>
              <a:solidFill>
                <a:prstClr val="black"/>
              </a:solidFill>
              <a:effectLst/>
              <a:uLnTx/>
              <a:uFillTx/>
              <a:latin typeface="+mn-lt"/>
              <a:ea typeface="+mn-ea"/>
              <a:cs typeface="+mn-cs"/>
            </a:rPr>
            <a:t>が</a:t>
          </a:r>
          <a:r>
            <a:rPr kumimoji="0" lang="ja-JP" altLang="en-US" sz="1300" b="0" i="0" u="none" strike="noStrike" kern="0" cap="none" spc="0" normalizeH="0" baseline="0" noProof="0">
              <a:ln>
                <a:noFill/>
              </a:ln>
              <a:solidFill>
                <a:prstClr val="black"/>
              </a:solidFill>
              <a:effectLst/>
              <a:uLnTx/>
              <a:uFillTx/>
              <a:latin typeface="+mn-lt"/>
              <a:ea typeface="+mn-ea"/>
              <a:cs typeface="+mn-cs"/>
            </a:rPr>
            <a:t>多いことが</a:t>
          </a:r>
          <a:r>
            <a:rPr kumimoji="0" lang="ja-JP" altLang="ja-JP" sz="1300" b="0" i="0" u="none" strike="noStrike" kern="0" cap="none" spc="0" normalizeH="0" baseline="0" noProof="0">
              <a:ln>
                <a:noFill/>
              </a:ln>
              <a:solidFill>
                <a:prstClr val="black"/>
              </a:solidFill>
              <a:effectLst/>
              <a:uLnTx/>
              <a:uFillTx/>
              <a:latin typeface="+mn-lt"/>
              <a:ea typeface="+mn-ea"/>
              <a:cs typeface="+mn-cs"/>
            </a:rPr>
            <a:t>要因である。国民健康保険事業会計の財政悪化に伴い、赤字補てん的な繰出金が多額となっていること</a:t>
          </a:r>
          <a:r>
            <a:rPr kumimoji="0" lang="ja-JP" altLang="en-US" sz="1300" b="0" i="0" u="none" strike="noStrike" kern="0" cap="none" spc="0" normalizeH="0" baseline="0" noProof="0">
              <a:ln>
                <a:noFill/>
              </a:ln>
              <a:solidFill>
                <a:prstClr val="black"/>
              </a:solidFill>
              <a:effectLst/>
              <a:uLnTx/>
              <a:uFillTx/>
              <a:latin typeface="+mn-lt"/>
              <a:ea typeface="+mn-ea"/>
              <a:cs typeface="+mn-cs"/>
            </a:rPr>
            <a:t>や</a:t>
          </a:r>
          <a:r>
            <a:rPr kumimoji="0" lang="ja-JP" altLang="ja-JP" sz="1300" b="0" i="0" u="none" strike="noStrike" kern="0" cap="none" spc="0" normalizeH="0" baseline="0" noProof="0">
              <a:ln>
                <a:noFill/>
              </a:ln>
              <a:solidFill>
                <a:prstClr val="black"/>
              </a:solidFill>
              <a:effectLst/>
              <a:uLnTx/>
              <a:uFillTx/>
              <a:latin typeface="+mn-lt"/>
              <a:ea typeface="+mn-ea"/>
              <a:cs typeface="+mn-cs"/>
            </a:rPr>
            <a:t>、下水道施設の維持管理経費として公営企業会計への繰出金が必要となっている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こと等によるものである。</a:t>
          </a:r>
          <a:r>
            <a:rPr kumimoji="0" lang="ja-JP" altLang="ja-JP" sz="1300" b="0" i="0" u="none" strike="noStrike" kern="0" cap="none" spc="0" normalizeH="0" baseline="0" noProof="0">
              <a:ln>
                <a:noFill/>
              </a:ln>
              <a:solidFill>
                <a:prstClr val="black"/>
              </a:solidFill>
              <a:effectLst/>
              <a:uLnTx/>
              <a:uFillTx/>
              <a:latin typeface="+mn-lt"/>
              <a:ea typeface="+mn-ea"/>
              <a:cs typeface="+mn-cs"/>
            </a:rPr>
            <a:t>今後、下水道事業については独立採算の原則に即した料金の値上げによる健全化を図る。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35560</xdr:rowOff>
    </xdr:to>
    <xdr:cxnSp macro="">
      <xdr:nvCxnSpPr>
        <xdr:cNvPr id="249" name="直線コネクタ 248"/>
        <xdr:cNvCxnSpPr/>
      </xdr:nvCxnSpPr>
      <xdr:spPr>
        <a:xfrm flipV="1">
          <a:off x="15671800" y="993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58</xdr:row>
      <xdr:rowOff>35560</xdr:rowOff>
    </xdr:to>
    <xdr:cxnSp macro="">
      <xdr:nvCxnSpPr>
        <xdr:cNvPr id="252" name="直線コネクタ 251"/>
        <xdr:cNvCxnSpPr/>
      </xdr:nvCxnSpPr>
      <xdr:spPr>
        <a:xfrm>
          <a:off x="14782800" y="988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4" name="テキスト ボックス 253"/>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153670</xdr:rowOff>
    </xdr:to>
    <xdr:cxnSp macro="">
      <xdr:nvCxnSpPr>
        <xdr:cNvPr id="255" name="直線コネクタ 254"/>
        <xdr:cNvCxnSpPr/>
      </xdr:nvCxnSpPr>
      <xdr:spPr>
        <a:xfrm flipV="1">
          <a:off x="13893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57</xdr:row>
      <xdr:rowOff>153670</xdr:rowOff>
    </xdr:to>
    <xdr:cxnSp macro="">
      <xdr:nvCxnSpPr>
        <xdr:cNvPr id="258" name="直線コネクタ 257"/>
        <xdr:cNvCxnSpPr/>
      </xdr:nvCxnSpPr>
      <xdr:spPr>
        <a:xfrm>
          <a:off x="13004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60" name="テキスト ボックス 259"/>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8" name="円/楕円 267"/>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9"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0" name="円/楕円 269"/>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1" name="テキスト ボックス 270"/>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2" name="円/楕円 271"/>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3" name="テキスト ボックス 272"/>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4" name="円/楕円 273"/>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5" name="テキスト ボックス 274"/>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6" name="円/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補助費等に係る経常収支比率</a:t>
          </a:r>
          <a:r>
            <a:rPr kumimoji="0" lang="ja-JP" altLang="en-US" sz="1300" b="0" i="0" u="none" strike="noStrike" kern="0" cap="none" spc="0" normalizeH="0" baseline="0" noProof="0">
              <a:ln>
                <a:noFill/>
              </a:ln>
              <a:solidFill>
                <a:prstClr val="black"/>
              </a:solidFill>
              <a:effectLst/>
              <a:uLnTx/>
              <a:uFillTx/>
              <a:latin typeface="+mn-lt"/>
              <a:ea typeface="+mn-ea"/>
              <a:cs typeface="+mn-cs"/>
            </a:rPr>
            <a:t>３．１</a:t>
          </a:r>
          <a:r>
            <a:rPr kumimoji="0" lang="ja-JP" altLang="ja-JP" sz="1300" b="0" i="0" u="none" strike="noStrike" kern="0" cap="none" spc="0" normalizeH="0" baseline="0" noProof="0">
              <a:ln>
                <a:noFill/>
              </a:ln>
              <a:solidFill>
                <a:prstClr val="black"/>
              </a:solidFill>
              <a:effectLst/>
              <a:uLnTx/>
              <a:uFillTx/>
              <a:latin typeface="+mn-lt"/>
              <a:ea typeface="+mn-ea"/>
              <a:cs typeface="+mn-cs"/>
            </a:rPr>
            <a:t>％は、</a:t>
          </a:r>
          <a:r>
            <a:rPr kumimoji="0" lang="ja-JP" altLang="en-US" sz="1300" b="0" i="0" u="none" strike="noStrike" kern="0" cap="none" spc="0" normalizeH="0" baseline="0" noProof="0">
              <a:ln>
                <a:noFill/>
              </a:ln>
              <a:solidFill>
                <a:prstClr val="black"/>
              </a:solidFill>
              <a:effectLst/>
              <a:uLnTx/>
              <a:uFillTx/>
              <a:latin typeface="+mn-lt"/>
              <a:ea typeface="+mn-ea"/>
              <a:cs typeface="+mn-cs"/>
            </a:rPr>
            <a:t>類似団体平均を１０．３ポイント下回っている。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この要因は、他団体に比べ一部事務組合への加入が少ないことがあげられるが、今後も各種団体補助金の見直し等、経費の抑制に努める。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40132</xdr:rowOff>
    </xdr:from>
    <xdr:to>
      <xdr:col>24</xdr:col>
      <xdr:colOff>31750</xdr:colOff>
      <xdr:row>34</xdr:row>
      <xdr:rowOff>44704</xdr:rowOff>
    </xdr:to>
    <xdr:cxnSp macro="">
      <xdr:nvCxnSpPr>
        <xdr:cNvPr id="307" name="直線コネクタ 306"/>
        <xdr:cNvCxnSpPr/>
      </xdr:nvCxnSpPr>
      <xdr:spPr>
        <a:xfrm flipV="1">
          <a:off x="15671800" y="5869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44704</xdr:rowOff>
    </xdr:to>
    <xdr:cxnSp macro="">
      <xdr:nvCxnSpPr>
        <xdr:cNvPr id="310" name="直線コネクタ 309"/>
        <xdr:cNvCxnSpPr/>
      </xdr:nvCxnSpPr>
      <xdr:spPr>
        <a:xfrm>
          <a:off x="14782800" y="5855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30988</xdr:rowOff>
    </xdr:to>
    <xdr:cxnSp macro="">
      <xdr:nvCxnSpPr>
        <xdr:cNvPr id="313" name="直線コネクタ 312"/>
        <xdr:cNvCxnSpPr/>
      </xdr:nvCxnSpPr>
      <xdr:spPr>
        <a:xfrm flipV="1">
          <a:off x="13893800" y="5855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5" name="テキスト ボックス 31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30988</xdr:rowOff>
    </xdr:to>
    <xdr:cxnSp macro="">
      <xdr:nvCxnSpPr>
        <xdr:cNvPr id="316" name="直線コネクタ 315"/>
        <xdr:cNvCxnSpPr/>
      </xdr:nvCxnSpPr>
      <xdr:spPr>
        <a:xfrm>
          <a:off x="13004800" y="5851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160782</xdr:rowOff>
    </xdr:from>
    <xdr:to>
      <xdr:col>24</xdr:col>
      <xdr:colOff>82550</xdr:colOff>
      <xdr:row>34</xdr:row>
      <xdr:rowOff>90932</xdr:rowOff>
    </xdr:to>
    <xdr:sp macro="" textlink="">
      <xdr:nvSpPr>
        <xdr:cNvPr id="326" name="円/楕円 325"/>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69359</xdr:rowOff>
    </xdr:from>
    <xdr:ext cx="762000" cy="259045"/>
    <xdr:sp macro="" textlink="">
      <xdr:nvSpPr>
        <xdr:cNvPr id="327"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165354</xdr:rowOff>
    </xdr:from>
    <xdr:to>
      <xdr:col>22</xdr:col>
      <xdr:colOff>615950</xdr:colOff>
      <xdr:row>34</xdr:row>
      <xdr:rowOff>95504</xdr:rowOff>
    </xdr:to>
    <xdr:sp macro="" textlink="">
      <xdr:nvSpPr>
        <xdr:cNvPr id="328" name="円/楕円 327"/>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105681</xdr:rowOff>
    </xdr:from>
    <xdr:ext cx="736600" cy="259045"/>
    <xdr:sp macro="" textlink="">
      <xdr:nvSpPr>
        <xdr:cNvPr id="329" name="テキスト ボックス 328"/>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147066</xdr:rowOff>
    </xdr:from>
    <xdr:to>
      <xdr:col>21</xdr:col>
      <xdr:colOff>412750</xdr:colOff>
      <xdr:row>34</xdr:row>
      <xdr:rowOff>77216</xdr:rowOff>
    </xdr:to>
    <xdr:sp macro="" textlink="">
      <xdr:nvSpPr>
        <xdr:cNvPr id="330" name="円/楕円 329"/>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87393</xdr:rowOff>
    </xdr:from>
    <xdr:ext cx="762000" cy="259045"/>
    <xdr:sp macro="" textlink="">
      <xdr:nvSpPr>
        <xdr:cNvPr id="331" name="テキスト ボックス 330"/>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151638</xdr:rowOff>
    </xdr:from>
    <xdr:to>
      <xdr:col>20</xdr:col>
      <xdr:colOff>209550</xdr:colOff>
      <xdr:row>34</xdr:row>
      <xdr:rowOff>81788</xdr:rowOff>
    </xdr:to>
    <xdr:sp macro="" textlink="">
      <xdr:nvSpPr>
        <xdr:cNvPr id="332" name="円/楕円 331"/>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91965</xdr:rowOff>
    </xdr:from>
    <xdr:ext cx="762000" cy="259045"/>
    <xdr:sp macro="" textlink="">
      <xdr:nvSpPr>
        <xdr:cNvPr id="333" name="テキスト ボックス 332"/>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142494</xdr:rowOff>
    </xdr:from>
    <xdr:to>
      <xdr:col>19</xdr:col>
      <xdr:colOff>6350</xdr:colOff>
      <xdr:row>34</xdr:row>
      <xdr:rowOff>72644</xdr:rowOff>
    </xdr:to>
    <xdr:sp macro="" textlink="">
      <xdr:nvSpPr>
        <xdr:cNvPr id="334" name="円/楕円 333"/>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82821</xdr:rowOff>
    </xdr:from>
    <xdr:ext cx="762000" cy="259045"/>
    <xdr:sp macro="" textlink="">
      <xdr:nvSpPr>
        <xdr:cNvPr id="335" name="テキスト ボックス 334"/>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合併に伴う各種大型整備事業が集中したことにより地方債現在高が増加した影響で地方債の元利償還金が膨らみ、公債費に係る経常収支比率は類似団体平均を</a:t>
          </a:r>
          <a:r>
            <a:rPr kumimoji="0" lang="ja-JP" altLang="en-US" sz="1300" b="0" i="0" u="none" strike="noStrike" kern="0" cap="none" spc="0" normalizeH="0" baseline="0" noProof="0">
              <a:ln>
                <a:noFill/>
              </a:ln>
              <a:solidFill>
                <a:prstClr val="black"/>
              </a:solidFill>
              <a:effectLst/>
              <a:uLnTx/>
              <a:uFillTx/>
              <a:latin typeface="+mn-lt"/>
              <a:ea typeface="+mn-ea"/>
              <a:cs typeface="+mn-cs"/>
            </a:rPr>
            <a:t>９．６</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ポイント上回っており、類似団体中</a:t>
          </a:r>
          <a:r>
            <a:rPr kumimoji="0" lang="ja-JP" altLang="en-US" sz="1300" b="0" i="0" u="none" strike="noStrike" kern="0" cap="none" spc="0" normalizeH="0" baseline="0" noProof="0">
              <a:ln>
                <a:noFill/>
              </a:ln>
              <a:solidFill>
                <a:prstClr val="black"/>
              </a:solidFill>
              <a:effectLst/>
              <a:uLnTx/>
              <a:uFillTx/>
              <a:latin typeface="+mn-lt"/>
              <a:ea typeface="+mn-ea"/>
              <a:cs typeface="+mn-cs"/>
            </a:rPr>
            <a:t>７１</a:t>
          </a:r>
          <a:r>
            <a:rPr kumimoji="0" lang="ja-JP" altLang="ja-JP" sz="1300" b="0" i="0" u="none" strike="noStrike" kern="0" cap="none" spc="0" normalizeH="0" baseline="0" noProof="0">
              <a:ln>
                <a:noFill/>
              </a:ln>
              <a:solidFill>
                <a:prstClr val="black"/>
              </a:solidFill>
              <a:effectLst/>
              <a:uLnTx/>
              <a:uFillTx/>
              <a:latin typeface="+mn-lt"/>
              <a:ea typeface="+mn-ea"/>
              <a:cs typeface="+mn-cs"/>
            </a:rPr>
            <a:t>位となっている。今後は、控えている大規模な事業計画の整理・縮小をおこない、公債費の抑制を図る。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161289</xdr:rowOff>
    </xdr:from>
    <xdr:to>
      <xdr:col>7</xdr:col>
      <xdr:colOff>15875</xdr:colOff>
      <xdr:row>80</xdr:row>
      <xdr:rowOff>8128</xdr:rowOff>
    </xdr:to>
    <xdr:cxnSp macro="">
      <xdr:nvCxnSpPr>
        <xdr:cNvPr id="365" name="直線コネクタ 364"/>
        <xdr:cNvCxnSpPr/>
      </xdr:nvCxnSpPr>
      <xdr:spPr>
        <a:xfrm>
          <a:off x="3987800" y="137058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133858</xdr:rowOff>
    </xdr:from>
    <xdr:to>
      <xdr:col>5</xdr:col>
      <xdr:colOff>549275</xdr:colOff>
      <xdr:row>79</xdr:row>
      <xdr:rowOff>161289</xdr:rowOff>
    </xdr:to>
    <xdr:cxnSp macro="">
      <xdr:nvCxnSpPr>
        <xdr:cNvPr id="368" name="直線コネクタ 367"/>
        <xdr:cNvCxnSpPr/>
      </xdr:nvCxnSpPr>
      <xdr:spPr>
        <a:xfrm>
          <a:off x="3098800" y="136784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70" name="テキスト ボックス 369"/>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133858</xdr:rowOff>
    </xdr:to>
    <xdr:cxnSp macro="">
      <xdr:nvCxnSpPr>
        <xdr:cNvPr id="371" name="直線コネクタ 370"/>
        <xdr:cNvCxnSpPr/>
      </xdr:nvCxnSpPr>
      <xdr:spPr>
        <a:xfrm>
          <a:off x="2209800" y="136189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74422</xdr:rowOff>
    </xdr:to>
    <xdr:cxnSp macro="">
      <xdr:nvCxnSpPr>
        <xdr:cNvPr id="374" name="直線コネクタ 373"/>
        <xdr:cNvCxnSpPr/>
      </xdr:nvCxnSpPr>
      <xdr:spPr>
        <a:xfrm>
          <a:off x="1320800" y="135275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8" name="テキスト ボックス 377"/>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128778</xdr:rowOff>
    </xdr:from>
    <xdr:to>
      <xdr:col>7</xdr:col>
      <xdr:colOff>66675</xdr:colOff>
      <xdr:row>80</xdr:row>
      <xdr:rowOff>58928</xdr:rowOff>
    </xdr:to>
    <xdr:sp macro="" textlink="">
      <xdr:nvSpPr>
        <xdr:cNvPr id="384" name="円/楕円 383"/>
        <xdr:cNvSpPr/>
      </xdr:nvSpPr>
      <xdr:spPr>
        <a:xfrm>
          <a:off x="4775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100855</xdr:rowOff>
    </xdr:from>
    <xdr:ext cx="762000" cy="259045"/>
    <xdr:sp macro="" textlink="">
      <xdr:nvSpPr>
        <xdr:cNvPr id="385" name="公債費該当値テキスト"/>
        <xdr:cNvSpPr txBox="1"/>
      </xdr:nvSpPr>
      <xdr:spPr>
        <a:xfrm>
          <a:off x="4914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110489</xdr:rowOff>
    </xdr:from>
    <xdr:to>
      <xdr:col>5</xdr:col>
      <xdr:colOff>600075</xdr:colOff>
      <xdr:row>80</xdr:row>
      <xdr:rowOff>40639</xdr:rowOff>
    </xdr:to>
    <xdr:sp macro="" textlink="">
      <xdr:nvSpPr>
        <xdr:cNvPr id="386" name="円/楕円 385"/>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25416</xdr:rowOff>
    </xdr:from>
    <xdr:ext cx="736600" cy="259045"/>
    <xdr:sp macro="" textlink="">
      <xdr:nvSpPr>
        <xdr:cNvPr id="387" name="テキスト ボックス 386"/>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88" name="円/楕円 387"/>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389" name="テキスト ボックス 388"/>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0" name="円/楕円 389"/>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91" name="テキスト ボックス 390"/>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2" name="円/楕円 391"/>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3" name="テキスト ボックス 392"/>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本町の指標</a:t>
          </a:r>
          <a:r>
            <a:rPr kumimoji="0" lang="ja-JP" altLang="en-US" sz="1300" b="0" i="0" u="none" strike="noStrike" kern="0" cap="none" spc="0" normalizeH="0" baseline="0" noProof="0">
              <a:ln>
                <a:noFill/>
              </a:ln>
              <a:solidFill>
                <a:prstClr val="black"/>
              </a:solidFill>
              <a:effectLst/>
              <a:uLnTx/>
              <a:uFillTx/>
              <a:latin typeface="+mn-lt"/>
              <a:ea typeface="+mn-ea"/>
              <a:cs typeface="+mn-cs"/>
            </a:rPr>
            <a:t>６４</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４</a:t>
          </a:r>
          <a:r>
            <a:rPr kumimoji="0" lang="ja-JP" altLang="ja-JP" sz="1300" b="0" i="0" u="none" strike="noStrike" kern="0" cap="none" spc="0" normalizeH="0" baseline="0" noProof="0">
              <a:ln>
                <a:noFill/>
              </a:ln>
              <a:solidFill>
                <a:prstClr val="black"/>
              </a:solidFill>
              <a:effectLst/>
              <a:uLnTx/>
              <a:uFillTx/>
              <a:latin typeface="+mn-lt"/>
              <a:ea typeface="+mn-ea"/>
              <a:cs typeface="+mn-cs"/>
            </a:rPr>
            <a:t>％は類似団体を</a:t>
          </a:r>
          <a:r>
            <a:rPr kumimoji="0" lang="ja-JP" altLang="en-US" sz="1300" b="0" i="0" u="none" strike="noStrike" kern="0" cap="none" spc="0" normalizeH="0" baseline="0" noProof="0">
              <a:ln>
                <a:noFill/>
              </a:ln>
              <a:solidFill>
                <a:prstClr val="black"/>
              </a:solidFill>
              <a:effectLst/>
              <a:uLnTx/>
              <a:uFillTx/>
              <a:latin typeface="+mn-lt"/>
              <a:ea typeface="+mn-ea"/>
              <a:cs typeface="+mn-cs"/>
            </a:rPr>
            <a:t>３．６ポイント</a:t>
          </a:r>
          <a:r>
            <a:rPr kumimoji="0" lang="ja-JP" altLang="ja-JP" sz="1300" b="0" i="0" u="none" strike="noStrike" kern="0" cap="none" spc="0" normalizeH="0" baseline="0" noProof="0">
              <a:ln>
                <a:noFill/>
              </a:ln>
              <a:solidFill>
                <a:prstClr val="black"/>
              </a:solidFill>
              <a:effectLst/>
              <a:uLnTx/>
              <a:uFillTx/>
              <a:latin typeface="+mn-lt"/>
              <a:ea typeface="+mn-ea"/>
              <a:cs typeface="+mn-cs"/>
            </a:rPr>
            <a:t>下回っている。しかしながら物件費に</a:t>
          </a:r>
          <a:r>
            <a:rPr kumimoji="0" lang="ja-JP" altLang="en-US" sz="1300" b="0" i="0" u="none" strike="noStrike" kern="0" cap="none" spc="0" normalizeH="0" baseline="0" noProof="0">
              <a:ln>
                <a:noFill/>
              </a:ln>
              <a:solidFill>
                <a:prstClr val="black"/>
              </a:solidFill>
              <a:effectLst/>
              <a:uLnTx/>
              <a:uFillTx/>
              <a:latin typeface="+mn-lt"/>
              <a:ea typeface="+mn-ea"/>
              <a:cs typeface="+mn-cs"/>
            </a:rPr>
            <a:t>つ</a:t>
          </a:r>
          <a:r>
            <a:rPr kumimoji="0" lang="ja-JP" altLang="ja-JP" sz="1300" b="0" i="0" u="none" strike="noStrike" kern="0" cap="none" spc="0" normalizeH="0" baseline="0" noProof="0">
              <a:ln>
                <a:noFill/>
              </a:ln>
              <a:solidFill>
                <a:prstClr val="black"/>
              </a:solidFill>
              <a:effectLst/>
              <a:uLnTx/>
              <a:uFillTx/>
              <a:latin typeface="+mn-lt"/>
              <a:ea typeface="+mn-ea"/>
              <a:cs typeface="+mn-cs"/>
            </a:rPr>
            <a:t>いては離島</a:t>
          </a:r>
          <a:r>
            <a:rPr kumimoji="0" lang="ja-JP" altLang="en-US" sz="1300" b="0" i="0" u="none" strike="noStrike" kern="0" cap="none" spc="0" normalizeH="0" baseline="0" noProof="0">
              <a:ln>
                <a:noFill/>
              </a:ln>
              <a:solidFill>
                <a:prstClr val="black"/>
              </a:solidFill>
              <a:effectLst/>
              <a:uLnTx/>
              <a:uFillTx/>
              <a:latin typeface="+mn-lt"/>
              <a:ea typeface="+mn-ea"/>
              <a:cs typeface="+mn-cs"/>
            </a:rPr>
            <a:t>であるが</a:t>
          </a:r>
          <a:r>
            <a:rPr kumimoji="0" lang="ja-JP" altLang="ja-JP" sz="1300" b="0" i="0" u="none" strike="noStrike" kern="0" cap="none" spc="0" normalizeH="0" baseline="0" noProof="0">
              <a:ln>
                <a:noFill/>
              </a:ln>
              <a:solidFill>
                <a:prstClr val="black"/>
              </a:solidFill>
              <a:effectLst/>
              <a:uLnTx/>
              <a:uFillTx/>
              <a:latin typeface="+mn-lt"/>
              <a:ea typeface="+mn-ea"/>
              <a:cs typeface="+mn-cs"/>
            </a:rPr>
            <a:t>故</a:t>
          </a:r>
          <a:r>
            <a:rPr kumimoji="0" lang="ja-JP" altLang="en-US" sz="1300" b="0" i="0" u="none" strike="noStrike" kern="0" cap="none" spc="0" normalizeH="0" baseline="0" noProof="0">
              <a:ln>
                <a:noFill/>
              </a:ln>
              <a:solidFill>
                <a:prstClr val="black"/>
              </a:solidFill>
              <a:effectLst/>
              <a:uLnTx/>
              <a:uFillTx/>
              <a:latin typeface="+mn-lt"/>
              <a:ea typeface="+mn-ea"/>
              <a:cs typeface="+mn-cs"/>
            </a:rPr>
            <a:t>に増加する経費</a:t>
          </a:r>
          <a:r>
            <a:rPr kumimoji="0" lang="ja-JP" altLang="ja-JP" sz="13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300" b="0" i="0" u="none" strike="noStrike" kern="0" cap="none" spc="0" normalizeH="0" baseline="0" noProof="0">
              <a:ln>
                <a:noFill/>
              </a:ln>
              <a:solidFill>
                <a:prstClr val="black"/>
              </a:solidFill>
              <a:effectLst/>
              <a:uLnTx/>
              <a:uFillTx/>
              <a:latin typeface="+mn-lt"/>
              <a:ea typeface="+mn-ea"/>
              <a:cs typeface="+mn-cs"/>
            </a:rPr>
            <a:t>、類似団体平均を大きく上回っている。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106426</xdr:rowOff>
    </xdr:to>
    <xdr:cxnSp macro="">
      <xdr:nvCxnSpPr>
        <xdr:cNvPr id="424" name="直線コネクタ 423"/>
        <xdr:cNvCxnSpPr/>
      </xdr:nvCxnSpPr>
      <xdr:spPr>
        <a:xfrm flipV="1">
          <a:off x="15671800" y="132440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106426</xdr:rowOff>
    </xdr:to>
    <xdr:cxnSp macro="">
      <xdr:nvCxnSpPr>
        <xdr:cNvPr id="427" name="直線コネクタ 426"/>
        <xdr:cNvCxnSpPr/>
      </xdr:nvCxnSpPr>
      <xdr:spPr>
        <a:xfrm>
          <a:off x="14782800" y="131617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77</xdr:row>
      <xdr:rowOff>28702</xdr:rowOff>
    </xdr:to>
    <xdr:cxnSp macro="">
      <xdr:nvCxnSpPr>
        <xdr:cNvPr id="430" name="直線コネクタ 429"/>
        <xdr:cNvCxnSpPr/>
      </xdr:nvCxnSpPr>
      <xdr:spPr>
        <a:xfrm flipV="1">
          <a:off x="13893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2" name="テキスト ボックス 43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77</xdr:row>
      <xdr:rowOff>28702</xdr:rowOff>
    </xdr:to>
    <xdr:cxnSp macro="">
      <xdr:nvCxnSpPr>
        <xdr:cNvPr id="433" name="直線コネクタ 432"/>
        <xdr:cNvCxnSpPr/>
      </xdr:nvCxnSpPr>
      <xdr:spPr>
        <a:xfrm>
          <a:off x="13004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43" name="円/楕円 442"/>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8145</xdr:rowOff>
    </xdr:from>
    <xdr:ext cx="762000" cy="259045"/>
    <xdr:sp macro="" textlink="">
      <xdr:nvSpPr>
        <xdr:cNvPr id="444"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45" name="円/楕円 444"/>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167403</xdr:rowOff>
    </xdr:from>
    <xdr:ext cx="736600" cy="259045"/>
    <xdr:sp macro="" textlink="">
      <xdr:nvSpPr>
        <xdr:cNvPr id="446" name="テキスト ボックス 445"/>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7" name="円/楕円 446"/>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8" name="テキスト ボックス 447"/>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49" name="円/楕円 448"/>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89679</xdr:rowOff>
    </xdr:from>
    <xdr:ext cx="762000" cy="259045"/>
    <xdr:sp macro="" textlink="">
      <xdr:nvSpPr>
        <xdr:cNvPr id="450" name="テキスト ボックス 449"/>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80772</xdr:rowOff>
    </xdr:from>
    <xdr:to>
      <xdr:col>19</xdr:col>
      <xdr:colOff>6350</xdr:colOff>
      <xdr:row>77</xdr:row>
      <xdr:rowOff>10922</xdr:rowOff>
    </xdr:to>
    <xdr:sp macro="" textlink="">
      <xdr:nvSpPr>
        <xdr:cNvPr id="451" name="円/楕円 450"/>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21099</xdr:rowOff>
    </xdr:from>
    <xdr:ext cx="762000" cy="259045"/>
    <xdr:sp macro="" textlink="">
      <xdr:nvSpPr>
        <xdr:cNvPr id="452" name="テキスト ボックス 451"/>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愛媛県上島町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129621</xdr:rowOff>
    </xdr:from>
    <xdr:to>
      <xdr:col>4</xdr:col>
      <xdr:colOff>1117600</xdr:colOff>
      <xdr:row>14</xdr:row>
      <xdr:rowOff>148260</xdr:rowOff>
    </xdr:to>
    <xdr:cxnSp macro="">
      <xdr:nvCxnSpPr>
        <xdr:cNvPr id="50" name="直線コネクタ 49"/>
        <xdr:cNvCxnSpPr/>
      </xdr:nvCxnSpPr>
      <xdr:spPr bwMode="auto">
        <a:xfrm flipV="1">
          <a:off x="5003800" y="2577546"/>
          <a:ext cx="647700" cy="1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148260</xdr:rowOff>
    </xdr:from>
    <xdr:to>
      <xdr:col>4</xdr:col>
      <xdr:colOff>469900</xdr:colOff>
      <xdr:row>15</xdr:row>
      <xdr:rowOff>51966</xdr:rowOff>
    </xdr:to>
    <xdr:cxnSp macro="">
      <xdr:nvCxnSpPr>
        <xdr:cNvPr id="53" name="直線コネクタ 52"/>
        <xdr:cNvCxnSpPr/>
      </xdr:nvCxnSpPr>
      <xdr:spPr bwMode="auto">
        <a:xfrm flipV="1">
          <a:off x="4305300" y="2596185"/>
          <a:ext cx="698500" cy="7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8965</xdr:rowOff>
    </xdr:from>
    <xdr:ext cx="736600" cy="259045"/>
    <xdr:sp macro="" textlink="">
      <xdr:nvSpPr>
        <xdr:cNvPr id="55" name="テキスト ボックス 54"/>
        <xdr:cNvSpPr txBox="1"/>
      </xdr:nvSpPr>
      <xdr:spPr>
        <a:xfrm>
          <a:off x="4622800" y="297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47432</xdr:rowOff>
    </xdr:from>
    <xdr:to>
      <xdr:col>3</xdr:col>
      <xdr:colOff>904875</xdr:colOff>
      <xdr:row>15</xdr:row>
      <xdr:rowOff>51966</xdr:rowOff>
    </xdr:to>
    <xdr:cxnSp macro="">
      <xdr:nvCxnSpPr>
        <xdr:cNvPr id="56" name="直線コネクタ 55"/>
        <xdr:cNvCxnSpPr/>
      </xdr:nvCxnSpPr>
      <xdr:spPr bwMode="auto">
        <a:xfrm>
          <a:off x="3606800" y="2666807"/>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29105</xdr:rowOff>
    </xdr:from>
    <xdr:ext cx="762000" cy="259045"/>
    <xdr:sp macro="" textlink="">
      <xdr:nvSpPr>
        <xdr:cNvPr id="58" name="テキスト ボックス 57"/>
        <xdr:cNvSpPr txBox="1"/>
      </xdr:nvSpPr>
      <xdr:spPr>
        <a:xfrm>
          <a:off x="3924300" y="29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71123</xdr:rowOff>
    </xdr:from>
    <xdr:to>
      <xdr:col>3</xdr:col>
      <xdr:colOff>206375</xdr:colOff>
      <xdr:row>15</xdr:row>
      <xdr:rowOff>47432</xdr:rowOff>
    </xdr:to>
    <xdr:cxnSp macro="">
      <xdr:nvCxnSpPr>
        <xdr:cNvPr id="59" name="直線コネクタ 58"/>
        <xdr:cNvCxnSpPr/>
      </xdr:nvCxnSpPr>
      <xdr:spPr bwMode="auto">
        <a:xfrm>
          <a:off x="2908300" y="2519048"/>
          <a:ext cx="698500" cy="147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20533</xdr:rowOff>
    </xdr:from>
    <xdr:ext cx="762000" cy="259045"/>
    <xdr:sp macro="" textlink="">
      <xdr:nvSpPr>
        <xdr:cNvPr id="61" name="テキスト ボックス 60"/>
        <xdr:cNvSpPr txBox="1"/>
      </xdr:nvSpPr>
      <xdr:spPr>
        <a:xfrm>
          <a:off x="3225800" y="298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3791</xdr:rowOff>
    </xdr:from>
    <xdr:ext cx="762000" cy="259045"/>
    <xdr:sp macro="" textlink="">
      <xdr:nvSpPr>
        <xdr:cNvPr id="63" name="テキスト ボックス 62"/>
        <xdr:cNvSpPr txBox="1"/>
      </xdr:nvSpPr>
      <xdr:spPr>
        <a:xfrm>
          <a:off x="2527300" y="2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78821</xdr:rowOff>
    </xdr:from>
    <xdr:to>
      <xdr:col>5</xdr:col>
      <xdr:colOff>34925</xdr:colOff>
      <xdr:row>15</xdr:row>
      <xdr:rowOff>8971</xdr:rowOff>
    </xdr:to>
    <xdr:sp macro="" textlink="">
      <xdr:nvSpPr>
        <xdr:cNvPr id="69" name="円/楕円 68"/>
        <xdr:cNvSpPr/>
      </xdr:nvSpPr>
      <xdr:spPr bwMode="auto">
        <a:xfrm>
          <a:off x="5600700" y="252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95348</xdr:rowOff>
    </xdr:from>
    <xdr:ext cx="762000" cy="259045"/>
    <xdr:sp macro="" textlink="">
      <xdr:nvSpPr>
        <xdr:cNvPr id="70" name="人口1人当たり決算額の推移該当値テキスト130"/>
        <xdr:cNvSpPr txBox="1"/>
      </xdr:nvSpPr>
      <xdr:spPr>
        <a:xfrm>
          <a:off x="5740400" y="23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178,406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97460</xdr:rowOff>
    </xdr:from>
    <xdr:to>
      <xdr:col>4</xdr:col>
      <xdr:colOff>520700</xdr:colOff>
      <xdr:row>15</xdr:row>
      <xdr:rowOff>27610</xdr:rowOff>
    </xdr:to>
    <xdr:sp macro="" textlink="">
      <xdr:nvSpPr>
        <xdr:cNvPr id="71" name="円/楕円 70"/>
        <xdr:cNvSpPr/>
      </xdr:nvSpPr>
      <xdr:spPr bwMode="auto">
        <a:xfrm>
          <a:off x="4953000" y="254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37787</xdr:rowOff>
    </xdr:from>
    <xdr:ext cx="736600" cy="259045"/>
    <xdr:sp macro="" textlink="">
      <xdr:nvSpPr>
        <xdr:cNvPr id="72" name="テキスト ボックス 71"/>
        <xdr:cNvSpPr txBox="1"/>
      </xdr:nvSpPr>
      <xdr:spPr>
        <a:xfrm>
          <a:off x="4622800" y="23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175,960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1166</xdr:rowOff>
    </xdr:from>
    <xdr:to>
      <xdr:col>3</xdr:col>
      <xdr:colOff>955675</xdr:colOff>
      <xdr:row>15</xdr:row>
      <xdr:rowOff>102766</xdr:rowOff>
    </xdr:to>
    <xdr:sp macro="" textlink="">
      <xdr:nvSpPr>
        <xdr:cNvPr id="73" name="円/楕円 72"/>
        <xdr:cNvSpPr/>
      </xdr:nvSpPr>
      <xdr:spPr bwMode="auto">
        <a:xfrm>
          <a:off x="4254500" y="2620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112943</xdr:rowOff>
    </xdr:from>
    <xdr:ext cx="762000" cy="259045"/>
    <xdr:sp macro="" textlink="">
      <xdr:nvSpPr>
        <xdr:cNvPr id="74" name="テキスト ボックス 73"/>
        <xdr:cNvSpPr txBox="1"/>
      </xdr:nvSpPr>
      <xdr:spPr>
        <a:xfrm>
          <a:off x="3924300" y="238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166,097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168082</xdr:rowOff>
    </xdr:from>
    <xdr:to>
      <xdr:col>3</xdr:col>
      <xdr:colOff>257175</xdr:colOff>
      <xdr:row>15</xdr:row>
      <xdr:rowOff>98232</xdr:rowOff>
    </xdr:to>
    <xdr:sp macro="" textlink="">
      <xdr:nvSpPr>
        <xdr:cNvPr id="75" name="円/楕円 74"/>
        <xdr:cNvSpPr/>
      </xdr:nvSpPr>
      <xdr:spPr bwMode="auto">
        <a:xfrm>
          <a:off x="3556000" y="261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108409</xdr:rowOff>
    </xdr:from>
    <xdr:ext cx="762000" cy="259045"/>
    <xdr:sp macro="" textlink="">
      <xdr:nvSpPr>
        <xdr:cNvPr id="76" name="テキスト ボックス 75"/>
        <xdr:cNvSpPr txBox="1"/>
      </xdr:nvSpPr>
      <xdr:spPr>
        <a:xfrm>
          <a:off x="3225800" y="238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166,692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20323</xdr:rowOff>
    </xdr:from>
    <xdr:to>
      <xdr:col>2</xdr:col>
      <xdr:colOff>692150</xdr:colOff>
      <xdr:row>14</xdr:row>
      <xdr:rowOff>121923</xdr:rowOff>
    </xdr:to>
    <xdr:sp macro="" textlink="">
      <xdr:nvSpPr>
        <xdr:cNvPr id="77" name="円/楕円 76"/>
        <xdr:cNvSpPr/>
      </xdr:nvSpPr>
      <xdr:spPr bwMode="auto">
        <a:xfrm>
          <a:off x="2857500" y="246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132100</xdr:rowOff>
    </xdr:from>
    <xdr:ext cx="762000" cy="259045"/>
    <xdr:sp macro="" textlink="">
      <xdr:nvSpPr>
        <xdr:cNvPr id="78" name="テキスト ボックス 77"/>
        <xdr:cNvSpPr txBox="1"/>
      </xdr:nvSpPr>
      <xdr:spPr>
        <a:xfrm>
          <a:off x="2527300" y="22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203512</xdr:rowOff>
    </xdr:from>
    <xdr:to>
      <xdr:col>4</xdr:col>
      <xdr:colOff>1117600</xdr:colOff>
      <xdr:row>34</xdr:row>
      <xdr:rowOff>281716</xdr:rowOff>
    </xdr:to>
    <xdr:cxnSp macro="">
      <xdr:nvCxnSpPr>
        <xdr:cNvPr id="110" name="直線コネクタ 109"/>
        <xdr:cNvCxnSpPr/>
      </xdr:nvCxnSpPr>
      <xdr:spPr bwMode="auto">
        <a:xfrm flipV="1">
          <a:off x="5003800" y="6470962"/>
          <a:ext cx="647700" cy="78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150294</xdr:rowOff>
    </xdr:from>
    <xdr:to>
      <xdr:col>4</xdr:col>
      <xdr:colOff>469900</xdr:colOff>
      <xdr:row>34</xdr:row>
      <xdr:rowOff>281716</xdr:rowOff>
    </xdr:to>
    <xdr:cxnSp macro="">
      <xdr:nvCxnSpPr>
        <xdr:cNvPr id="113" name="直線コネクタ 112"/>
        <xdr:cNvCxnSpPr/>
      </xdr:nvCxnSpPr>
      <xdr:spPr bwMode="auto">
        <a:xfrm>
          <a:off x="4305300" y="6417744"/>
          <a:ext cx="698500" cy="131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256280</xdr:rowOff>
    </xdr:from>
    <xdr:ext cx="736600" cy="259045"/>
    <xdr:sp macro="" textlink="">
      <xdr:nvSpPr>
        <xdr:cNvPr id="115" name="テキスト ボックス 114"/>
        <xdr:cNvSpPr txBox="1"/>
      </xdr:nvSpPr>
      <xdr:spPr>
        <a:xfrm>
          <a:off x="4622800" y="686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150294</xdr:rowOff>
    </xdr:from>
    <xdr:to>
      <xdr:col>3</xdr:col>
      <xdr:colOff>904875</xdr:colOff>
      <xdr:row>34</xdr:row>
      <xdr:rowOff>225572</xdr:rowOff>
    </xdr:to>
    <xdr:cxnSp macro="">
      <xdr:nvCxnSpPr>
        <xdr:cNvPr id="116" name="直線コネクタ 115"/>
        <xdr:cNvCxnSpPr/>
      </xdr:nvCxnSpPr>
      <xdr:spPr bwMode="auto">
        <a:xfrm flipV="1">
          <a:off x="3606800" y="6417744"/>
          <a:ext cx="698500" cy="7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206507</xdr:rowOff>
    </xdr:from>
    <xdr:to>
      <xdr:col>3</xdr:col>
      <xdr:colOff>206375</xdr:colOff>
      <xdr:row>34</xdr:row>
      <xdr:rowOff>225572</xdr:rowOff>
    </xdr:to>
    <xdr:cxnSp macro="">
      <xdr:nvCxnSpPr>
        <xdr:cNvPr id="119" name="直線コネクタ 118"/>
        <xdr:cNvCxnSpPr/>
      </xdr:nvCxnSpPr>
      <xdr:spPr bwMode="auto">
        <a:xfrm>
          <a:off x="2908300" y="6473957"/>
          <a:ext cx="698500" cy="1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152712</xdr:rowOff>
    </xdr:from>
    <xdr:to>
      <xdr:col>5</xdr:col>
      <xdr:colOff>34925</xdr:colOff>
      <xdr:row>34</xdr:row>
      <xdr:rowOff>254312</xdr:rowOff>
    </xdr:to>
    <xdr:sp macro="" textlink="">
      <xdr:nvSpPr>
        <xdr:cNvPr id="129" name="円/楕円 128"/>
        <xdr:cNvSpPr/>
      </xdr:nvSpPr>
      <xdr:spPr bwMode="auto">
        <a:xfrm>
          <a:off x="5600700" y="6420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340689</xdr:rowOff>
    </xdr:from>
    <xdr:ext cx="762000" cy="259045"/>
    <xdr:sp macro="" textlink="">
      <xdr:nvSpPr>
        <xdr:cNvPr id="130" name="人口1人当たり決算額の推移該当値テキスト445"/>
        <xdr:cNvSpPr txBox="1"/>
      </xdr:nvSpPr>
      <xdr:spPr>
        <a:xfrm>
          <a:off x="5740400" y="62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44,153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230917</xdr:rowOff>
    </xdr:from>
    <xdr:to>
      <xdr:col>4</xdr:col>
      <xdr:colOff>520700</xdr:colOff>
      <xdr:row>34</xdr:row>
      <xdr:rowOff>332516</xdr:rowOff>
    </xdr:to>
    <xdr:sp macro="" textlink="">
      <xdr:nvSpPr>
        <xdr:cNvPr id="131" name="円/楕円 130"/>
        <xdr:cNvSpPr/>
      </xdr:nvSpPr>
      <xdr:spPr bwMode="auto">
        <a:xfrm>
          <a:off x="4953000" y="649836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342694</xdr:rowOff>
    </xdr:from>
    <xdr:ext cx="736600" cy="259045"/>
    <xdr:sp macro="" textlink="">
      <xdr:nvSpPr>
        <xdr:cNvPr id="132" name="テキスト ボックス 131"/>
        <xdr:cNvSpPr txBox="1"/>
      </xdr:nvSpPr>
      <xdr:spPr>
        <a:xfrm>
          <a:off x="4622800" y="626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40,732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99494</xdr:rowOff>
    </xdr:from>
    <xdr:to>
      <xdr:col>3</xdr:col>
      <xdr:colOff>955675</xdr:colOff>
      <xdr:row>34</xdr:row>
      <xdr:rowOff>201094</xdr:rowOff>
    </xdr:to>
    <xdr:sp macro="" textlink="">
      <xdr:nvSpPr>
        <xdr:cNvPr id="133" name="円/楕円 132"/>
        <xdr:cNvSpPr/>
      </xdr:nvSpPr>
      <xdr:spPr bwMode="auto">
        <a:xfrm>
          <a:off x="4254500" y="636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211271</xdr:rowOff>
    </xdr:from>
    <xdr:ext cx="762000" cy="259045"/>
    <xdr:sp macro="" textlink="">
      <xdr:nvSpPr>
        <xdr:cNvPr id="134" name="テキスト ボックス 133"/>
        <xdr:cNvSpPr txBox="1"/>
      </xdr:nvSpPr>
      <xdr:spPr>
        <a:xfrm>
          <a:off x="3924300" y="613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174772</xdr:rowOff>
    </xdr:from>
    <xdr:to>
      <xdr:col>3</xdr:col>
      <xdr:colOff>257175</xdr:colOff>
      <xdr:row>34</xdr:row>
      <xdr:rowOff>276372</xdr:rowOff>
    </xdr:to>
    <xdr:sp macro="" textlink="">
      <xdr:nvSpPr>
        <xdr:cNvPr id="135" name="円/楕円 134"/>
        <xdr:cNvSpPr/>
      </xdr:nvSpPr>
      <xdr:spPr bwMode="auto">
        <a:xfrm>
          <a:off x="3556000" y="644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286549</xdr:rowOff>
    </xdr:from>
    <xdr:ext cx="762000" cy="259045"/>
    <xdr:sp macro="" textlink="">
      <xdr:nvSpPr>
        <xdr:cNvPr id="136" name="テキスト ボックス 135"/>
        <xdr:cNvSpPr txBox="1"/>
      </xdr:nvSpPr>
      <xdr:spPr>
        <a:xfrm>
          <a:off x="3225800" y="621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155707</xdr:rowOff>
    </xdr:from>
    <xdr:to>
      <xdr:col>2</xdr:col>
      <xdr:colOff>692150</xdr:colOff>
      <xdr:row>34</xdr:row>
      <xdr:rowOff>257307</xdr:rowOff>
    </xdr:to>
    <xdr:sp macro="" textlink="">
      <xdr:nvSpPr>
        <xdr:cNvPr id="137" name="円/楕円 136"/>
        <xdr:cNvSpPr/>
      </xdr:nvSpPr>
      <xdr:spPr bwMode="auto">
        <a:xfrm>
          <a:off x="2857500" y="642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267484</xdr:rowOff>
    </xdr:from>
    <xdr:ext cx="762000" cy="259045"/>
    <xdr:sp macro="" textlink="">
      <xdr:nvSpPr>
        <xdr:cNvPr id="138" name="テキスト ボックス 137"/>
        <xdr:cNvSpPr txBox="1"/>
      </xdr:nvSpPr>
      <xdr:spPr>
        <a:xfrm>
          <a:off x="2527300" y="619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7,319
7,032
30.38
6,695,449
6,467,091
95,054
4,301,775
11,324,818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60539</xdr:rowOff>
    </xdr:from>
    <xdr:to>
      <xdr:col>6</xdr:col>
      <xdr:colOff>511175</xdr:colOff>
      <xdr:row>33</xdr:row>
      <xdr:rowOff>72633</xdr:rowOff>
    </xdr:to>
    <xdr:cxnSp macro="">
      <xdr:nvCxnSpPr>
        <xdr:cNvPr id="63" name="直線コネクタ 62"/>
        <xdr:cNvCxnSpPr/>
      </xdr:nvCxnSpPr>
      <xdr:spPr>
        <a:xfrm flipV="1">
          <a:off x="3797300" y="5718389"/>
          <a:ext cx="8382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72633</xdr:rowOff>
    </xdr:from>
    <xdr:to>
      <xdr:col>5</xdr:col>
      <xdr:colOff>358775</xdr:colOff>
      <xdr:row>33</xdr:row>
      <xdr:rowOff>151990</xdr:rowOff>
    </xdr:to>
    <xdr:cxnSp macro="">
      <xdr:nvCxnSpPr>
        <xdr:cNvPr id="66" name="直線コネクタ 65"/>
        <xdr:cNvCxnSpPr/>
      </xdr:nvCxnSpPr>
      <xdr:spPr>
        <a:xfrm flipV="1">
          <a:off x="2908300" y="5730483"/>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135678</xdr:rowOff>
    </xdr:from>
    <xdr:ext cx="599010" cy="259045"/>
    <xdr:sp macro="" textlink="">
      <xdr:nvSpPr>
        <xdr:cNvPr id="68" name="テキスト ボックス 67"/>
        <xdr:cNvSpPr txBox="1"/>
      </xdr:nvSpPr>
      <xdr:spPr>
        <a:xfrm>
          <a:off x="3497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151990</xdr:rowOff>
    </xdr:from>
    <xdr:to>
      <xdr:col>4</xdr:col>
      <xdr:colOff>155575</xdr:colOff>
      <xdr:row>33</xdr:row>
      <xdr:rowOff>153993</xdr:rowOff>
    </xdr:to>
    <xdr:cxnSp macro="">
      <xdr:nvCxnSpPr>
        <xdr:cNvPr id="69" name="直線コネクタ 68"/>
        <xdr:cNvCxnSpPr/>
      </xdr:nvCxnSpPr>
      <xdr:spPr>
        <a:xfrm flipV="1">
          <a:off x="2019300" y="580984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160814</xdr:rowOff>
    </xdr:from>
    <xdr:ext cx="599010" cy="259045"/>
    <xdr:sp macro="" textlink="">
      <xdr:nvSpPr>
        <xdr:cNvPr id="71" name="テキスト ボックス 70"/>
        <xdr:cNvSpPr txBox="1"/>
      </xdr:nvSpPr>
      <xdr:spPr>
        <a:xfrm>
          <a:off x="2608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40510</xdr:rowOff>
    </xdr:from>
    <xdr:to>
      <xdr:col>2</xdr:col>
      <xdr:colOff>638175</xdr:colOff>
      <xdr:row>33</xdr:row>
      <xdr:rowOff>153993</xdr:rowOff>
    </xdr:to>
    <xdr:cxnSp macro="">
      <xdr:nvCxnSpPr>
        <xdr:cNvPr id="72" name="直線コネクタ 71"/>
        <xdr:cNvCxnSpPr/>
      </xdr:nvCxnSpPr>
      <xdr:spPr>
        <a:xfrm>
          <a:off x="1130300" y="5698360"/>
          <a:ext cx="889000" cy="1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149514</xdr:rowOff>
    </xdr:from>
    <xdr:ext cx="599010" cy="259045"/>
    <xdr:sp macro="" textlink="">
      <xdr:nvSpPr>
        <xdr:cNvPr id="74" name="テキスト ボックス 73"/>
        <xdr:cNvSpPr txBox="1"/>
      </xdr:nvSpPr>
      <xdr:spPr>
        <a:xfrm>
          <a:off x="1719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123748</xdr:rowOff>
    </xdr:from>
    <xdr:ext cx="599010" cy="259045"/>
    <xdr:sp macro="" textlink="">
      <xdr:nvSpPr>
        <xdr:cNvPr id="76" name="テキスト ボックス 75"/>
        <xdr:cNvSpPr txBox="1"/>
      </xdr:nvSpPr>
      <xdr:spPr>
        <a:xfrm>
          <a:off x="830794" y="629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9739</xdr:rowOff>
    </xdr:from>
    <xdr:to>
      <xdr:col>6</xdr:col>
      <xdr:colOff>561975</xdr:colOff>
      <xdr:row>33</xdr:row>
      <xdr:rowOff>111339</xdr:rowOff>
    </xdr:to>
    <xdr:sp macro="" textlink="">
      <xdr:nvSpPr>
        <xdr:cNvPr id="82" name="円/楕円 81"/>
        <xdr:cNvSpPr/>
      </xdr:nvSpPr>
      <xdr:spPr>
        <a:xfrm>
          <a:off x="4584700" y="5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32616</xdr:rowOff>
    </xdr:from>
    <xdr:ext cx="599010" cy="259045"/>
    <xdr:sp macro="" textlink="">
      <xdr:nvSpPr>
        <xdr:cNvPr id="83" name="人件費該当値テキスト"/>
        <xdr:cNvSpPr txBox="1"/>
      </xdr:nvSpPr>
      <xdr:spPr>
        <a:xfrm>
          <a:off x="4686300" y="551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158,022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21833</xdr:rowOff>
    </xdr:from>
    <xdr:to>
      <xdr:col>5</xdr:col>
      <xdr:colOff>409575</xdr:colOff>
      <xdr:row>33</xdr:row>
      <xdr:rowOff>123433</xdr:rowOff>
    </xdr:to>
    <xdr:sp macro="" textlink="">
      <xdr:nvSpPr>
        <xdr:cNvPr id="84" name="円/楕円 83"/>
        <xdr:cNvSpPr/>
      </xdr:nvSpPr>
      <xdr:spPr>
        <a:xfrm>
          <a:off x="3746500" y="56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139960</xdr:rowOff>
    </xdr:from>
    <xdr:ext cx="599010" cy="259045"/>
    <xdr:sp macro="" textlink="">
      <xdr:nvSpPr>
        <xdr:cNvPr id="85" name="テキスト ボックス 84"/>
        <xdr:cNvSpPr txBox="1"/>
      </xdr:nvSpPr>
      <xdr:spPr>
        <a:xfrm>
          <a:off x="3497794" y="545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156,911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101190</xdr:rowOff>
    </xdr:from>
    <xdr:to>
      <xdr:col>4</xdr:col>
      <xdr:colOff>206375</xdr:colOff>
      <xdr:row>34</xdr:row>
      <xdr:rowOff>31340</xdr:rowOff>
    </xdr:to>
    <xdr:sp macro="" textlink="">
      <xdr:nvSpPr>
        <xdr:cNvPr id="86" name="円/楕円 85"/>
        <xdr:cNvSpPr/>
      </xdr:nvSpPr>
      <xdr:spPr>
        <a:xfrm>
          <a:off x="2857500" y="57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47867</xdr:rowOff>
    </xdr:from>
    <xdr:ext cx="599010" cy="259045"/>
    <xdr:sp macro="" textlink="">
      <xdr:nvSpPr>
        <xdr:cNvPr id="87" name="テキスト ボックス 86"/>
        <xdr:cNvSpPr txBox="1"/>
      </xdr:nvSpPr>
      <xdr:spPr>
        <a:xfrm>
          <a:off x="2608794" y="553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149,621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103193</xdr:rowOff>
    </xdr:from>
    <xdr:to>
      <xdr:col>3</xdr:col>
      <xdr:colOff>3175</xdr:colOff>
      <xdr:row>34</xdr:row>
      <xdr:rowOff>33343</xdr:rowOff>
    </xdr:to>
    <xdr:sp macro="" textlink="">
      <xdr:nvSpPr>
        <xdr:cNvPr id="88" name="円/楕円 87"/>
        <xdr:cNvSpPr/>
      </xdr:nvSpPr>
      <xdr:spPr>
        <a:xfrm>
          <a:off x="1968500" y="57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49870</xdr:rowOff>
    </xdr:from>
    <xdr:ext cx="599010" cy="259045"/>
    <xdr:sp macro="" textlink="">
      <xdr:nvSpPr>
        <xdr:cNvPr id="89" name="テキスト ボックス 88"/>
        <xdr:cNvSpPr txBox="1"/>
      </xdr:nvSpPr>
      <xdr:spPr>
        <a:xfrm>
          <a:off x="1719794" y="55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161160</xdr:rowOff>
    </xdr:from>
    <xdr:to>
      <xdr:col>1</xdr:col>
      <xdr:colOff>485775</xdr:colOff>
      <xdr:row>33</xdr:row>
      <xdr:rowOff>91310</xdr:rowOff>
    </xdr:to>
    <xdr:sp macro="" textlink="">
      <xdr:nvSpPr>
        <xdr:cNvPr id="90" name="円/楕円 89"/>
        <xdr:cNvSpPr/>
      </xdr:nvSpPr>
      <xdr:spPr>
        <a:xfrm>
          <a:off x="1079500" y="56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107837</xdr:rowOff>
    </xdr:from>
    <xdr:ext cx="599010" cy="259045"/>
    <xdr:sp macro="" textlink="">
      <xdr:nvSpPr>
        <xdr:cNvPr id="91" name="テキスト ボックス 90"/>
        <xdr:cNvSpPr txBox="1"/>
      </xdr:nvSpPr>
      <xdr:spPr>
        <a:xfrm>
          <a:off x="830794" y="542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109783</xdr:rowOff>
    </xdr:from>
    <xdr:to>
      <xdr:col>6</xdr:col>
      <xdr:colOff>511175</xdr:colOff>
      <xdr:row>56</xdr:row>
      <xdr:rowOff>131893</xdr:rowOff>
    </xdr:to>
    <xdr:cxnSp macro="">
      <xdr:nvCxnSpPr>
        <xdr:cNvPr id="118" name="直線コネクタ 117"/>
        <xdr:cNvCxnSpPr/>
      </xdr:nvCxnSpPr>
      <xdr:spPr>
        <a:xfrm flipV="1">
          <a:off x="3797300" y="9710983"/>
          <a:ext cx="8382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131893</xdr:rowOff>
    </xdr:from>
    <xdr:to>
      <xdr:col>5</xdr:col>
      <xdr:colOff>358775</xdr:colOff>
      <xdr:row>56</xdr:row>
      <xdr:rowOff>157147</xdr:rowOff>
    </xdr:to>
    <xdr:cxnSp macro="">
      <xdr:nvCxnSpPr>
        <xdr:cNvPr id="121" name="直線コネクタ 120"/>
        <xdr:cNvCxnSpPr/>
      </xdr:nvCxnSpPr>
      <xdr:spPr>
        <a:xfrm flipV="1">
          <a:off x="2908300" y="9733093"/>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157147</xdr:rowOff>
    </xdr:from>
    <xdr:to>
      <xdr:col>4</xdr:col>
      <xdr:colOff>155575</xdr:colOff>
      <xdr:row>56</xdr:row>
      <xdr:rowOff>163988</xdr:rowOff>
    </xdr:to>
    <xdr:cxnSp macro="">
      <xdr:nvCxnSpPr>
        <xdr:cNvPr id="124" name="直線コネクタ 123"/>
        <xdr:cNvCxnSpPr/>
      </xdr:nvCxnSpPr>
      <xdr:spPr>
        <a:xfrm flipV="1">
          <a:off x="2019300" y="9758347"/>
          <a:ext cx="8890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148997</xdr:rowOff>
    </xdr:from>
    <xdr:to>
      <xdr:col>2</xdr:col>
      <xdr:colOff>638175</xdr:colOff>
      <xdr:row>56</xdr:row>
      <xdr:rowOff>163988</xdr:rowOff>
    </xdr:to>
    <xdr:cxnSp macro="">
      <xdr:nvCxnSpPr>
        <xdr:cNvPr id="127" name="直線コネクタ 126"/>
        <xdr:cNvCxnSpPr/>
      </xdr:nvCxnSpPr>
      <xdr:spPr>
        <a:xfrm>
          <a:off x="1130300" y="9750197"/>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155996</xdr:rowOff>
    </xdr:from>
    <xdr:ext cx="534377" cy="259045"/>
    <xdr:sp macro="" textlink="">
      <xdr:nvSpPr>
        <xdr:cNvPr id="131" name="テキスト ボックス 130"/>
        <xdr:cNvSpPr txBox="1"/>
      </xdr:nvSpPr>
      <xdr:spPr>
        <a:xfrm>
          <a:off x="86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58983</xdr:rowOff>
    </xdr:from>
    <xdr:to>
      <xdr:col>6</xdr:col>
      <xdr:colOff>561975</xdr:colOff>
      <xdr:row>56</xdr:row>
      <xdr:rowOff>160583</xdr:rowOff>
    </xdr:to>
    <xdr:sp macro="" textlink="">
      <xdr:nvSpPr>
        <xdr:cNvPr id="137" name="円/楕円 136"/>
        <xdr:cNvSpPr/>
      </xdr:nvSpPr>
      <xdr:spPr>
        <a:xfrm>
          <a:off x="4584700" y="96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81860</xdr:rowOff>
    </xdr:from>
    <xdr:ext cx="599010" cy="259045"/>
    <xdr:sp macro="" textlink="">
      <xdr:nvSpPr>
        <xdr:cNvPr id="138" name="物件費該当値テキスト"/>
        <xdr:cNvSpPr txBox="1"/>
      </xdr:nvSpPr>
      <xdr:spPr>
        <a:xfrm>
          <a:off x="4686300" y="951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163,087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81093</xdr:rowOff>
    </xdr:from>
    <xdr:to>
      <xdr:col>5</xdr:col>
      <xdr:colOff>409575</xdr:colOff>
      <xdr:row>57</xdr:row>
      <xdr:rowOff>11243</xdr:rowOff>
    </xdr:to>
    <xdr:sp macro="" textlink="">
      <xdr:nvSpPr>
        <xdr:cNvPr id="139" name="円/楕円 138"/>
        <xdr:cNvSpPr/>
      </xdr:nvSpPr>
      <xdr:spPr>
        <a:xfrm>
          <a:off x="3746500" y="96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27770</xdr:rowOff>
    </xdr:from>
    <xdr:ext cx="599010" cy="259045"/>
    <xdr:sp macro="" textlink="">
      <xdr:nvSpPr>
        <xdr:cNvPr id="140" name="テキスト ボックス 139"/>
        <xdr:cNvSpPr txBox="1"/>
      </xdr:nvSpPr>
      <xdr:spPr>
        <a:xfrm>
          <a:off x="3497794" y="945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153,415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106347</xdr:rowOff>
    </xdr:from>
    <xdr:to>
      <xdr:col>4</xdr:col>
      <xdr:colOff>206375</xdr:colOff>
      <xdr:row>57</xdr:row>
      <xdr:rowOff>36497</xdr:rowOff>
    </xdr:to>
    <xdr:sp macro="" textlink="">
      <xdr:nvSpPr>
        <xdr:cNvPr id="141" name="円/楕円 140"/>
        <xdr:cNvSpPr/>
      </xdr:nvSpPr>
      <xdr:spPr>
        <a:xfrm>
          <a:off x="2857500" y="970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53024</xdr:rowOff>
    </xdr:from>
    <xdr:ext cx="599010" cy="259045"/>
    <xdr:sp macro="" textlink="">
      <xdr:nvSpPr>
        <xdr:cNvPr id="142" name="テキスト ボックス 141"/>
        <xdr:cNvSpPr txBox="1"/>
      </xdr:nvSpPr>
      <xdr:spPr>
        <a:xfrm>
          <a:off x="2608794" y="948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113188</xdr:rowOff>
    </xdr:from>
    <xdr:to>
      <xdr:col>3</xdr:col>
      <xdr:colOff>3175</xdr:colOff>
      <xdr:row>57</xdr:row>
      <xdr:rowOff>43338</xdr:rowOff>
    </xdr:to>
    <xdr:sp macro="" textlink="">
      <xdr:nvSpPr>
        <xdr:cNvPr id="143" name="円/楕円 142"/>
        <xdr:cNvSpPr/>
      </xdr:nvSpPr>
      <xdr:spPr>
        <a:xfrm>
          <a:off x="1968500" y="97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59865</xdr:rowOff>
    </xdr:from>
    <xdr:ext cx="599010" cy="259045"/>
    <xdr:sp macro="" textlink="">
      <xdr:nvSpPr>
        <xdr:cNvPr id="144" name="テキスト ボックス 143"/>
        <xdr:cNvSpPr txBox="1"/>
      </xdr:nvSpPr>
      <xdr:spPr>
        <a:xfrm>
          <a:off x="1719794" y="94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139,375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98197</xdr:rowOff>
    </xdr:from>
    <xdr:to>
      <xdr:col>1</xdr:col>
      <xdr:colOff>485775</xdr:colOff>
      <xdr:row>57</xdr:row>
      <xdr:rowOff>28347</xdr:rowOff>
    </xdr:to>
    <xdr:sp macro="" textlink="">
      <xdr:nvSpPr>
        <xdr:cNvPr id="145" name="円/楕円 144"/>
        <xdr:cNvSpPr/>
      </xdr:nvSpPr>
      <xdr:spPr>
        <a:xfrm>
          <a:off x="1079500" y="96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44874</xdr:rowOff>
    </xdr:from>
    <xdr:ext cx="599010" cy="259045"/>
    <xdr:sp macro="" textlink="">
      <xdr:nvSpPr>
        <xdr:cNvPr id="146" name="テキスト ボックス 145"/>
        <xdr:cNvSpPr txBox="1"/>
      </xdr:nvSpPr>
      <xdr:spPr>
        <a:xfrm>
          <a:off x="830794" y="947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135609</xdr:rowOff>
    </xdr:from>
    <xdr:to>
      <xdr:col>6</xdr:col>
      <xdr:colOff>511175</xdr:colOff>
      <xdr:row>77</xdr:row>
      <xdr:rowOff>156708</xdr:rowOff>
    </xdr:to>
    <xdr:cxnSp macro="">
      <xdr:nvCxnSpPr>
        <xdr:cNvPr id="173" name="直線コネクタ 172"/>
        <xdr:cNvCxnSpPr/>
      </xdr:nvCxnSpPr>
      <xdr:spPr>
        <a:xfrm flipV="1">
          <a:off x="3797300" y="13337259"/>
          <a:ext cx="8382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147837</xdr:rowOff>
    </xdr:from>
    <xdr:to>
      <xdr:col>5</xdr:col>
      <xdr:colOff>358775</xdr:colOff>
      <xdr:row>77</xdr:row>
      <xdr:rowOff>156708</xdr:rowOff>
    </xdr:to>
    <xdr:cxnSp macro="">
      <xdr:nvCxnSpPr>
        <xdr:cNvPr id="176" name="直線コネクタ 175"/>
        <xdr:cNvCxnSpPr/>
      </xdr:nvCxnSpPr>
      <xdr:spPr>
        <a:xfrm>
          <a:off x="2908300" y="13349487"/>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147837</xdr:rowOff>
    </xdr:from>
    <xdr:to>
      <xdr:col>4</xdr:col>
      <xdr:colOff>155575</xdr:colOff>
      <xdr:row>77</xdr:row>
      <xdr:rowOff>159908</xdr:rowOff>
    </xdr:to>
    <xdr:cxnSp macro="">
      <xdr:nvCxnSpPr>
        <xdr:cNvPr id="179" name="直線コネクタ 178"/>
        <xdr:cNvCxnSpPr/>
      </xdr:nvCxnSpPr>
      <xdr:spPr>
        <a:xfrm flipV="1">
          <a:off x="2019300" y="13349487"/>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124064</xdr:rowOff>
    </xdr:from>
    <xdr:to>
      <xdr:col>2</xdr:col>
      <xdr:colOff>638175</xdr:colOff>
      <xdr:row>77</xdr:row>
      <xdr:rowOff>159908</xdr:rowOff>
    </xdr:to>
    <xdr:cxnSp macro="">
      <xdr:nvCxnSpPr>
        <xdr:cNvPr id="182" name="直線コネクタ 181"/>
        <xdr:cNvCxnSpPr/>
      </xdr:nvCxnSpPr>
      <xdr:spPr>
        <a:xfrm>
          <a:off x="1130300" y="13325714"/>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84809</xdr:rowOff>
    </xdr:from>
    <xdr:to>
      <xdr:col>6</xdr:col>
      <xdr:colOff>561975</xdr:colOff>
      <xdr:row>78</xdr:row>
      <xdr:rowOff>14959</xdr:rowOff>
    </xdr:to>
    <xdr:sp macro="" textlink="">
      <xdr:nvSpPr>
        <xdr:cNvPr id="192" name="円/楕円 191"/>
        <xdr:cNvSpPr/>
      </xdr:nvSpPr>
      <xdr:spPr>
        <a:xfrm>
          <a:off x="4584700" y="132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63236</xdr:rowOff>
    </xdr:from>
    <xdr:ext cx="469744" cy="259045"/>
    <xdr:sp macro="" textlink="">
      <xdr:nvSpPr>
        <xdr:cNvPr id="193" name="維持補修費該当値テキスト"/>
        <xdr:cNvSpPr txBox="1"/>
      </xdr:nvSpPr>
      <xdr:spPr>
        <a:xfrm>
          <a:off x="4686300" y="1326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105908</xdr:rowOff>
    </xdr:from>
    <xdr:to>
      <xdr:col>5</xdr:col>
      <xdr:colOff>409575</xdr:colOff>
      <xdr:row>78</xdr:row>
      <xdr:rowOff>36058</xdr:rowOff>
    </xdr:to>
    <xdr:sp macro="" textlink="">
      <xdr:nvSpPr>
        <xdr:cNvPr id="194" name="円/楕円 193"/>
        <xdr:cNvSpPr/>
      </xdr:nvSpPr>
      <xdr:spPr>
        <a:xfrm>
          <a:off x="3746500" y="133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27185</xdr:rowOff>
    </xdr:from>
    <xdr:ext cx="469744" cy="259045"/>
    <xdr:sp macro="" textlink="">
      <xdr:nvSpPr>
        <xdr:cNvPr id="195" name="テキスト ボックス 194"/>
        <xdr:cNvSpPr txBox="1"/>
      </xdr:nvSpPr>
      <xdr:spPr>
        <a:xfrm>
          <a:off x="3562427" y="134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97037</xdr:rowOff>
    </xdr:from>
    <xdr:to>
      <xdr:col>4</xdr:col>
      <xdr:colOff>206375</xdr:colOff>
      <xdr:row>78</xdr:row>
      <xdr:rowOff>27187</xdr:rowOff>
    </xdr:to>
    <xdr:sp macro="" textlink="">
      <xdr:nvSpPr>
        <xdr:cNvPr id="196" name="円/楕円 195"/>
        <xdr:cNvSpPr/>
      </xdr:nvSpPr>
      <xdr:spPr>
        <a:xfrm>
          <a:off x="2857500" y="132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18314</xdr:rowOff>
    </xdr:from>
    <xdr:ext cx="469744" cy="259045"/>
    <xdr:sp macro="" textlink="">
      <xdr:nvSpPr>
        <xdr:cNvPr id="197" name="テキスト ボックス 196"/>
        <xdr:cNvSpPr txBox="1"/>
      </xdr:nvSpPr>
      <xdr:spPr>
        <a:xfrm>
          <a:off x="2673427" y="1339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109108</xdr:rowOff>
    </xdr:from>
    <xdr:to>
      <xdr:col>3</xdr:col>
      <xdr:colOff>3175</xdr:colOff>
      <xdr:row>78</xdr:row>
      <xdr:rowOff>39258</xdr:rowOff>
    </xdr:to>
    <xdr:sp macro="" textlink="">
      <xdr:nvSpPr>
        <xdr:cNvPr id="198" name="円/楕円 197"/>
        <xdr:cNvSpPr/>
      </xdr:nvSpPr>
      <xdr:spPr>
        <a:xfrm>
          <a:off x="1968500" y="133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30385</xdr:rowOff>
    </xdr:from>
    <xdr:ext cx="469744" cy="259045"/>
    <xdr:sp macro="" textlink="">
      <xdr:nvSpPr>
        <xdr:cNvPr id="199" name="テキスト ボックス 198"/>
        <xdr:cNvSpPr txBox="1"/>
      </xdr:nvSpPr>
      <xdr:spPr>
        <a:xfrm>
          <a:off x="1784427" y="134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73264</xdr:rowOff>
    </xdr:from>
    <xdr:to>
      <xdr:col>1</xdr:col>
      <xdr:colOff>485775</xdr:colOff>
      <xdr:row>78</xdr:row>
      <xdr:rowOff>3414</xdr:rowOff>
    </xdr:to>
    <xdr:sp macro="" textlink="">
      <xdr:nvSpPr>
        <xdr:cNvPr id="200" name="円/楕円 199"/>
        <xdr:cNvSpPr/>
      </xdr:nvSpPr>
      <xdr:spPr>
        <a:xfrm>
          <a:off x="1079500" y="132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165991</xdr:rowOff>
    </xdr:from>
    <xdr:ext cx="469744" cy="259045"/>
    <xdr:sp macro="" textlink="">
      <xdr:nvSpPr>
        <xdr:cNvPr id="201" name="テキスト ボックス 200"/>
        <xdr:cNvSpPr txBox="1"/>
      </xdr:nvSpPr>
      <xdr:spPr>
        <a:xfrm>
          <a:off x="895427" y="1336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107068</xdr:rowOff>
    </xdr:from>
    <xdr:to>
      <xdr:col>6</xdr:col>
      <xdr:colOff>511175</xdr:colOff>
      <xdr:row>97</xdr:row>
      <xdr:rowOff>161092</xdr:rowOff>
    </xdr:to>
    <xdr:cxnSp macro="">
      <xdr:nvCxnSpPr>
        <xdr:cNvPr id="231" name="直線コネクタ 230"/>
        <xdr:cNvCxnSpPr/>
      </xdr:nvCxnSpPr>
      <xdr:spPr>
        <a:xfrm>
          <a:off x="3797300" y="16737718"/>
          <a:ext cx="838200" cy="5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107068</xdr:rowOff>
    </xdr:from>
    <xdr:to>
      <xdr:col>5</xdr:col>
      <xdr:colOff>358775</xdr:colOff>
      <xdr:row>98</xdr:row>
      <xdr:rowOff>14160</xdr:rowOff>
    </xdr:to>
    <xdr:cxnSp macro="">
      <xdr:nvCxnSpPr>
        <xdr:cNvPr id="234" name="直線コネクタ 233"/>
        <xdr:cNvCxnSpPr/>
      </xdr:nvCxnSpPr>
      <xdr:spPr>
        <a:xfrm flipV="1">
          <a:off x="2908300" y="16737718"/>
          <a:ext cx="889000" cy="7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14160</xdr:rowOff>
    </xdr:from>
    <xdr:to>
      <xdr:col>4</xdr:col>
      <xdr:colOff>155575</xdr:colOff>
      <xdr:row>98</xdr:row>
      <xdr:rowOff>17799</xdr:rowOff>
    </xdr:to>
    <xdr:cxnSp macro="">
      <xdr:nvCxnSpPr>
        <xdr:cNvPr id="237" name="直線コネクタ 236"/>
        <xdr:cNvCxnSpPr/>
      </xdr:nvCxnSpPr>
      <xdr:spPr>
        <a:xfrm flipV="1">
          <a:off x="2019300" y="16816260"/>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165131</xdr:rowOff>
    </xdr:from>
    <xdr:to>
      <xdr:col>2</xdr:col>
      <xdr:colOff>638175</xdr:colOff>
      <xdr:row>98</xdr:row>
      <xdr:rowOff>17799</xdr:rowOff>
    </xdr:to>
    <xdr:cxnSp macro="">
      <xdr:nvCxnSpPr>
        <xdr:cNvPr id="240" name="直線コネクタ 239"/>
        <xdr:cNvCxnSpPr/>
      </xdr:nvCxnSpPr>
      <xdr:spPr>
        <a:xfrm>
          <a:off x="1130300" y="16795781"/>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110292</xdr:rowOff>
    </xdr:from>
    <xdr:to>
      <xdr:col>6</xdr:col>
      <xdr:colOff>561975</xdr:colOff>
      <xdr:row>98</xdr:row>
      <xdr:rowOff>40442</xdr:rowOff>
    </xdr:to>
    <xdr:sp macro="" textlink="">
      <xdr:nvSpPr>
        <xdr:cNvPr id="250" name="円/楕円 249"/>
        <xdr:cNvSpPr/>
      </xdr:nvSpPr>
      <xdr:spPr>
        <a:xfrm>
          <a:off x="4584700" y="1674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25219</xdr:rowOff>
    </xdr:from>
    <xdr:ext cx="534377" cy="259045"/>
    <xdr:sp macro="" textlink="">
      <xdr:nvSpPr>
        <xdr:cNvPr id="251" name="扶助費該当値テキスト"/>
        <xdr:cNvSpPr txBox="1"/>
      </xdr:nvSpPr>
      <xdr:spPr>
        <a:xfrm>
          <a:off x="4686300" y="1665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56268</xdr:rowOff>
    </xdr:from>
    <xdr:to>
      <xdr:col>5</xdr:col>
      <xdr:colOff>409575</xdr:colOff>
      <xdr:row>97</xdr:row>
      <xdr:rowOff>157868</xdr:rowOff>
    </xdr:to>
    <xdr:sp macro="" textlink="">
      <xdr:nvSpPr>
        <xdr:cNvPr id="252" name="円/楕円 251"/>
        <xdr:cNvSpPr/>
      </xdr:nvSpPr>
      <xdr:spPr>
        <a:xfrm>
          <a:off x="3746500" y="166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148995</xdr:rowOff>
    </xdr:from>
    <xdr:ext cx="534377" cy="259045"/>
    <xdr:sp macro="" textlink="">
      <xdr:nvSpPr>
        <xdr:cNvPr id="253" name="テキスト ボックス 252"/>
        <xdr:cNvSpPr txBox="1"/>
      </xdr:nvSpPr>
      <xdr:spPr>
        <a:xfrm>
          <a:off x="3530111" y="167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134810</xdr:rowOff>
    </xdr:from>
    <xdr:to>
      <xdr:col>4</xdr:col>
      <xdr:colOff>206375</xdr:colOff>
      <xdr:row>98</xdr:row>
      <xdr:rowOff>64960</xdr:rowOff>
    </xdr:to>
    <xdr:sp macro="" textlink="">
      <xdr:nvSpPr>
        <xdr:cNvPr id="254" name="円/楕円 253"/>
        <xdr:cNvSpPr/>
      </xdr:nvSpPr>
      <xdr:spPr>
        <a:xfrm>
          <a:off x="2857500" y="167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56087</xdr:rowOff>
    </xdr:from>
    <xdr:ext cx="534377" cy="259045"/>
    <xdr:sp macro="" textlink="">
      <xdr:nvSpPr>
        <xdr:cNvPr id="255" name="テキスト ボックス 254"/>
        <xdr:cNvSpPr txBox="1"/>
      </xdr:nvSpPr>
      <xdr:spPr>
        <a:xfrm>
          <a:off x="2641111" y="1685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138449</xdr:rowOff>
    </xdr:from>
    <xdr:to>
      <xdr:col>3</xdr:col>
      <xdr:colOff>3175</xdr:colOff>
      <xdr:row>98</xdr:row>
      <xdr:rowOff>68599</xdr:rowOff>
    </xdr:to>
    <xdr:sp macro="" textlink="">
      <xdr:nvSpPr>
        <xdr:cNvPr id="256" name="円/楕円 255"/>
        <xdr:cNvSpPr/>
      </xdr:nvSpPr>
      <xdr:spPr>
        <a:xfrm>
          <a:off x="1968500" y="167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59726</xdr:rowOff>
    </xdr:from>
    <xdr:ext cx="534377" cy="259045"/>
    <xdr:sp macro="" textlink="">
      <xdr:nvSpPr>
        <xdr:cNvPr id="257" name="テキスト ボックス 256"/>
        <xdr:cNvSpPr txBox="1"/>
      </xdr:nvSpPr>
      <xdr:spPr>
        <a:xfrm>
          <a:off x="1752111" y="168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114331</xdr:rowOff>
    </xdr:from>
    <xdr:to>
      <xdr:col>1</xdr:col>
      <xdr:colOff>485775</xdr:colOff>
      <xdr:row>98</xdr:row>
      <xdr:rowOff>44481</xdr:rowOff>
    </xdr:to>
    <xdr:sp macro="" textlink="">
      <xdr:nvSpPr>
        <xdr:cNvPr id="258" name="円/楕円 257"/>
        <xdr:cNvSpPr/>
      </xdr:nvSpPr>
      <xdr:spPr>
        <a:xfrm>
          <a:off x="1079500" y="167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35608</xdr:rowOff>
    </xdr:from>
    <xdr:ext cx="534377" cy="259045"/>
    <xdr:sp macro="" textlink="">
      <xdr:nvSpPr>
        <xdr:cNvPr id="259" name="テキスト ボックス 258"/>
        <xdr:cNvSpPr txBox="1"/>
      </xdr:nvSpPr>
      <xdr:spPr>
        <a:xfrm>
          <a:off x="863111" y="168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130685</xdr:rowOff>
    </xdr:from>
    <xdr:to>
      <xdr:col>15</xdr:col>
      <xdr:colOff>180340</xdr:colOff>
      <xdr:row>37</xdr:row>
      <xdr:rowOff>60094</xdr:rowOff>
    </xdr:to>
    <xdr:cxnSp macro="">
      <xdr:nvCxnSpPr>
        <xdr:cNvPr id="283" name="直線コネクタ 282"/>
        <xdr:cNvCxnSpPr/>
      </xdr:nvCxnSpPr>
      <xdr:spPr>
        <a:xfrm flipV="1">
          <a:off x="10475595" y="5102735"/>
          <a:ext cx="1270" cy="130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63921</xdr:rowOff>
    </xdr:from>
    <xdr:ext cx="534377" cy="259045"/>
    <xdr:sp macro="" textlink="">
      <xdr:nvSpPr>
        <xdr:cNvPr id="284" name="補助費等最小値テキスト"/>
        <xdr:cNvSpPr txBox="1"/>
      </xdr:nvSpPr>
      <xdr:spPr>
        <a:xfrm>
          <a:off x="10528300" y="64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37</xdr:row>
      <xdr:rowOff>60094</xdr:rowOff>
    </xdr:from>
    <xdr:to>
      <xdr:col>15</xdr:col>
      <xdr:colOff>269875</xdr:colOff>
      <xdr:row>37</xdr:row>
      <xdr:rowOff>60094</xdr:rowOff>
    </xdr:to>
    <xdr:cxnSp macro="">
      <xdr:nvCxnSpPr>
        <xdr:cNvPr id="285" name="直線コネクタ 284"/>
        <xdr:cNvCxnSpPr/>
      </xdr:nvCxnSpPr>
      <xdr:spPr>
        <a:xfrm>
          <a:off x="10388600" y="640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77362</xdr:rowOff>
    </xdr:from>
    <xdr:ext cx="599010" cy="259045"/>
    <xdr:sp macro="" textlink="">
      <xdr:nvSpPr>
        <xdr:cNvPr id="286" name="補助費等最大値テキスト"/>
        <xdr:cNvSpPr txBox="1"/>
      </xdr:nvSpPr>
      <xdr:spPr>
        <a:xfrm>
          <a:off x="10528300" y="487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29</xdr:row>
      <xdr:rowOff>130685</xdr:rowOff>
    </xdr:from>
    <xdr:to>
      <xdr:col>15</xdr:col>
      <xdr:colOff>269875</xdr:colOff>
      <xdr:row>29</xdr:row>
      <xdr:rowOff>130685</xdr:rowOff>
    </xdr:to>
    <xdr:cxnSp macro="">
      <xdr:nvCxnSpPr>
        <xdr:cNvPr id="287" name="直線コネクタ 286"/>
        <xdr:cNvCxnSpPr/>
      </xdr:nvCxnSpPr>
      <xdr:spPr>
        <a:xfrm>
          <a:off x="10388600" y="510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32936</xdr:rowOff>
    </xdr:from>
    <xdr:to>
      <xdr:col>15</xdr:col>
      <xdr:colOff>180975</xdr:colOff>
      <xdr:row>37</xdr:row>
      <xdr:rowOff>90132</xdr:rowOff>
    </xdr:to>
    <xdr:cxnSp macro="">
      <xdr:nvCxnSpPr>
        <xdr:cNvPr id="288" name="直線コネクタ 287"/>
        <xdr:cNvCxnSpPr/>
      </xdr:nvCxnSpPr>
      <xdr:spPr>
        <a:xfrm flipV="1">
          <a:off x="9639300" y="6376586"/>
          <a:ext cx="8382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166450</xdr:rowOff>
    </xdr:from>
    <xdr:ext cx="534377" cy="259045"/>
    <xdr:sp macro="" textlink="">
      <xdr:nvSpPr>
        <xdr:cNvPr id="289" name="補助費等平均値テキスト"/>
        <xdr:cNvSpPr txBox="1"/>
      </xdr:nvSpPr>
      <xdr:spPr>
        <a:xfrm>
          <a:off x="10528300" y="5824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143573</xdr:rowOff>
    </xdr:from>
    <xdr:to>
      <xdr:col>15</xdr:col>
      <xdr:colOff>231775</xdr:colOff>
      <xdr:row>35</xdr:row>
      <xdr:rowOff>73723</xdr:rowOff>
    </xdr:to>
    <xdr:sp macro="" textlink="">
      <xdr:nvSpPr>
        <xdr:cNvPr id="290" name="フローチャート : 判断 289"/>
        <xdr:cNvSpPr/>
      </xdr:nvSpPr>
      <xdr:spPr>
        <a:xfrm>
          <a:off x="10426700" y="597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90132</xdr:rowOff>
    </xdr:from>
    <xdr:to>
      <xdr:col>14</xdr:col>
      <xdr:colOff>28575</xdr:colOff>
      <xdr:row>37</xdr:row>
      <xdr:rowOff>102598</xdr:rowOff>
    </xdr:to>
    <xdr:cxnSp macro="">
      <xdr:nvCxnSpPr>
        <xdr:cNvPr id="291" name="直線コネクタ 290"/>
        <xdr:cNvCxnSpPr/>
      </xdr:nvCxnSpPr>
      <xdr:spPr>
        <a:xfrm flipV="1">
          <a:off x="8750300" y="6433782"/>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4044</xdr:rowOff>
    </xdr:from>
    <xdr:to>
      <xdr:col>14</xdr:col>
      <xdr:colOff>79375</xdr:colOff>
      <xdr:row>35</xdr:row>
      <xdr:rowOff>105644</xdr:rowOff>
    </xdr:to>
    <xdr:sp macro="" textlink="">
      <xdr:nvSpPr>
        <xdr:cNvPr id="292" name="フローチャート : 判断 291"/>
        <xdr:cNvSpPr/>
      </xdr:nvSpPr>
      <xdr:spPr>
        <a:xfrm>
          <a:off x="9588500" y="600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122171</xdr:rowOff>
    </xdr:from>
    <xdr:ext cx="534377" cy="259045"/>
    <xdr:sp macro="" textlink="">
      <xdr:nvSpPr>
        <xdr:cNvPr id="293" name="テキスト ボックス 292"/>
        <xdr:cNvSpPr txBox="1"/>
      </xdr:nvSpPr>
      <xdr:spPr>
        <a:xfrm>
          <a:off x="9372111" y="578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102598</xdr:rowOff>
    </xdr:from>
    <xdr:to>
      <xdr:col>12</xdr:col>
      <xdr:colOff>511175</xdr:colOff>
      <xdr:row>37</xdr:row>
      <xdr:rowOff>153157</xdr:rowOff>
    </xdr:to>
    <xdr:cxnSp macro="">
      <xdr:nvCxnSpPr>
        <xdr:cNvPr id="294" name="直線コネクタ 293"/>
        <xdr:cNvCxnSpPr/>
      </xdr:nvCxnSpPr>
      <xdr:spPr>
        <a:xfrm flipV="1">
          <a:off x="7861300" y="6446248"/>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51753</xdr:rowOff>
    </xdr:from>
    <xdr:to>
      <xdr:col>12</xdr:col>
      <xdr:colOff>561975</xdr:colOff>
      <xdr:row>35</xdr:row>
      <xdr:rowOff>153353</xdr:rowOff>
    </xdr:to>
    <xdr:sp macro="" textlink="">
      <xdr:nvSpPr>
        <xdr:cNvPr id="295" name="フローチャート : 判断 294"/>
        <xdr:cNvSpPr/>
      </xdr:nvSpPr>
      <xdr:spPr>
        <a:xfrm>
          <a:off x="8699500" y="605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169880</xdr:rowOff>
    </xdr:from>
    <xdr:ext cx="534377" cy="259045"/>
    <xdr:sp macro="" textlink="">
      <xdr:nvSpPr>
        <xdr:cNvPr id="296" name="テキスト ボックス 295"/>
        <xdr:cNvSpPr txBox="1"/>
      </xdr:nvSpPr>
      <xdr:spPr>
        <a:xfrm>
          <a:off x="8483111" y="582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153157</xdr:rowOff>
    </xdr:from>
    <xdr:to>
      <xdr:col>11</xdr:col>
      <xdr:colOff>307975</xdr:colOff>
      <xdr:row>37</xdr:row>
      <xdr:rowOff>156373</xdr:rowOff>
    </xdr:to>
    <xdr:cxnSp macro="">
      <xdr:nvCxnSpPr>
        <xdr:cNvPr id="297" name="直線コネクタ 296"/>
        <xdr:cNvCxnSpPr/>
      </xdr:nvCxnSpPr>
      <xdr:spPr>
        <a:xfrm flipV="1">
          <a:off x="6972300" y="6496807"/>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54244</xdr:rowOff>
    </xdr:from>
    <xdr:to>
      <xdr:col>11</xdr:col>
      <xdr:colOff>358775</xdr:colOff>
      <xdr:row>35</xdr:row>
      <xdr:rowOff>155844</xdr:rowOff>
    </xdr:to>
    <xdr:sp macro="" textlink="">
      <xdr:nvSpPr>
        <xdr:cNvPr id="298" name="フローチャート : 判断 297"/>
        <xdr:cNvSpPr/>
      </xdr:nvSpPr>
      <xdr:spPr>
        <a:xfrm>
          <a:off x="7810500" y="60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921</xdr:rowOff>
    </xdr:from>
    <xdr:ext cx="534377" cy="259045"/>
    <xdr:sp macro="" textlink="">
      <xdr:nvSpPr>
        <xdr:cNvPr id="299" name="テキスト ボックス 298"/>
        <xdr:cNvSpPr txBox="1"/>
      </xdr:nvSpPr>
      <xdr:spPr>
        <a:xfrm>
          <a:off x="7594111" y="58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63480</xdr:rowOff>
    </xdr:from>
    <xdr:to>
      <xdr:col>10</xdr:col>
      <xdr:colOff>155575</xdr:colOff>
      <xdr:row>35</xdr:row>
      <xdr:rowOff>165080</xdr:rowOff>
    </xdr:to>
    <xdr:sp macro="" textlink="">
      <xdr:nvSpPr>
        <xdr:cNvPr id="300" name="フローチャート : 判断 299"/>
        <xdr:cNvSpPr/>
      </xdr:nvSpPr>
      <xdr:spPr>
        <a:xfrm>
          <a:off x="6921500" y="606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10157</xdr:rowOff>
    </xdr:from>
    <xdr:ext cx="534377" cy="259045"/>
    <xdr:sp macro="" textlink="">
      <xdr:nvSpPr>
        <xdr:cNvPr id="301" name="テキスト ボックス 300"/>
        <xdr:cNvSpPr txBox="1"/>
      </xdr:nvSpPr>
      <xdr:spPr>
        <a:xfrm>
          <a:off x="6705111" y="58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153586</xdr:rowOff>
    </xdr:from>
    <xdr:to>
      <xdr:col>15</xdr:col>
      <xdr:colOff>231775</xdr:colOff>
      <xdr:row>37</xdr:row>
      <xdr:rowOff>83736</xdr:rowOff>
    </xdr:to>
    <xdr:sp macro="" textlink="">
      <xdr:nvSpPr>
        <xdr:cNvPr id="307" name="円/楕円 306"/>
        <xdr:cNvSpPr/>
      </xdr:nvSpPr>
      <xdr:spPr>
        <a:xfrm>
          <a:off x="10426700" y="6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68513</xdr:rowOff>
    </xdr:from>
    <xdr:ext cx="534377" cy="259045"/>
    <xdr:sp macro="" textlink="">
      <xdr:nvSpPr>
        <xdr:cNvPr id="308" name="補助費等該当値テキスト"/>
        <xdr:cNvSpPr txBox="1"/>
      </xdr:nvSpPr>
      <xdr:spPr>
        <a:xfrm>
          <a:off x="10528300" y="624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39332</xdr:rowOff>
    </xdr:from>
    <xdr:to>
      <xdr:col>14</xdr:col>
      <xdr:colOff>79375</xdr:colOff>
      <xdr:row>37</xdr:row>
      <xdr:rowOff>140932</xdr:rowOff>
    </xdr:to>
    <xdr:sp macro="" textlink="">
      <xdr:nvSpPr>
        <xdr:cNvPr id="309" name="円/楕円 308"/>
        <xdr:cNvSpPr/>
      </xdr:nvSpPr>
      <xdr:spPr>
        <a:xfrm>
          <a:off x="9588500" y="63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132059</xdr:rowOff>
    </xdr:from>
    <xdr:ext cx="534377" cy="259045"/>
    <xdr:sp macro="" textlink="">
      <xdr:nvSpPr>
        <xdr:cNvPr id="310" name="テキスト ボックス 309"/>
        <xdr:cNvSpPr txBox="1"/>
      </xdr:nvSpPr>
      <xdr:spPr>
        <a:xfrm>
          <a:off x="9372111" y="64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51798</xdr:rowOff>
    </xdr:from>
    <xdr:to>
      <xdr:col>12</xdr:col>
      <xdr:colOff>561975</xdr:colOff>
      <xdr:row>37</xdr:row>
      <xdr:rowOff>153398</xdr:rowOff>
    </xdr:to>
    <xdr:sp macro="" textlink="">
      <xdr:nvSpPr>
        <xdr:cNvPr id="311" name="円/楕円 310"/>
        <xdr:cNvSpPr/>
      </xdr:nvSpPr>
      <xdr:spPr>
        <a:xfrm>
          <a:off x="8699500" y="63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144525</xdr:rowOff>
    </xdr:from>
    <xdr:ext cx="534377" cy="259045"/>
    <xdr:sp macro="" textlink="">
      <xdr:nvSpPr>
        <xdr:cNvPr id="312" name="テキスト ボックス 311"/>
        <xdr:cNvSpPr txBox="1"/>
      </xdr:nvSpPr>
      <xdr:spPr>
        <a:xfrm>
          <a:off x="8483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102357</xdr:rowOff>
    </xdr:from>
    <xdr:to>
      <xdr:col>11</xdr:col>
      <xdr:colOff>358775</xdr:colOff>
      <xdr:row>38</xdr:row>
      <xdr:rowOff>32507</xdr:rowOff>
    </xdr:to>
    <xdr:sp macro="" textlink="">
      <xdr:nvSpPr>
        <xdr:cNvPr id="313" name="円/楕円 312"/>
        <xdr:cNvSpPr/>
      </xdr:nvSpPr>
      <xdr:spPr>
        <a:xfrm>
          <a:off x="7810500" y="64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23634</xdr:rowOff>
    </xdr:from>
    <xdr:ext cx="534377" cy="259045"/>
    <xdr:sp macro="" textlink="">
      <xdr:nvSpPr>
        <xdr:cNvPr id="314" name="テキスト ボックス 313"/>
        <xdr:cNvSpPr txBox="1"/>
      </xdr:nvSpPr>
      <xdr:spPr>
        <a:xfrm>
          <a:off x="7594111" y="653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105573</xdr:rowOff>
    </xdr:from>
    <xdr:to>
      <xdr:col>10</xdr:col>
      <xdr:colOff>155575</xdr:colOff>
      <xdr:row>38</xdr:row>
      <xdr:rowOff>35723</xdr:rowOff>
    </xdr:to>
    <xdr:sp macro="" textlink="">
      <xdr:nvSpPr>
        <xdr:cNvPr id="315" name="円/楕円 314"/>
        <xdr:cNvSpPr/>
      </xdr:nvSpPr>
      <xdr:spPr>
        <a:xfrm>
          <a:off x="6921500" y="64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26850</xdr:rowOff>
    </xdr:from>
    <xdr:ext cx="534377" cy="259045"/>
    <xdr:sp macro="" textlink="">
      <xdr:nvSpPr>
        <xdr:cNvPr id="316" name="テキスト ボックス 315"/>
        <xdr:cNvSpPr txBox="1"/>
      </xdr:nvSpPr>
      <xdr:spPr>
        <a:xfrm>
          <a:off x="6705111" y="654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0" name="テキスト ボックス 329"/>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2" name="テキスト ボックス 331"/>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4" name="テキスト ボックス 333"/>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2" name="直線コネクタ 341"/>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3"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4" name="直線コネクタ 343"/>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5"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6" name="直線コネクタ 345"/>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171219</xdr:rowOff>
    </xdr:from>
    <xdr:to>
      <xdr:col>15</xdr:col>
      <xdr:colOff>180975</xdr:colOff>
      <xdr:row>59</xdr:row>
      <xdr:rowOff>41448</xdr:rowOff>
    </xdr:to>
    <xdr:cxnSp macro="">
      <xdr:nvCxnSpPr>
        <xdr:cNvPr id="347" name="直線コネクタ 346"/>
        <xdr:cNvCxnSpPr/>
      </xdr:nvCxnSpPr>
      <xdr:spPr>
        <a:xfrm>
          <a:off x="9639300" y="10115319"/>
          <a:ext cx="838200" cy="4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8"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9" name="フローチャート : 判断 348"/>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171219</xdr:rowOff>
    </xdr:from>
    <xdr:to>
      <xdr:col>14</xdr:col>
      <xdr:colOff>28575</xdr:colOff>
      <xdr:row>59</xdr:row>
      <xdr:rowOff>21390</xdr:rowOff>
    </xdr:to>
    <xdr:cxnSp macro="">
      <xdr:nvCxnSpPr>
        <xdr:cNvPr id="350" name="直線コネクタ 349"/>
        <xdr:cNvCxnSpPr/>
      </xdr:nvCxnSpPr>
      <xdr:spPr>
        <a:xfrm flipV="1">
          <a:off x="8750300" y="10115319"/>
          <a:ext cx="889000" cy="2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1" name="フローチャート : 判断 350"/>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98846</xdr:rowOff>
    </xdr:from>
    <xdr:ext cx="599010" cy="259045"/>
    <xdr:sp macro="" textlink="">
      <xdr:nvSpPr>
        <xdr:cNvPr id="352" name="テキスト ボックス 351"/>
        <xdr:cNvSpPr txBox="1"/>
      </xdr:nvSpPr>
      <xdr:spPr>
        <a:xfrm>
          <a:off x="9339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21390</xdr:rowOff>
    </xdr:from>
    <xdr:to>
      <xdr:col>12</xdr:col>
      <xdr:colOff>511175</xdr:colOff>
      <xdr:row>59</xdr:row>
      <xdr:rowOff>35831</xdr:rowOff>
    </xdr:to>
    <xdr:cxnSp macro="">
      <xdr:nvCxnSpPr>
        <xdr:cNvPr id="353" name="直線コネクタ 352"/>
        <xdr:cNvCxnSpPr/>
      </xdr:nvCxnSpPr>
      <xdr:spPr>
        <a:xfrm flipV="1">
          <a:off x="7861300" y="10136940"/>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4" name="フローチャート : 判断 353"/>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102197</xdr:rowOff>
    </xdr:from>
    <xdr:ext cx="599010" cy="259045"/>
    <xdr:sp macro="" textlink="">
      <xdr:nvSpPr>
        <xdr:cNvPr id="355" name="テキスト ボックス 354"/>
        <xdr:cNvSpPr txBox="1"/>
      </xdr:nvSpPr>
      <xdr:spPr>
        <a:xfrm>
          <a:off x="8450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1197</xdr:rowOff>
    </xdr:from>
    <xdr:to>
      <xdr:col>11</xdr:col>
      <xdr:colOff>307975</xdr:colOff>
      <xdr:row>59</xdr:row>
      <xdr:rowOff>35831</xdr:rowOff>
    </xdr:to>
    <xdr:cxnSp macro="">
      <xdr:nvCxnSpPr>
        <xdr:cNvPr id="356" name="直線コネクタ 355"/>
        <xdr:cNvCxnSpPr/>
      </xdr:nvCxnSpPr>
      <xdr:spPr>
        <a:xfrm>
          <a:off x="6972300" y="10116747"/>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7" name="フローチャート : 判断 356"/>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102377</xdr:rowOff>
    </xdr:from>
    <xdr:ext cx="599010" cy="259045"/>
    <xdr:sp macro="" textlink="">
      <xdr:nvSpPr>
        <xdr:cNvPr id="358" name="テキスト ボックス 357"/>
        <xdr:cNvSpPr txBox="1"/>
      </xdr:nvSpPr>
      <xdr:spPr>
        <a:xfrm>
          <a:off x="7561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9" name="フローチャート : 判断 358"/>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109346</xdr:rowOff>
    </xdr:from>
    <xdr:ext cx="534377" cy="259045"/>
    <xdr:sp macro="" textlink="">
      <xdr:nvSpPr>
        <xdr:cNvPr id="360" name="テキスト ボックス 359"/>
        <xdr:cNvSpPr txBox="1"/>
      </xdr:nvSpPr>
      <xdr:spPr>
        <a:xfrm>
          <a:off x="6705111" y="10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162098</xdr:rowOff>
    </xdr:from>
    <xdr:to>
      <xdr:col>15</xdr:col>
      <xdr:colOff>231775</xdr:colOff>
      <xdr:row>59</xdr:row>
      <xdr:rowOff>92248</xdr:rowOff>
    </xdr:to>
    <xdr:sp macro="" textlink="">
      <xdr:nvSpPr>
        <xdr:cNvPr id="366" name="円/楕円 365"/>
        <xdr:cNvSpPr/>
      </xdr:nvSpPr>
      <xdr:spPr>
        <a:xfrm>
          <a:off x="10426700" y="101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121475</xdr:rowOff>
    </xdr:from>
    <xdr:ext cx="599010" cy="259045"/>
    <xdr:sp macro="" textlink="">
      <xdr:nvSpPr>
        <xdr:cNvPr id="367" name="普通建設事業費該当値テキスト"/>
        <xdr:cNvSpPr txBox="1"/>
      </xdr:nvSpPr>
      <xdr:spPr>
        <a:xfrm>
          <a:off x="10528300" y="989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120419</xdr:rowOff>
    </xdr:from>
    <xdr:to>
      <xdr:col>14</xdr:col>
      <xdr:colOff>79375</xdr:colOff>
      <xdr:row>59</xdr:row>
      <xdr:rowOff>50569</xdr:rowOff>
    </xdr:to>
    <xdr:sp macro="" textlink="">
      <xdr:nvSpPr>
        <xdr:cNvPr id="368" name="円/楕円 367"/>
        <xdr:cNvSpPr/>
      </xdr:nvSpPr>
      <xdr:spPr>
        <a:xfrm>
          <a:off x="9588500" y="100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67096</xdr:rowOff>
    </xdr:from>
    <xdr:ext cx="599010" cy="259045"/>
    <xdr:sp macro="" textlink="">
      <xdr:nvSpPr>
        <xdr:cNvPr id="369" name="テキスト ボックス 368"/>
        <xdr:cNvSpPr txBox="1"/>
      </xdr:nvSpPr>
      <xdr:spPr>
        <a:xfrm>
          <a:off x="9339794" y="983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142040</xdr:rowOff>
    </xdr:from>
    <xdr:to>
      <xdr:col>12</xdr:col>
      <xdr:colOff>561975</xdr:colOff>
      <xdr:row>59</xdr:row>
      <xdr:rowOff>72190</xdr:rowOff>
    </xdr:to>
    <xdr:sp macro="" textlink="">
      <xdr:nvSpPr>
        <xdr:cNvPr id="370" name="円/楕円 369"/>
        <xdr:cNvSpPr/>
      </xdr:nvSpPr>
      <xdr:spPr>
        <a:xfrm>
          <a:off x="8699500" y="100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88717</xdr:rowOff>
    </xdr:from>
    <xdr:ext cx="599010" cy="259045"/>
    <xdr:sp macro="" textlink="">
      <xdr:nvSpPr>
        <xdr:cNvPr id="371" name="テキスト ボックス 370"/>
        <xdr:cNvSpPr txBox="1"/>
      </xdr:nvSpPr>
      <xdr:spPr>
        <a:xfrm>
          <a:off x="8450794" y="986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156481</xdr:rowOff>
    </xdr:from>
    <xdr:to>
      <xdr:col>11</xdr:col>
      <xdr:colOff>358775</xdr:colOff>
      <xdr:row>59</xdr:row>
      <xdr:rowOff>86631</xdr:rowOff>
    </xdr:to>
    <xdr:sp macro="" textlink="">
      <xdr:nvSpPr>
        <xdr:cNvPr id="372" name="円/楕円 371"/>
        <xdr:cNvSpPr/>
      </xdr:nvSpPr>
      <xdr:spPr>
        <a:xfrm>
          <a:off x="7810500" y="101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103158</xdr:rowOff>
    </xdr:from>
    <xdr:ext cx="599010" cy="259045"/>
    <xdr:sp macro="" textlink="">
      <xdr:nvSpPr>
        <xdr:cNvPr id="373" name="テキスト ボックス 372"/>
        <xdr:cNvSpPr txBox="1"/>
      </xdr:nvSpPr>
      <xdr:spPr>
        <a:xfrm>
          <a:off x="7561794" y="987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121847</xdr:rowOff>
    </xdr:from>
    <xdr:to>
      <xdr:col>10</xdr:col>
      <xdr:colOff>155575</xdr:colOff>
      <xdr:row>59</xdr:row>
      <xdr:rowOff>51997</xdr:rowOff>
    </xdr:to>
    <xdr:sp macro="" textlink="">
      <xdr:nvSpPr>
        <xdr:cNvPr id="374" name="円/楕円 373"/>
        <xdr:cNvSpPr/>
      </xdr:nvSpPr>
      <xdr:spPr>
        <a:xfrm>
          <a:off x="6921500" y="100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68524</xdr:rowOff>
    </xdr:from>
    <xdr:ext cx="599010" cy="259045"/>
    <xdr:sp macro="" textlink="">
      <xdr:nvSpPr>
        <xdr:cNvPr id="375" name="テキスト ボックス 374"/>
        <xdr:cNvSpPr txBox="1"/>
      </xdr:nvSpPr>
      <xdr:spPr>
        <a:xfrm>
          <a:off x="6672794" y="984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7" name="直線コネクタ 396"/>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8"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9" name="直線コネクタ 398"/>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400"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1" name="直線コネクタ 400"/>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91070</xdr:rowOff>
    </xdr:from>
    <xdr:to>
      <xdr:col>15</xdr:col>
      <xdr:colOff>180975</xdr:colOff>
      <xdr:row>78</xdr:row>
      <xdr:rowOff>103780</xdr:rowOff>
    </xdr:to>
    <xdr:cxnSp macro="">
      <xdr:nvCxnSpPr>
        <xdr:cNvPr id="402" name="直線コネクタ 401"/>
        <xdr:cNvCxnSpPr/>
      </xdr:nvCxnSpPr>
      <xdr:spPr>
        <a:xfrm flipV="1">
          <a:off x="9639300" y="13464170"/>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3"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4" name="フローチャート : 判断 403"/>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5" name="フローチャート : 判断 404"/>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160960</xdr:rowOff>
    </xdr:from>
    <xdr:ext cx="534377" cy="259045"/>
    <xdr:sp macro="" textlink="">
      <xdr:nvSpPr>
        <xdr:cNvPr id="406" name="テキスト ボックス 405"/>
        <xdr:cNvSpPr txBox="1"/>
      </xdr:nvSpPr>
      <xdr:spPr>
        <a:xfrm>
          <a:off x="9372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40270</xdr:rowOff>
    </xdr:from>
    <xdr:to>
      <xdr:col>15</xdr:col>
      <xdr:colOff>231775</xdr:colOff>
      <xdr:row>78</xdr:row>
      <xdr:rowOff>141870</xdr:rowOff>
    </xdr:to>
    <xdr:sp macro="" textlink="">
      <xdr:nvSpPr>
        <xdr:cNvPr id="412" name="円/楕円 411"/>
        <xdr:cNvSpPr/>
      </xdr:nvSpPr>
      <xdr:spPr>
        <a:xfrm>
          <a:off x="10426700" y="134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171097</xdr:rowOff>
    </xdr:from>
    <xdr:ext cx="599010" cy="259045"/>
    <xdr:sp macro="" textlink="">
      <xdr:nvSpPr>
        <xdr:cNvPr id="413" name="普通建設事業費 （ うち新規整備　）該当値テキスト"/>
        <xdr:cNvSpPr txBox="1"/>
      </xdr:nvSpPr>
      <xdr:spPr>
        <a:xfrm>
          <a:off x="10528300" y="1320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52980</xdr:rowOff>
    </xdr:from>
    <xdr:to>
      <xdr:col>14</xdr:col>
      <xdr:colOff>79375</xdr:colOff>
      <xdr:row>78</xdr:row>
      <xdr:rowOff>154580</xdr:rowOff>
    </xdr:to>
    <xdr:sp macro="" textlink="">
      <xdr:nvSpPr>
        <xdr:cNvPr id="414" name="円/楕円 413"/>
        <xdr:cNvSpPr/>
      </xdr:nvSpPr>
      <xdr:spPr>
        <a:xfrm>
          <a:off x="9588500" y="134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171107</xdr:rowOff>
    </xdr:from>
    <xdr:ext cx="534377" cy="259045"/>
    <xdr:sp macro="" textlink="">
      <xdr:nvSpPr>
        <xdr:cNvPr id="415" name="テキスト ボックス 414"/>
        <xdr:cNvSpPr txBox="1"/>
      </xdr:nvSpPr>
      <xdr:spPr>
        <a:xfrm>
          <a:off x="9372111" y="132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9" name="テキスト ボックス 42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7" name="直線コネクタ 436"/>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8"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9" name="直線コネクタ 438"/>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40"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1" name="直線コネクタ 440"/>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157234</xdr:rowOff>
    </xdr:from>
    <xdr:to>
      <xdr:col>15</xdr:col>
      <xdr:colOff>180975</xdr:colOff>
      <xdr:row>97</xdr:row>
      <xdr:rowOff>5187</xdr:rowOff>
    </xdr:to>
    <xdr:cxnSp macro="">
      <xdr:nvCxnSpPr>
        <xdr:cNvPr id="442" name="直線コネクタ 441"/>
        <xdr:cNvCxnSpPr/>
      </xdr:nvCxnSpPr>
      <xdr:spPr>
        <a:xfrm>
          <a:off x="9639300" y="15930634"/>
          <a:ext cx="838200" cy="70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3"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4" name="フローチャート : 判断 443"/>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5" name="フローチャート : 判断 444"/>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34124</xdr:rowOff>
    </xdr:from>
    <xdr:ext cx="534377" cy="259045"/>
    <xdr:sp macro="" textlink="">
      <xdr:nvSpPr>
        <xdr:cNvPr id="446" name="テキスト ボックス 445"/>
        <xdr:cNvSpPr txBox="1"/>
      </xdr:nvSpPr>
      <xdr:spPr>
        <a:xfrm>
          <a:off x="9372111" y="16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125837</xdr:rowOff>
    </xdr:from>
    <xdr:to>
      <xdr:col>15</xdr:col>
      <xdr:colOff>231775</xdr:colOff>
      <xdr:row>97</xdr:row>
      <xdr:rowOff>55987</xdr:rowOff>
    </xdr:to>
    <xdr:sp macro="" textlink="">
      <xdr:nvSpPr>
        <xdr:cNvPr id="452" name="円/楕円 451"/>
        <xdr:cNvSpPr/>
      </xdr:nvSpPr>
      <xdr:spPr>
        <a:xfrm>
          <a:off x="10426700" y="165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148714</xdr:rowOff>
    </xdr:from>
    <xdr:ext cx="534377" cy="259045"/>
    <xdr:sp macro="" textlink="">
      <xdr:nvSpPr>
        <xdr:cNvPr id="453" name="普通建設事業費 （ うち更新整備　）該当値テキスト"/>
        <xdr:cNvSpPr txBox="1"/>
      </xdr:nvSpPr>
      <xdr:spPr>
        <a:xfrm>
          <a:off x="10528300" y="1643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66,921</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106434</xdr:rowOff>
    </xdr:from>
    <xdr:to>
      <xdr:col>14</xdr:col>
      <xdr:colOff>79375</xdr:colOff>
      <xdr:row>93</xdr:row>
      <xdr:rowOff>36584</xdr:rowOff>
    </xdr:to>
    <xdr:sp macro="" textlink="">
      <xdr:nvSpPr>
        <xdr:cNvPr id="454" name="円/楕円 453"/>
        <xdr:cNvSpPr/>
      </xdr:nvSpPr>
      <xdr:spPr>
        <a:xfrm>
          <a:off x="9588500" y="158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53111</xdr:rowOff>
    </xdr:from>
    <xdr:ext cx="599010" cy="259045"/>
    <xdr:sp macro="" textlink="">
      <xdr:nvSpPr>
        <xdr:cNvPr id="455" name="テキスト ボックス 454"/>
        <xdr:cNvSpPr txBox="1"/>
      </xdr:nvSpPr>
      <xdr:spPr>
        <a:xfrm>
          <a:off x="9339794" y="1565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6" name="直線コネクタ 46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7" name="テキスト ボックス 466"/>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0" name="直線コネクタ 46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1" name="テキスト ボックス 470"/>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3" name="テキスト ボックス 47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5" name="直線コネクタ 474"/>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6"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7" name="直線コネクタ 476"/>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8"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9" name="直線コネクタ 478"/>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12844</xdr:rowOff>
    </xdr:from>
    <xdr:to>
      <xdr:col>23</xdr:col>
      <xdr:colOff>517525</xdr:colOff>
      <xdr:row>38</xdr:row>
      <xdr:rowOff>25240</xdr:rowOff>
    </xdr:to>
    <xdr:cxnSp macro="">
      <xdr:nvCxnSpPr>
        <xdr:cNvPr id="480" name="直線コネクタ 479"/>
        <xdr:cNvCxnSpPr/>
      </xdr:nvCxnSpPr>
      <xdr:spPr>
        <a:xfrm flipV="1">
          <a:off x="15481300" y="6527944"/>
          <a:ext cx="8382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1"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2" name="フローチャート : 判断 481"/>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24754</xdr:rowOff>
    </xdr:from>
    <xdr:to>
      <xdr:col>22</xdr:col>
      <xdr:colOff>365125</xdr:colOff>
      <xdr:row>38</xdr:row>
      <xdr:rowOff>25240</xdr:rowOff>
    </xdr:to>
    <xdr:cxnSp macro="">
      <xdr:nvCxnSpPr>
        <xdr:cNvPr id="483" name="直線コネクタ 482"/>
        <xdr:cNvCxnSpPr/>
      </xdr:nvCxnSpPr>
      <xdr:spPr>
        <a:xfrm>
          <a:off x="14592300" y="6539854"/>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4" name="フローチャート : 判断 483"/>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5" name="テキスト ボックス 484"/>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21662</xdr:rowOff>
    </xdr:from>
    <xdr:to>
      <xdr:col>21</xdr:col>
      <xdr:colOff>161925</xdr:colOff>
      <xdr:row>38</xdr:row>
      <xdr:rowOff>24754</xdr:rowOff>
    </xdr:to>
    <xdr:cxnSp macro="">
      <xdr:nvCxnSpPr>
        <xdr:cNvPr id="486" name="直線コネクタ 485"/>
        <xdr:cNvCxnSpPr/>
      </xdr:nvCxnSpPr>
      <xdr:spPr>
        <a:xfrm>
          <a:off x="13703300" y="6536762"/>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7" name="フローチャート : 判断 486"/>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8" name="テキスト ボックス 487"/>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21662</xdr:rowOff>
    </xdr:from>
    <xdr:to>
      <xdr:col>19</xdr:col>
      <xdr:colOff>644525</xdr:colOff>
      <xdr:row>38</xdr:row>
      <xdr:rowOff>24629</xdr:rowOff>
    </xdr:to>
    <xdr:cxnSp macro="">
      <xdr:nvCxnSpPr>
        <xdr:cNvPr id="489" name="直線コネクタ 488"/>
        <xdr:cNvCxnSpPr/>
      </xdr:nvCxnSpPr>
      <xdr:spPr>
        <a:xfrm flipV="1">
          <a:off x="12814300" y="6536762"/>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90" name="フローチャート : 判断 489"/>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1" name="テキスト ボックス 490"/>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2" name="フローチャート : 判断 491"/>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3" name="テキスト ボックス 492"/>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133494</xdr:rowOff>
    </xdr:from>
    <xdr:to>
      <xdr:col>23</xdr:col>
      <xdr:colOff>568325</xdr:colOff>
      <xdr:row>38</xdr:row>
      <xdr:rowOff>63644</xdr:rowOff>
    </xdr:to>
    <xdr:sp macro="" textlink="">
      <xdr:nvSpPr>
        <xdr:cNvPr id="499" name="円/楕円 498"/>
        <xdr:cNvSpPr/>
      </xdr:nvSpPr>
      <xdr:spPr>
        <a:xfrm>
          <a:off x="16268700" y="64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500"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145890</xdr:rowOff>
    </xdr:from>
    <xdr:to>
      <xdr:col>22</xdr:col>
      <xdr:colOff>415925</xdr:colOff>
      <xdr:row>38</xdr:row>
      <xdr:rowOff>76040</xdr:rowOff>
    </xdr:to>
    <xdr:sp macro="" textlink="">
      <xdr:nvSpPr>
        <xdr:cNvPr id="501" name="円/楕円 500"/>
        <xdr:cNvSpPr/>
      </xdr:nvSpPr>
      <xdr:spPr>
        <a:xfrm>
          <a:off x="15430500" y="64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67167</xdr:rowOff>
    </xdr:from>
    <xdr:ext cx="313932" cy="259045"/>
    <xdr:sp macro="" textlink="">
      <xdr:nvSpPr>
        <xdr:cNvPr id="502" name="テキスト ボックス 501"/>
        <xdr:cNvSpPr txBox="1"/>
      </xdr:nvSpPr>
      <xdr:spPr>
        <a:xfrm>
          <a:off x="15324333" y="6582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145404</xdr:rowOff>
    </xdr:from>
    <xdr:to>
      <xdr:col>21</xdr:col>
      <xdr:colOff>212725</xdr:colOff>
      <xdr:row>38</xdr:row>
      <xdr:rowOff>75554</xdr:rowOff>
    </xdr:to>
    <xdr:sp macro="" textlink="">
      <xdr:nvSpPr>
        <xdr:cNvPr id="503" name="円/楕円 502"/>
        <xdr:cNvSpPr/>
      </xdr:nvSpPr>
      <xdr:spPr>
        <a:xfrm>
          <a:off x="14541500" y="64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66681</xdr:rowOff>
    </xdr:from>
    <xdr:ext cx="378565" cy="259045"/>
    <xdr:sp macro="" textlink="">
      <xdr:nvSpPr>
        <xdr:cNvPr id="504" name="テキスト ボックス 503"/>
        <xdr:cNvSpPr txBox="1"/>
      </xdr:nvSpPr>
      <xdr:spPr>
        <a:xfrm>
          <a:off x="14403017" y="658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142312</xdr:rowOff>
    </xdr:from>
    <xdr:to>
      <xdr:col>20</xdr:col>
      <xdr:colOff>9525</xdr:colOff>
      <xdr:row>38</xdr:row>
      <xdr:rowOff>72462</xdr:rowOff>
    </xdr:to>
    <xdr:sp macro="" textlink="">
      <xdr:nvSpPr>
        <xdr:cNvPr id="505" name="円/楕円 504"/>
        <xdr:cNvSpPr/>
      </xdr:nvSpPr>
      <xdr:spPr>
        <a:xfrm>
          <a:off x="13652500" y="64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63589</xdr:rowOff>
    </xdr:from>
    <xdr:ext cx="378565" cy="259045"/>
    <xdr:sp macro="" textlink="">
      <xdr:nvSpPr>
        <xdr:cNvPr id="506" name="テキスト ボックス 505"/>
        <xdr:cNvSpPr txBox="1"/>
      </xdr:nvSpPr>
      <xdr:spPr>
        <a:xfrm>
          <a:off x="13514017" y="6578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145278</xdr:rowOff>
    </xdr:from>
    <xdr:to>
      <xdr:col>18</xdr:col>
      <xdr:colOff>492125</xdr:colOff>
      <xdr:row>38</xdr:row>
      <xdr:rowOff>75428</xdr:rowOff>
    </xdr:to>
    <xdr:sp macro="" textlink="">
      <xdr:nvSpPr>
        <xdr:cNvPr id="507" name="円/楕円 506"/>
        <xdr:cNvSpPr/>
      </xdr:nvSpPr>
      <xdr:spPr>
        <a:xfrm>
          <a:off x="12763500" y="64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66556</xdr:rowOff>
    </xdr:from>
    <xdr:ext cx="378565" cy="259045"/>
    <xdr:sp macro="" textlink="">
      <xdr:nvSpPr>
        <xdr:cNvPr id="508" name="テキスト ボックス 507"/>
        <xdr:cNvSpPr txBox="1"/>
      </xdr:nvSpPr>
      <xdr:spPr>
        <a:xfrm>
          <a:off x="12625017" y="6581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8" name="直線コネクタ 56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9" name="テキスト ボックス 56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0" name="直線コネクタ 56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1" name="テキスト ボックス 57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2" name="直線コネクタ 57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3" name="テキスト ボックス 57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7" name="直線コネクタ 576"/>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8"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9" name="直線コネクタ 578"/>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80"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1" name="直線コネクタ 580"/>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129310</xdr:rowOff>
    </xdr:from>
    <xdr:to>
      <xdr:col>23</xdr:col>
      <xdr:colOff>517525</xdr:colOff>
      <xdr:row>73</xdr:row>
      <xdr:rowOff>3889</xdr:rowOff>
    </xdr:to>
    <xdr:cxnSp macro="">
      <xdr:nvCxnSpPr>
        <xdr:cNvPr id="582" name="直線コネクタ 581"/>
        <xdr:cNvCxnSpPr/>
      </xdr:nvCxnSpPr>
      <xdr:spPr>
        <a:xfrm flipV="1">
          <a:off x="15481300" y="12473710"/>
          <a:ext cx="838200" cy="4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3"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4" name="フローチャート : 判断 583"/>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3889</xdr:rowOff>
    </xdr:from>
    <xdr:to>
      <xdr:col>22</xdr:col>
      <xdr:colOff>365125</xdr:colOff>
      <xdr:row>73</xdr:row>
      <xdr:rowOff>26771</xdr:rowOff>
    </xdr:to>
    <xdr:cxnSp macro="">
      <xdr:nvCxnSpPr>
        <xdr:cNvPr id="585" name="直線コネクタ 584"/>
        <xdr:cNvCxnSpPr/>
      </xdr:nvCxnSpPr>
      <xdr:spPr>
        <a:xfrm flipV="1">
          <a:off x="14592300" y="12519739"/>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6" name="フローチャート : 判断 585"/>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168712</xdr:rowOff>
    </xdr:from>
    <xdr:ext cx="534377" cy="259045"/>
    <xdr:sp macro="" textlink="">
      <xdr:nvSpPr>
        <xdr:cNvPr id="587" name="テキスト ボックス 586"/>
        <xdr:cNvSpPr txBox="1"/>
      </xdr:nvSpPr>
      <xdr:spPr>
        <a:xfrm>
          <a:off x="15214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26771</xdr:rowOff>
    </xdr:from>
    <xdr:to>
      <xdr:col>21</xdr:col>
      <xdr:colOff>161925</xdr:colOff>
      <xdr:row>73</xdr:row>
      <xdr:rowOff>102164</xdr:rowOff>
    </xdr:to>
    <xdr:cxnSp macro="">
      <xdr:nvCxnSpPr>
        <xdr:cNvPr id="588" name="直線コネクタ 587"/>
        <xdr:cNvCxnSpPr/>
      </xdr:nvCxnSpPr>
      <xdr:spPr>
        <a:xfrm flipV="1">
          <a:off x="13703300" y="12542621"/>
          <a:ext cx="889000" cy="7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9" name="フローチャート : 判断 588"/>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157847</xdr:rowOff>
    </xdr:from>
    <xdr:ext cx="534377" cy="259045"/>
    <xdr:sp macro="" textlink="">
      <xdr:nvSpPr>
        <xdr:cNvPr id="590" name="テキスト ボックス 589"/>
        <xdr:cNvSpPr txBox="1"/>
      </xdr:nvSpPr>
      <xdr:spPr>
        <a:xfrm>
          <a:off x="14325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102164</xdr:rowOff>
    </xdr:from>
    <xdr:to>
      <xdr:col>19</xdr:col>
      <xdr:colOff>644525</xdr:colOff>
      <xdr:row>73</xdr:row>
      <xdr:rowOff>126870</xdr:rowOff>
    </xdr:to>
    <xdr:cxnSp macro="">
      <xdr:nvCxnSpPr>
        <xdr:cNvPr id="591" name="直線コネクタ 590"/>
        <xdr:cNvCxnSpPr/>
      </xdr:nvCxnSpPr>
      <xdr:spPr>
        <a:xfrm flipV="1">
          <a:off x="12814300" y="12618014"/>
          <a:ext cx="88900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2" name="フローチャート : 判断 591"/>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142547</xdr:rowOff>
    </xdr:from>
    <xdr:ext cx="534377" cy="259045"/>
    <xdr:sp macro="" textlink="">
      <xdr:nvSpPr>
        <xdr:cNvPr id="593" name="テキスト ボックス 592"/>
        <xdr:cNvSpPr txBox="1"/>
      </xdr:nvSpPr>
      <xdr:spPr>
        <a:xfrm>
          <a:off x="13436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4" name="フローチャート : 判断 593"/>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152961</xdr:rowOff>
    </xdr:from>
    <xdr:ext cx="534377" cy="259045"/>
    <xdr:sp macro="" textlink="">
      <xdr:nvSpPr>
        <xdr:cNvPr id="595" name="テキスト ボックス 594"/>
        <xdr:cNvSpPr txBox="1"/>
      </xdr:nvSpPr>
      <xdr:spPr>
        <a:xfrm>
          <a:off x="12547111" y="130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78510</xdr:rowOff>
    </xdr:from>
    <xdr:to>
      <xdr:col>23</xdr:col>
      <xdr:colOff>568325</xdr:colOff>
      <xdr:row>73</xdr:row>
      <xdr:rowOff>8660</xdr:rowOff>
    </xdr:to>
    <xdr:sp macro="" textlink="">
      <xdr:nvSpPr>
        <xdr:cNvPr id="601" name="円/楕円 600"/>
        <xdr:cNvSpPr/>
      </xdr:nvSpPr>
      <xdr:spPr>
        <a:xfrm>
          <a:off x="16268700" y="124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101387</xdr:rowOff>
    </xdr:from>
    <xdr:ext cx="599010" cy="259045"/>
    <xdr:sp macro="" textlink="">
      <xdr:nvSpPr>
        <xdr:cNvPr id="602" name="公債費該当値テキスト"/>
        <xdr:cNvSpPr txBox="1"/>
      </xdr:nvSpPr>
      <xdr:spPr>
        <a:xfrm>
          <a:off x="16370300" y="122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161,818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124539</xdr:rowOff>
    </xdr:from>
    <xdr:to>
      <xdr:col>22</xdr:col>
      <xdr:colOff>415925</xdr:colOff>
      <xdr:row>73</xdr:row>
      <xdr:rowOff>54689</xdr:rowOff>
    </xdr:to>
    <xdr:sp macro="" textlink="">
      <xdr:nvSpPr>
        <xdr:cNvPr id="603" name="円/楕円 602"/>
        <xdr:cNvSpPr/>
      </xdr:nvSpPr>
      <xdr:spPr>
        <a:xfrm>
          <a:off x="15430500" y="124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71216</xdr:rowOff>
    </xdr:from>
    <xdr:ext cx="599010" cy="259045"/>
    <xdr:sp macro="" textlink="">
      <xdr:nvSpPr>
        <xdr:cNvPr id="604" name="テキスト ボックス 603"/>
        <xdr:cNvSpPr txBox="1"/>
      </xdr:nvSpPr>
      <xdr:spPr>
        <a:xfrm>
          <a:off x="15181794" y="1224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153,764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147421</xdr:rowOff>
    </xdr:from>
    <xdr:to>
      <xdr:col>21</xdr:col>
      <xdr:colOff>212725</xdr:colOff>
      <xdr:row>73</xdr:row>
      <xdr:rowOff>77571</xdr:rowOff>
    </xdr:to>
    <xdr:sp macro="" textlink="">
      <xdr:nvSpPr>
        <xdr:cNvPr id="605" name="円/楕円 604"/>
        <xdr:cNvSpPr/>
      </xdr:nvSpPr>
      <xdr:spPr>
        <a:xfrm>
          <a:off x="14541500" y="124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94098</xdr:rowOff>
    </xdr:from>
    <xdr:ext cx="599010" cy="259045"/>
    <xdr:sp macro="" textlink="">
      <xdr:nvSpPr>
        <xdr:cNvPr id="606" name="テキスト ボックス 605"/>
        <xdr:cNvSpPr txBox="1"/>
      </xdr:nvSpPr>
      <xdr:spPr>
        <a:xfrm>
          <a:off x="14292794" y="122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149,760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51364</xdr:rowOff>
    </xdr:from>
    <xdr:to>
      <xdr:col>20</xdr:col>
      <xdr:colOff>9525</xdr:colOff>
      <xdr:row>73</xdr:row>
      <xdr:rowOff>152964</xdr:rowOff>
    </xdr:to>
    <xdr:sp macro="" textlink="">
      <xdr:nvSpPr>
        <xdr:cNvPr id="607" name="円/楕円 606"/>
        <xdr:cNvSpPr/>
      </xdr:nvSpPr>
      <xdr:spPr>
        <a:xfrm>
          <a:off x="13652500" y="125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169491</xdr:rowOff>
    </xdr:from>
    <xdr:ext cx="599010" cy="259045"/>
    <xdr:sp macro="" textlink="">
      <xdr:nvSpPr>
        <xdr:cNvPr id="608" name="テキスト ボックス 607"/>
        <xdr:cNvSpPr txBox="1"/>
      </xdr:nvSpPr>
      <xdr:spPr>
        <a:xfrm>
          <a:off x="13403794" y="1234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76070</xdr:rowOff>
    </xdr:from>
    <xdr:to>
      <xdr:col>18</xdr:col>
      <xdr:colOff>492125</xdr:colOff>
      <xdr:row>74</xdr:row>
      <xdr:rowOff>6220</xdr:rowOff>
    </xdr:to>
    <xdr:sp macro="" textlink="">
      <xdr:nvSpPr>
        <xdr:cNvPr id="609" name="円/楕円 608"/>
        <xdr:cNvSpPr/>
      </xdr:nvSpPr>
      <xdr:spPr>
        <a:xfrm>
          <a:off x="12763500" y="125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22747</xdr:rowOff>
    </xdr:from>
    <xdr:ext cx="599010" cy="259045"/>
    <xdr:sp macro="" textlink="">
      <xdr:nvSpPr>
        <xdr:cNvPr id="610" name="テキスト ボックス 609"/>
        <xdr:cNvSpPr txBox="1"/>
      </xdr:nvSpPr>
      <xdr:spPr>
        <a:xfrm>
          <a:off x="12514794" y="1236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4" name="テキスト ボックス 62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6" name="テキスト ボックス 62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8" name="テキスト ボックス 62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30" name="テキスト ボックス 62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2" name="直線コネクタ 631"/>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3"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4" name="直線コネクタ 633"/>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5"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6" name="直線コネクタ 635"/>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136348</xdr:rowOff>
    </xdr:from>
    <xdr:to>
      <xdr:col>23</xdr:col>
      <xdr:colOff>517525</xdr:colOff>
      <xdr:row>98</xdr:row>
      <xdr:rowOff>136404</xdr:rowOff>
    </xdr:to>
    <xdr:cxnSp macro="">
      <xdr:nvCxnSpPr>
        <xdr:cNvPr id="637" name="直線コネクタ 636"/>
        <xdr:cNvCxnSpPr/>
      </xdr:nvCxnSpPr>
      <xdr:spPr>
        <a:xfrm flipV="1">
          <a:off x="15481300" y="16938448"/>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8"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9" name="フローチャート : 判断 638"/>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136404</xdr:rowOff>
    </xdr:from>
    <xdr:to>
      <xdr:col>22</xdr:col>
      <xdr:colOff>365125</xdr:colOff>
      <xdr:row>98</xdr:row>
      <xdr:rowOff>136426</xdr:rowOff>
    </xdr:to>
    <xdr:cxnSp macro="">
      <xdr:nvCxnSpPr>
        <xdr:cNvPr id="640" name="直線コネクタ 639"/>
        <xdr:cNvCxnSpPr/>
      </xdr:nvCxnSpPr>
      <xdr:spPr>
        <a:xfrm flipV="1">
          <a:off x="14592300" y="16938504"/>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1" name="フローチャート : 判断 640"/>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2" name="テキスト ボックス 641"/>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136426</xdr:rowOff>
    </xdr:from>
    <xdr:to>
      <xdr:col>21</xdr:col>
      <xdr:colOff>161925</xdr:colOff>
      <xdr:row>98</xdr:row>
      <xdr:rowOff>136460</xdr:rowOff>
    </xdr:to>
    <xdr:cxnSp macro="">
      <xdr:nvCxnSpPr>
        <xdr:cNvPr id="643" name="直線コネクタ 642"/>
        <xdr:cNvCxnSpPr/>
      </xdr:nvCxnSpPr>
      <xdr:spPr>
        <a:xfrm flipV="1">
          <a:off x="13703300" y="16938526"/>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4" name="フローチャート : 判断 643"/>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5" name="テキスト ボックス 644"/>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116522</xdr:rowOff>
    </xdr:from>
    <xdr:to>
      <xdr:col>19</xdr:col>
      <xdr:colOff>644525</xdr:colOff>
      <xdr:row>98</xdr:row>
      <xdr:rowOff>136460</xdr:rowOff>
    </xdr:to>
    <xdr:cxnSp macro="">
      <xdr:nvCxnSpPr>
        <xdr:cNvPr id="646" name="直線コネクタ 645"/>
        <xdr:cNvCxnSpPr/>
      </xdr:nvCxnSpPr>
      <xdr:spPr>
        <a:xfrm>
          <a:off x="12814300" y="16918622"/>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7" name="フローチャート : 判断 646"/>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8" name="テキスト ボックス 647"/>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9" name="フローチャート : 判断 648"/>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50" name="テキスト ボックス 649"/>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85548</xdr:rowOff>
    </xdr:from>
    <xdr:to>
      <xdr:col>23</xdr:col>
      <xdr:colOff>568325</xdr:colOff>
      <xdr:row>99</xdr:row>
      <xdr:rowOff>15698</xdr:rowOff>
    </xdr:to>
    <xdr:sp macro="" textlink="">
      <xdr:nvSpPr>
        <xdr:cNvPr id="656" name="円/楕円 655"/>
        <xdr:cNvSpPr/>
      </xdr:nvSpPr>
      <xdr:spPr>
        <a:xfrm>
          <a:off x="16268700" y="168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469744" cy="259045"/>
    <xdr:sp macro="" textlink="">
      <xdr:nvSpPr>
        <xdr:cNvPr id="657" name="積立金該当値テキスト"/>
        <xdr:cNvSpPr txBox="1"/>
      </xdr:nvSpPr>
      <xdr:spPr>
        <a:xfrm>
          <a:off x="16370300" y="168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85604</xdr:rowOff>
    </xdr:from>
    <xdr:to>
      <xdr:col>22</xdr:col>
      <xdr:colOff>415925</xdr:colOff>
      <xdr:row>99</xdr:row>
      <xdr:rowOff>15754</xdr:rowOff>
    </xdr:to>
    <xdr:sp macro="" textlink="">
      <xdr:nvSpPr>
        <xdr:cNvPr id="658" name="円/楕円 657"/>
        <xdr:cNvSpPr/>
      </xdr:nvSpPr>
      <xdr:spPr>
        <a:xfrm>
          <a:off x="15430500" y="168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6881</xdr:rowOff>
    </xdr:from>
    <xdr:ext cx="469744" cy="259045"/>
    <xdr:sp macro="" textlink="">
      <xdr:nvSpPr>
        <xdr:cNvPr id="659" name="テキスト ボックス 658"/>
        <xdr:cNvSpPr txBox="1"/>
      </xdr:nvSpPr>
      <xdr:spPr>
        <a:xfrm>
          <a:off x="15246427" y="1698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85626</xdr:rowOff>
    </xdr:from>
    <xdr:to>
      <xdr:col>21</xdr:col>
      <xdr:colOff>212725</xdr:colOff>
      <xdr:row>99</xdr:row>
      <xdr:rowOff>15776</xdr:rowOff>
    </xdr:to>
    <xdr:sp macro="" textlink="">
      <xdr:nvSpPr>
        <xdr:cNvPr id="660" name="円/楕円 659"/>
        <xdr:cNvSpPr/>
      </xdr:nvSpPr>
      <xdr:spPr>
        <a:xfrm>
          <a:off x="14541500" y="16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6903</xdr:rowOff>
    </xdr:from>
    <xdr:ext cx="469744" cy="259045"/>
    <xdr:sp macro="" textlink="">
      <xdr:nvSpPr>
        <xdr:cNvPr id="661" name="テキスト ボックス 660"/>
        <xdr:cNvSpPr txBox="1"/>
      </xdr:nvSpPr>
      <xdr:spPr>
        <a:xfrm>
          <a:off x="14357427" y="169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85660</xdr:rowOff>
    </xdr:from>
    <xdr:to>
      <xdr:col>20</xdr:col>
      <xdr:colOff>9525</xdr:colOff>
      <xdr:row>99</xdr:row>
      <xdr:rowOff>15810</xdr:rowOff>
    </xdr:to>
    <xdr:sp macro="" textlink="">
      <xdr:nvSpPr>
        <xdr:cNvPr id="662" name="円/楕円 661"/>
        <xdr:cNvSpPr/>
      </xdr:nvSpPr>
      <xdr:spPr>
        <a:xfrm>
          <a:off x="13652500" y="168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6937</xdr:rowOff>
    </xdr:from>
    <xdr:ext cx="469744" cy="259045"/>
    <xdr:sp macro="" textlink="">
      <xdr:nvSpPr>
        <xdr:cNvPr id="663" name="テキスト ボックス 662"/>
        <xdr:cNvSpPr txBox="1"/>
      </xdr:nvSpPr>
      <xdr:spPr>
        <a:xfrm>
          <a:off x="13468427" y="1698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65722</xdr:rowOff>
    </xdr:from>
    <xdr:to>
      <xdr:col>18</xdr:col>
      <xdr:colOff>492125</xdr:colOff>
      <xdr:row>98</xdr:row>
      <xdr:rowOff>167322</xdr:rowOff>
    </xdr:to>
    <xdr:sp macro="" textlink="">
      <xdr:nvSpPr>
        <xdr:cNvPr id="664" name="円/楕円 663"/>
        <xdr:cNvSpPr/>
      </xdr:nvSpPr>
      <xdr:spPr>
        <a:xfrm>
          <a:off x="12763500" y="168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12399</xdr:rowOff>
    </xdr:from>
    <xdr:ext cx="534377" cy="259045"/>
    <xdr:sp macro="" textlink="">
      <xdr:nvSpPr>
        <xdr:cNvPr id="665" name="テキスト ボックス 664"/>
        <xdr:cNvSpPr txBox="1"/>
      </xdr:nvSpPr>
      <xdr:spPr>
        <a:xfrm>
          <a:off x="12547111" y="166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6" name="直線コネクタ 67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7" name="テキスト ボックス 67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8" name="直線コネクタ 67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9" name="テキスト ボックス 67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0" name="直線コネクタ 67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1" name="テキスト ボックス 68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2" name="直線コネクタ 68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3" name="テキスト ボックス 68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4" name="直線コネクタ 68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5" name="テキスト ボックス 68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7" name="直線コネクタ 686"/>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9" name="直線コネクタ 68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90"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1" name="直線コネクタ 690"/>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2" name="直線コネクタ 69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3"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4" name="フローチャート : 判断 693"/>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5" name="直線コネクタ 69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6" name="フローチャート : 判断 695"/>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7" name="テキスト ボックス 696"/>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8" name="直線コネクタ 69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9" name="フローチャート : 判断 698"/>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700" name="テキスト ボックス 699"/>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1" name="直線コネクタ 70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2" name="フローチャート : 判断 701"/>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3" name="テキスト ボックス 702"/>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4" name="フローチャート : 判断 703"/>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5" name="テキスト ボックス 704"/>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6" name="テキスト ボックス 70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7" name="テキスト ボックス 70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8" name="テキスト ボックス 70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9" name="テキスト ボックス 70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0" name="テキスト ボックス 70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1" name="円/楕円 71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3" name="円/楕円 71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4" name="テキスト ボックス 71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5" name="円/楕円 71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6" name="テキスト ボックス 71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7" name="円/楕円 71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8" name="テキスト ボックス 71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9" name="円/楕円 71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0" name="テキスト ボックス 71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1" name="正方形/長方形 72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2" name="正方形/長方形 72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3" name="正方形/長方形 72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4" name="正方形/長方形 72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5" name="正方形/長方形 72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6" name="正方形/長方形 72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7" name="正方形/長方形 72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8" name="正方形/長方形 72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9" name="テキスト ボックス 72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0" name="直線コネクタ 72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1" name="直線コネクタ 73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2" name="テキスト ボックス 73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3" name="直線コネクタ 73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4" name="テキスト ボックス 73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5" name="直線コネクタ 73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6" name="テキスト ボックス 73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7" name="直線コネクタ 73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8" name="テキスト ボックス 73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9" name="直線コネクタ 73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0" name="テキスト ボックス 73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1" name="直線コネクタ 74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2" name="テキスト ボックス 74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4" name="直線コネクタ 743"/>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6" name="直線コネクタ 74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7"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8" name="直線コネクタ 747"/>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9" name="直線コネクタ 74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50"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1" name="フローチャート : 判断 750"/>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2" name="直線コネクタ 75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3" name="フローチャート : 判断 752"/>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4" name="テキスト ボックス 753"/>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5" name="直線コネクタ 75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6" name="フローチャート : 判断 755"/>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7" name="テキスト ボックス 756"/>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8" name="直線コネクタ 75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9" name="フローチャート : 判断 758"/>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60" name="テキスト ボックス 759"/>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1" name="フローチャート : 判断 760"/>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2" name="テキスト ボックス 761"/>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3" name="テキスト ボックス 76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4" name="テキスト ボックス 76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5" name="テキスト ボックス 76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6" name="テキスト ボックス 76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7" name="テキスト ボックス 76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8" name="円/楕円 76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9"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0" name="円/楕円 76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1" name="テキスト ボックス 77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2" name="円/楕円 77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3" name="テキスト ボックス 77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4" name="円/楕円 77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5" name="テキスト ボックス 77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6" name="円/楕円 77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7" name="テキスト ボックス 77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8" name="正方形/長方形 77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9" name="正方形/長方形 77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0" name="正方形/長方形 77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1" name="正方形/長方形 78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2" name="正方形/長方形 78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3" name="正方形/長方形 78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4" name="正方形/長方形 78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5" name="正方形/長方形 78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6" name="テキスト ボックス 78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7" name="直線コネクタ 78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8" name="テキスト ボックス 78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9" name="直線コネクタ 78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0" name="テキスト ボックス 78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1" name="直線コネクタ 79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2" name="テキスト ボックス 79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3" name="直線コネクタ 79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4" name="テキスト ボックス 79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5" name="直線コネクタ 79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6" name="テキスト ボックス 79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7" name="直線コネクタ 79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8" name="テキスト ボックス 79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9" name="直線コネクタ 7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0" name="テキスト ボックス 79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2" name="直線コネクタ 801"/>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3"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4" name="直線コネクタ 803"/>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5"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6" name="直線コネクタ 805"/>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113588</xdr:rowOff>
    </xdr:from>
    <xdr:to>
      <xdr:col>32</xdr:col>
      <xdr:colOff>187325</xdr:colOff>
      <xdr:row>71</xdr:row>
      <xdr:rowOff>155943</xdr:rowOff>
    </xdr:to>
    <xdr:cxnSp macro="">
      <xdr:nvCxnSpPr>
        <xdr:cNvPr id="807" name="直線コネクタ 806"/>
        <xdr:cNvCxnSpPr/>
      </xdr:nvCxnSpPr>
      <xdr:spPr>
        <a:xfrm>
          <a:off x="21323300" y="12286538"/>
          <a:ext cx="8382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8"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9" name="フローチャート : 判断 808"/>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113588</xdr:rowOff>
    </xdr:from>
    <xdr:to>
      <xdr:col>31</xdr:col>
      <xdr:colOff>34925</xdr:colOff>
      <xdr:row>72</xdr:row>
      <xdr:rowOff>62700</xdr:rowOff>
    </xdr:to>
    <xdr:cxnSp macro="">
      <xdr:nvCxnSpPr>
        <xdr:cNvPr id="810" name="直線コネクタ 809"/>
        <xdr:cNvCxnSpPr/>
      </xdr:nvCxnSpPr>
      <xdr:spPr>
        <a:xfrm flipV="1">
          <a:off x="20434300" y="12286538"/>
          <a:ext cx="889000" cy="1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1" name="フローチャート : 判断 810"/>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83380</xdr:rowOff>
    </xdr:from>
    <xdr:ext cx="534377" cy="259045"/>
    <xdr:sp macro="" textlink="">
      <xdr:nvSpPr>
        <xdr:cNvPr id="812" name="テキスト ボックス 811"/>
        <xdr:cNvSpPr txBox="1"/>
      </xdr:nvSpPr>
      <xdr:spPr>
        <a:xfrm>
          <a:off x="21056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62700</xdr:rowOff>
    </xdr:from>
    <xdr:to>
      <xdr:col>29</xdr:col>
      <xdr:colOff>517525</xdr:colOff>
      <xdr:row>72</xdr:row>
      <xdr:rowOff>77622</xdr:rowOff>
    </xdr:to>
    <xdr:cxnSp macro="">
      <xdr:nvCxnSpPr>
        <xdr:cNvPr id="813" name="直線コネクタ 812"/>
        <xdr:cNvCxnSpPr/>
      </xdr:nvCxnSpPr>
      <xdr:spPr>
        <a:xfrm flipV="1">
          <a:off x="19545300" y="12407100"/>
          <a:ext cx="8890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4" name="フローチャート : 判断 813"/>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105681</xdr:rowOff>
    </xdr:from>
    <xdr:ext cx="534377" cy="259045"/>
    <xdr:sp macro="" textlink="">
      <xdr:nvSpPr>
        <xdr:cNvPr id="815" name="テキスト ボックス 814"/>
        <xdr:cNvSpPr txBox="1"/>
      </xdr:nvSpPr>
      <xdr:spPr>
        <a:xfrm>
          <a:off x="20167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23482</xdr:rowOff>
    </xdr:from>
    <xdr:to>
      <xdr:col>28</xdr:col>
      <xdr:colOff>314325</xdr:colOff>
      <xdr:row>72</xdr:row>
      <xdr:rowOff>77622</xdr:rowOff>
    </xdr:to>
    <xdr:cxnSp macro="">
      <xdr:nvCxnSpPr>
        <xdr:cNvPr id="816" name="直線コネクタ 815"/>
        <xdr:cNvCxnSpPr/>
      </xdr:nvCxnSpPr>
      <xdr:spPr>
        <a:xfrm>
          <a:off x="18656300" y="12367882"/>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7" name="フローチャート : 判断 816"/>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8" name="テキスト ボックス 817"/>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9" name="フローチャート : 判断 818"/>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130929</xdr:rowOff>
    </xdr:from>
    <xdr:ext cx="534377" cy="259045"/>
    <xdr:sp macro="" textlink="">
      <xdr:nvSpPr>
        <xdr:cNvPr id="820" name="テキスト ボックス 819"/>
        <xdr:cNvSpPr txBox="1"/>
      </xdr:nvSpPr>
      <xdr:spPr>
        <a:xfrm>
          <a:off x="18389111" y="131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1" name="テキスト ボックス 8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2" name="テキスト ボックス 8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3" name="テキスト ボックス 8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4" name="テキスト ボックス 8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5" name="テキスト ボックス 8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105143</xdr:rowOff>
    </xdr:from>
    <xdr:to>
      <xdr:col>32</xdr:col>
      <xdr:colOff>238125</xdr:colOff>
      <xdr:row>72</xdr:row>
      <xdr:rowOff>35293</xdr:rowOff>
    </xdr:to>
    <xdr:sp macro="" textlink="">
      <xdr:nvSpPr>
        <xdr:cNvPr id="826" name="円/楕円 825"/>
        <xdr:cNvSpPr/>
      </xdr:nvSpPr>
      <xdr:spPr>
        <a:xfrm>
          <a:off x="22110700" y="122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58170</xdr:rowOff>
    </xdr:from>
    <xdr:ext cx="599010" cy="259045"/>
    <xdr:sp macro="" textlink="">
      <xdr:nvSpPr>
        <xdr:cNvPr id="827" name="繰出金該当値テキスト"/>
        <xdr:cNvSpPr txBox="1"/>
      </xdr:nvSpPr>
      <xdr:spPr>
        <a:xfrm>
          <a:off x="22212300" y="1223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129,221</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62788</xdr:rowOff>
    </xdr:from>
    <xdr:to>
      <xdr:col>31</xdr:col>
      <xdr:colOff>85725</xdr:colOff>
      <xdr:row>71</xdr:row>
      <xdr:rowOff>164388</xdr:rowOff>
    </xdr:to>
    <xdr:sp macro="" textlink="">
      <xdr:nvSpPr>
        <xdr:cNvPr id="828" name="円/楕円 827"/>
        <xdr:cNvSpPr/>
      </xdr:nvSpPr>
      <xdr:spPr>
        <a:xfrm>
          <a:off x="21272500" y="122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9465</xdr:rowOff>
    </xdr:from>
    <xdr:ext cx="599010" cy="259045"/>
    <xdr:sp macro="" textlink="">
      <xdr:nvSpPr>
        <xdr:cNvPr id="829" name="テキスト ボックス 828"/>
        <xdr:cNvSpPr txBox="1"/>
      </xdr:nvSpPr>
      <xdr:spPr>
        <a:xfrm>
          <a:off x="21023794" y="1201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132,556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11900</xdr:rowOff>
    </xdr:from>
    <xdr:to>
      <xdr:col>29</xdr:col>
      <xdr:colOff>568325</xdr:colOff>
      <xdr:row>72</xdr:row>
      <xdr:rowOff>113500</xdr:rowOff>
    </xdr:to>
    <xdr:sp macro="" textlink="">
      <xdr:nvSpPr>
        <xdr:cNvPr id="830" name="円/楕円 829"/>
        <xdr:cNvSpPr/>
      </xdr:nvSpPr>
      <xdr:spPr>
        <a:xfrm>
          <a:off x="20383500" y="123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130027</xdr:rowOff>
    </xdr:from>
    <xdr:ext cx="599010" cy="259045"/>
    <xdr:sp macro="" textlink="">
      <xdr:nvSpPr>
        <xdr:cNvPr id="831" name="テキスト ボックス 830"/>
        <xdr:cNvSpPr txBox="1"/>
      </xdr:nvSpPr>
      <xdr:spPr>
        <a:xfrm>
          <a:off x="20134794" y="1213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123,063</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26822</xdr:rowOff>
    </xdr:from>
    <xdr:to>
      <xdr:col>28</xdr:col>
      <xdr:colOff>365125</xdr:colOff>
      <xdr:row>72</xdr:row>
      <xdr:rowOff>128422</xdr:rowOff>
    </xdr:to>
    <xdr:sp macro="" textlink="">
      <xdr:nvSpPr>
        <xdr:cNvPr id="832" name="円/楕円 831"/>
        <xdr:cNvSpPr/>
      </xdr:nvSpPr>
      <xdr:spPr>
        <a:xfrm>
          <a:off x="19494500" y="123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144949</xdr:rowOff>
    </xdr:from>
    <xdr:ext cx="599010" cy="259045"/>
    <xdr:sp macro="" textlink="">
      <xdr:nvSpPr>
        <xdr:cNvPr id="833" name="テキスト ボックス 832"/>
        <xdr:cNvSpPr txBox="1"/>
      </xdr:nvSpPr>
      <xdr:spPr>
        <a:xfrm>
          <a:off x="19245794" y="1214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121,888</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144132</xdr:rowOff>
    </xdr:from>
    <xdr:to>
      <xdr:col>27</xdr:col>
      <xdr:colOff>161925</xdr:colOff>
      <xdr:row>72</xdr:row>
      <xdr:rowOff>74282</xdr:rowOff>
    </xdr:to>
    <xdr:sp macro="" textlink="">
      <xdr:nvSpPr>
        <xdr:cNvPr id="834" name="円/楕円 833"/>
        <xdr:cNvSpPr/>
      </xdr:nvSpPr>
      <xdr:spPr>
        <a:xfrm>
          <a:off x="18605500" y="123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90809</xdr:rowOff>
    </xdr:from>
    <xdr:ext cx="599010" cy="259045"/>
    <xdr:sp macro="" textlink="">
      <xdr:nvSpPr>
        <xdr:cNvPr id="835" name="テキスト ボックス 834"/>
        <xdr:cNvSpPr txBox="1"/>
      </xdr:nvSpPr>
      <xdr:spPr>
        <a:xfrm>
          <a:off x="18356794" y="1209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6" name="正方形/長方形 83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7" name="正方形/長方形 83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8" name="正方形/長方形 83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9" name="正方形/長方形 83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0" name="正方形/長方形 83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1" name="正方形/長方形 84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2" name="正方形/長方形 84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1" name="テキスト ボックス 86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8" name="テキスト ボックス 87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a:t>
          </a:r>
          <a:r>
            <a:rPr kumimoji="1" lang="en-US" altLang="ja-JP" sz="1300">
              <a:latin typeface="ＭＳ Ｐゴシック"/>
            </a:rPr>
            <a:t>883,603</a:t>
          </a:r>
          <a:r>
            <a:rPr kumimoji="1" lang="ja-JP" altLang="en-US" sz="1300">
              <a:latin typeface="ＭＳ Ｐゴシック"/>
            </a:rPr>
            <a:t>円となっている。主な構成項目は人件費、物件費、普通建設事業費及び公債費となっている。</a:t>
          </a:r>
          <a:endParaRPr kumimoji="1" lang="en-US" altLang="ja-JP" sz="1300">
            <a:latin typeface="ＭＳ Ｐゴシック"/>
          </a:endParaRPr>
        </a:p>
        <a:p>
          <a:r>
            <a:rPr kumimoji="1" lang="ja-JP" altLang="en-US" sz="1300">
              <a:latin typeface="ＭＳ Ｐゴシック"/>
            </a:rPr>
            <a:t>　その中でも、公債費については住民一人当たり</a:t>
          </a:r>
          <a:r>
            <a:rPr kumimoji="1" lang="en-US" altLang="ja-JP" sz="1300">
              <a:latin typeface="ＭＳ Ｐゴシック"/>
            </a:rPr>
            <a:t>161,818</a:t>
          </a:r>
          <a:r>
            <a:rPr kumimoji="1" lang="ja-JP" altLang="en-US" sz="1300">
              <a:latin typeface="ＭＳ Ｐゴシック"/>
            </a:rPr>
            <a:t>円となっており、類似団体の平均大きく上回っている。これは、</a:t>
          </a:r>
          <a:r>
            <a:rPr kumimoji="0" lang="ja-JP" altLang="ja-JP" sz="1300" b="0" i="0" u="none" strike="noStrike" kern="0" cap="none" spc="0" normalizeH="0" baseline="0" noProof="0">
              <a:ln>
                <a:noFill/>
              </a:ln>
              <a:solidFill>
                <a:prstClr val="black"/>
              </a:solidFill>
              <a:effectLst/>
              <a:uLnTx/>
              <a:uFillTx/>
              <a:latin typeface="+mn-lt"/>
              <a:ea typeface="+mn-ea"/>
              <a:cs typeface="+mn-cs"/>
            </a:rPr>
            <a:t>合併に伴う各種大型整備事業が集中したことにより地方債現在高が増加し</a:t>
          </a:r>
          <a:r>
            <a:rPr kumimoji="0" lang="ja-JP" altLang="en-US" sz="1300" b="0" i="0" u="none" strike="noStrike" kern="0" cap="none" spc="0" normalizeH="0" baseline="0" noProof="0">
              <a:ln>
                <a:noFill/>
              </a:ln>
              <a:solidFill>
                <a:prstClr val="black"/>
              </a:solidFill>
              <a:effectLst/>
              <a:uLnTx/>
              <a:uFillTx/>
              <a:latin typeface="+mn-lt"/>
              <a:ea typeface="+mn-ea"/>
              <a:cs typeface="+mn-cs"/>
            </a:rPr>
            <a:t>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影響</a:t>
          </a:r>
          <a:r>
            <a:rPr kumimoji="0" lang="ja-JP" altLang="en-US" sz="1300" b="0" i="0" u="none" strike="noStrike" kern="0" cap="none" spc="0" normalizeH="0" baseline="0" noProof="0">
              <a:ln>
                <a:noFill/>
              </a:ln>
              <a:solidFill>
                <a:prstClr val="black"/>
              </a:solidFill>
              <a:effectLst/>
              <a:uLnTx/>
              <a:uFillTx/>
              <a:latin typeface="+mn-lt"/>
              <a:ea typeface="+mn-ea"/>
              <a:cs typeface="+mn-cs"/>
            </a:rPr>
            <a:t>によるものであり、前年度決算額と比較すると５．２％の増となっている。このため、今後は控えている事業計画の整理・縮小や、公共施設等総合管理計画に基づいた公共施設等の総量縮減により、公債費の抑制を図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愛媛県上島町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7,319
7,032
30.38
6,695,449
6,467,091
95,054
4,301,775
11,324,818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27178</xdr:rowOff>
    </xdr:from>
    <xdr:to>
      <xdr:col>6</xdr:col>
      <xdr:colOff>511175</xdr:colOff>
      <xdr:row>34</xdr:row>
      <xdr:rowOff>98298</xdr:rowOff>
    </xdr:to>
    <xdr:cxnSp macro="">
      <xdr:nvCxnSpPr>
        <xdr:cNvPr id="61" name="直線コネクタ 60"/>
        <xdr:cNvCxnSpPr/>
      </xdr:nvCxnSpPr>
      <xdr:spPr>
        <a:xfrm flipV="1">
          <a:off x="3797300" y="5856478"/>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98298</xdr:rowOff>
    </xdr:from>
    <xdr:to>
      <xdr:col>5</xdr:col>
      <xdr:colOff>358775</xdr:colOff>
      <xdr:row>34</xdr:row>
      <xdr:rowOff>161417</xdr:rowOff>
    </xdr:to>
    <xdr:cxnSp macro="">
      <xdr:nvCxnSpPr>
        <xdr:cNvPr id="64" name="直線コネクタ 63"/>
        <xdr:cNvCxnSpPr/>
      </xdr:nvCxnSpPr>
      <xdr:spPr>
        <a:xfrm flipV="1">
          <a:off x="2908300" y="5927598"/>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98806</xdr:rowOff>
    </xdr:from>
    <xdr:to>
      <xdr:col>4</xdr:col>
      <xdr:colOff>155575</xdr:colOff>
      <xdr:row>34</xdr:row>
      <xdr:rowOff>161417</xdr:rowOff>
    </xdr:to>
    <xdr:cxnSp macro="">
      <xdr:nvCxnSpPr>
        <xdr:cNvPr id="67" name="直線コネクタ 66"/>
        <xdr:cNvCxnSpPr/>
      </xdr:nvCxnSpPr>
      <xdr:spPr>
        <a:xfrm>
          <a:off x="2019300" y="5756656"/>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141224</xdr:rowOff>
    </xdr:from>
    <xdr:to>
      <xdr:col>2</xdr:col>
      <xdr:colOff>638175</xdr:colOff>
      <xdr:row>33</xdr:row>
      <xdr:rowOff>98806</xdr:rowOff>
    </xdr:to>
    <xdr:cxnSp macro="">
      <xdr:nvCxnSpPr>
        <xdr:cNvPr id="70" name="直線コネクタ 69"/>
        <xdr:cNvCxnSpPr/>
      </xdr:nvCxnSpPr>
      <xdr:spPr>
        <a:xfrm>
          <a:off x="1130300" y="5456174"/>
          <a:ext cx="889000" cy="30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147828</xdr:rowOff>
    </xdr:from>
    <xdr:to>
      <xdr:col>6</xdr:col>
      <xdr:colOff>561975</xdr:colOff>
      <xdr:row>34</xdr:row>
      <xdr:rowOff>77978</xdr:rowOff>
    </xdr:to>
    <xdr:sp macro="" textlink="">
      <xdr:nvSpPr>
        <xdr:cNvPr id="80" name="円/楕円 79"/>
        <xdr:cNvSpPr/>
      </xdr:nvSpPr>
      <xdr:spPr>
        <a:xfrm>
          <a:off x="4584700" y="58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170705</xdr:rowOff>
    </xdr:from>
    <xdr:ext cx="469744" cy="259045"/>
    <xdr:sp macro="" textlink="">
      <xdr:nvSpPr>
        <xdr:cNvPr id="81" name="議会費該当値テキスト"/>
        <xdr:cNvSpPr txBox="1"/>
      </xdr:nvSpPr>
      <xdr:spPr>
        <a:xfrm>
          <a:off x="4686300" y="565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47498</xdr:rowOff>
    </xdr:from>
    <xdr:to>
      <xdr:col>5</xdr:col>
      <xdr:colOff>409575</xdr:colOff>
      <xdr:row>34</xdr:row>
      <xdr:rowOff>149098</xdr:rowOff>
    </xdr:to>
    <xdr:sp macro="" textlink="">
      <xdr:nvSpPr>
        <xdr:cNvPr id="82" name="円/楕円 81"/>
        <xdr:cNvSpPr/>
      </xdr:nvSpPr>
      <xdr:spPr>
        <a:xfrm>
          <a:off x="3746500" y="58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140225</xdr:rowOff>
    </xdr:from>
    <xdr:ext cx="469744" cy="259045"/>
    <xdr:sp macro="" textlink="">
      <xdr:nvSpPr>
        <xdr:cNvPr id="83" name="テキスト ボックス 82"/>
        <xdr:cNvSpPr txBox="1"/>
      </xdr:nvSpPr>
      <xdr:spPr>
        <a:xfrm>
          <a:off x="3562427" y="596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110617</xdr:rowOff>
    </xdr:from>
    <xdr:to>
      <xdr:col>4</xdr:col>
      <xdr:colOff>206375</xdr:colOff>
      <xdr:row>35</xdr:row>
      <xdr:rowOff>40767</xdr:rowOff>
    </xdr:to>
    <xdr:sp macro="" textlink="">
      <xdr:nvSpPr>
        <xdr:cNvPr id="84" name="円/楕円 83"/>
        <xdr:cNvSpPr/>
      </xdr:nvSpPr>
      <xdr:spPr>
        <a:xfrm>
          <a:off x="2857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31894</xdr:rowOff>
    </xdr:from>
    <xdr:ext cx="469744" cy="259045"/>
    <xdr:sp macro="" textlink="">
      <xdr:nvSpPr>
        <xdr:cNvPr id="85" name="テキスト ボックス 84"/>
        <xdr:cNvSpPr txBox="1"/>
      </xdr:nvSpPr>
      <xdr:spPr>
        <a:xfrm>
          <a:off x="2673427"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48006</xdr:rowOff>
    </xdr:from>
    <xdr:to>
      <xdr:col>3</xdr:col>
      <xdr:colOff>3175</xdr:colOff>
      <xdr:row>33</xdr:row>
      <xdr:rowOff>149606</xdr:rowOff>
    </xdr:to>
    <xdr:sp macro="" textlink="">
      <xdr:nvSpPr>
        <xdr:cNvPr id="86" name="円/楕円 85"/>
        <xdr:cNvSpPr/>
      </xdr:nvSpPr>
      <xdr:spPr>
        <a:xfrm>
          <a:off x="1968500" y="57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166133</xdr:rowOff>
    </xdr:from>
    <xdr:ext cx="534377" cy="259045"/>
    <xdr:sp macro="" textlink="">
      <xdr:nvSpPr>
        <xdr:cNvPr id="87" name="テキスト ボックス 86"/>
        <xdr:cNvSpPr txBox="1"/>
      </xdr:nvSpPr>
      <xdr:spPr>
        <a:xfrm>
          <a:off x="1752111" y="54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90424</xdr:rowOff>
    </xdr:from>
    <xdr:to>
      <xdr:col>1</xdr:col>
      <xdr:colOff>485775</xdr:colOff>
      <xdr:row>32</xdr:row>
      <xdr:rowOff>20574</xdr:rowOff>
    </xdr:to>
    <xdr:sp macro="" textlink="">
      <xdr:nvSpPr>
        <xdr:cNvPr id="88" name="円/楕円 87"/>
        <xdr:cNvSpPr/>
      </xdr:nvSpPr>
      <xdr:spPr>
        <a:xfrm>
          <a:off x="1079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37101</xdr:rowOff>
    </xdr:from>
    <xdr:ext cx="534377" cy="259045"/>
    <xdr:sp macro="" textlink="">
      <xdr:nvSpPr>
        <xdr:cNvPr id="89" name="テキスト ボックス 88"/>
        <xdr:cNvSpPr txBox="1"/>
      </xdr:nvSpPr>
      <xdr:spPr>
        <a:xfrm>
          <a:off x="863111" y="51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57036</xdr:rowOff>
    </xdr:from>
    <xdr:to>
      <xdr:col>6</xdr:col>
      <xdr:colOff>511175</xdr:colOff>
      <xdr:row>58</xdr:row>
      <xdr:rowOff>59353</xdr:rowOff>
    </xdr:to>
    <xdr:cxnSp macro="">
      <xdr:nvCxnSpPr>
        <xdr:cNvPr id="116" name="直線コネクタ 115"/>
        <xdr:cNvCxnSpPr/>
      </xdr:nvCxnSpPr>
      <xdr:spPr>
        <a:xfrm flipV="1">
          <a:off x="3797300" y="10001136"/>
          <a:ext cx="8382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59353</xdr:rowOff>
    </xdr:from>
    <xdr:to>
      <xdr:col>5</xdr:col>
      <xdr:colOff>358775</xdr:colOff>
      <xdr:row>58</xdr:row>
      <xdr:rowOff>71689</xdr:rowOff>
    </xdr:to>
    <xdr:cxnSp macro="">
      <xdr:nvCxnSpPr>
        <xdr:cNvPr id="119" name="直線コネクタ 118"/>
        <xdr:cNvCxnSpPr/>
      </xdr:nvCxnSpPr>
      <xdr:spPr>
        <a:xfrm flipV="1">
          <a:off x="2908300" y="10003453"/>
          <a:ext cx="889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53146</xdr:rowOff>
    </xdr:from>
    <xdr:to>
      <xdr:col>4</xdr:col>
      <xdr:colOff>155575</xdr:colOff>
      <xdr:row>58</xdr:row>
      <xdr:rowOff>71689</xdr:rowOff>
    </xdr:to>
    <xdr:cxnSp macro="">
      <xdr:nvCxnSpPr>
        <xdr:cNvPr id="122" name="直線コネクタ 121"/>
        <xdr:cNvCxnSpPr/>
      </xdr:nvCxnSpPr>
      <xdr:spPr>
        <a:xfrm>
          <a:off x="2019300" y="9997246"/>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128066</xdr:rowOff>
    </xdr:from>
    <xdr:ext cx="599010" cy="259045"/>
    <xdr:sp macro="" textlink="">
      <xdr:nvSpPr>
        <xdr:cNvPr id="124" name="テキスト ボックス 123"/>
        <xdr:cNvSpPr txBox="1"/>
      </xdr:nvSpPr>
      <xdr:spPr>
        <a:xfrm>
          <a:off x="2608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34665</xdr:rowOff>
    </xdr:from>
    <xdr:to>
      <xdr:col>2</xdr:col>
      <xdr:colOff>638175</xdr:colOff>
      <xdr:row>58</xdr:row>
      <xdr:rowOff>53146</xdr:rowOff>
    </xdr:to>
    <xdr:cxnSp macro="">
      <xdr:nvCxnSpPr>
        <xdr:cNvPr id="125" name="直線コネクタ 124"/>
        <xdr:cNvCxnSpPr/>
      </xdr:nvCxnSpPr>
      <xdr:spPr>
        <a:xfrm>
          <a:off x="1130300" y="9978765"/>
          <a:ext cx="8890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109245</xdr:rowOff>
    </xdr:from>
    <xdr:ext cx="599010" cy="259045"/>
    <xdr:sp macro="" textlink="">
      <xdr:nvSpPr>
        <xdr:cNvPr id="127" name="テキスト ボックス 126"/>
        <xdr:cNvSpPr txBox="1"/>
      </xdr:nvSpPr>
      <xdr:spPr>
        <a:xfrm>
          <a:off x="1719794" y="100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6236</xdr:rowOff>
    </xdr:from>
    <xdr:to>
      <xdr:col>6</xdr:col>
      <xdr:colOff>561975</xdr:colOff>
      <xdr:row>58</xdr:row>
      <xdr:rowOff>107836</xdr:rowOff>
    </xdr:to>
    <xdr:sp macro="" textlink="">
      <xdr:nvSpPr>
        <xdr:cNvPr id="135" name="円/楕円 134"/>
        <xdr:cNvSpPr/>
      </xdr:nvSpPr>
      <xdr:spPr>
        <a:xfrm>
          <a:off x="4584700" y="99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137063</xdr:rowOff>
    </xdr:from>
    <xdr:ext cx="599010" cy="259045"/>
    <xdr:sp macro="" textlink="">
      <xdr:nvSpPr>
        <xdr:cNvPr id="136" name="総務費該当値テキスト"/>
        <xdr:cNvSpPr txBox="1"/>
      </xdr:nvSpPr>
      <xdr:spPr>
        <a:xfrm>
          <a:off x="4686300" y="973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8553</xdr:rowOff>
    </xdr:from>
    <xdr:to>
      <xdr:col>5</xdr:col>
      <xdr:colOff>409575</xdr:colOff>
      <xdr:row>58</xdr:row>
      <xdr:rowOff>110153</xdr:rowOff>
    </xdr:to>
    <xdr:sp macro="" textlink="">
      <xdr:nvSpPr>
        <xdr:cNvPr id="137" name="円/楕円 136"/>
        <xdr:cNvSpPr/>
      </xdr:nvSpPr>
      <xdr:spPr>
        <a:xfrm>
          <a:off x="3746500" y="99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126680</xdr:rowOff>
    </xdr:from>
    <xdr:ext cx="599010" cy="259045"/>
    <xdr:sp macro="" textlink="">
      <xdr:nvSpPr>
        <xdr:cNvPr id="138" name="テキスト ボックス 137"/>
        <xdr:cNvSpPr txBox="1"/>
      </xdr:nvSpPr>
      <xdr:spPr>
        <a:xfrm>
          <a:off x="3497794" y="972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20889</xdr:rowOff>
    </xdr:from>
    <xdr:to>
      <xdr:col>4</xdr:col>
      <xdr:colOff>206375</xdr:colOff>
      <xdr:row>58</xdr:row>
      <xdr:rowOff>122489</xdr:rowOff>
    </xdr:to>
    <xdr:sp macro="" textlink="">
      <xdr:nvSpPr>
        <xdr:cNvPr id="139" name="円/楕円 138"/>
        <xdr:cNvSpPr/>
      </xdr:nvSpPr>
      <xdr:spPr>
        <a:xfrm>
          <a:off x="2857500" y="99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139016</xdr:rowOff>
    </xdr:from>
    <xdr:ext cx="599010" cy="259045"/>
    <xdr:sp macro="" textlink="">
      <xdr:nvSpPr>
        <xdr:cNvPr id="140" name="テキスト ボックス 139"/>
        <xdr:cNvSpPr txBox="1"/>
      </xdr:nvSpPr>
      <xdr:spPr>
        <a:xfrm>
          <a:off x="2608794" y="974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2346</xdr:rowOff>
    </xdr:from>
    <xdr:to>
      <xdr:col>3</xdr:col>
      <xdr:colOff>3175</xdr:colOff>
      <xdr:row>58</xdr:row>
      <xdr:rowOff>103946</xdr:rowOff>
    </xdr:to>
    <xdr:sp macro="" textlink="">
      <xdr:nvSpPr>
        <xdr:cNvPr id="141" name="円/楕円 140"/>
        <xdr:cNvSpPr/>
      </xdr:nvSpPr>
      <xdr:spPr>
        <a:xfrm>
          <a:off x="1968500" y="994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120473</xdr:rowOff>
    </xdr:from>
    <xdr:ext cx="599010" cy="259045"/>
    <xdr:sp macro="" textlink="">
      <xdr:nvSpPr>
        <xdr:cNvPr id="142" name="テキスト ボックス 141"/>
        <xdr:cNvSpPr txBox="1"/>
      </xdr:nvSpPr>
      <xdr:spPr>
        <a:xfrm>
          <a:off x="1719794" y="972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155315</xdr:rowOff>
    </xdr:from>
    <xdr:to>
      <xdr:col>1</xdr:col>
      <xdr:colOff>485775</xdr:colOff>
      <xdr:row>58</xdr:row>
      <xdr:rowOff>85465</xdr:rowOff>
    </xdr:to>
    <xdr:sp macro="" textlink="">
      <xdr:nvSpPr>
        <xdr:cNvPr id="143" name="円/楕円 142"/>
        <xdr:cNvSpPr/>
      </xdr:nvSpPr>
      <xdr:spPr>
        <a:xfrm>
          <a:off x="1079500" y="9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101992</xdr:rowOff>
    </xdr:from>
    <xdr:ext cx="599010" cy="259045"/>
    <xdr:sp macro="" textlink="">
      <xdr:nvSpPr>
        <xdr:cNvPr id="144" name="テキスト ボックス 143"/>
        <xdr:cNvSpPr txBox="1"/>
      </xdr:nvSpPr>
      <xdr:spPr>
        <a:xfrm>
          <a:off x="830794" y="97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8083</xdr:rowOff>
    </xdr:from>
    <xdr:to>
      <xdr:col>6</xdr:col>
      <xdr:colOff>511175</xdr:colOff>
      <xdr:row>76</xdr:row>
      <xdr:rowOff>147724</xdr:rowOff>
    </xdr:to>
    <xdr:cxnSp macro="">
      <xdr:nvCxnSpPr>
        <xdr:cNvPr id="171" name="直線コネクタ 170"/>
        <xdr:cNvCxnSpPr/>
      </xdr:nvCxnSpPr>
      <xdr:spPr>
        <a:xfrm>
          <a:off x="3797300" y="13038283"/>
          <a:ext cx="838200" cy="1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8083</xdr:rowOff>
    </xdr:from>
    <xdr:to>
      <xdr:col>5</xdr:col>
      <xdr:colOff>358775</xdr:colOff>
      <xdr:row>77</xdr:row>
      <xdr:rowOff>16639</xdr:rowOff>
    </xdr:to>
    <xdr:cxnSp macro="">
      <xdr:nvCxnSpPr>
        <xdr:cNvPr id="174" name="直線コネクタ 173"/>
        <xdr:cNvCxnSpPr/>
      </xdr:nvCxnSpPr>
      <xdr:spPr>
        <a:xfrm flipV="1">
          <a:off x="2908300" y="13038283"/>
          <a:ext cx="889000" cy="18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153116</xdr:rowOff>
    </xdr:from>
    <xdr:ext cx="599010" cy="259045"/>
    <xdr:sp macro="" textlink="">
      <xdr:nvSpPr>
        <xdr:cNvPr id="176" name="テキスト ボックス 175"/>
        <xdr:cNvSpPr txBox="1"/>
      </xdr:nvSpPr>
      <xdr:spPr>
        <a:xfrm>
          <a:off x="3497794"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16639</xdr:rowOff>
    </xdr:from>
    <xdr:to>
      <xdr:col>4</xdr:col>
      <xdr:colOff>155575</xdr:colOff>
      <xdr:row>77</xdr:row>
      <xdr:rowOff>47721</xdr:rowOff>
    </xdr:to>
    <xdr:cxnSp macro="">
      <xdr:nvCxnSpPr>
        <xdr:cNvPr id="177" name="直線コネクタ 176"/>
        <xdr:cNvCxnSpPr/>
      </xdr:nvCxnSpPr>
      <xdr:spPr>
        <a:xfrm flipV="1">
          <a:off x="2019300" y="13218289"/>
          <a:ext cx="8890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41475</xdr:rowOff>
    </xdr:from>
    <xdr:to>
      <xdr:col>2</xdr:col>
      <xdr:colOff>638175</xdr:colOff>
      <xdr:row>77</xdr:row>
      <xdr:rowOff>47721</xdr:rowOff>
    </xdr:to>
    <xdr:cxnSp macro="">
      <xdr:nvCxnSpPr>
        <xdr:cNvPr id="180" name="直線コネクタ 179"/>
        <xdr:cNvCxnSpPr/>
      </xdr:nvCxnSpPr>
      <xdr:spPr>
        <a:xfrm>
          <a:off x="1130300" y="13243125"/>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96924</xdr:rowOff>
    </xdr:from>
    <xdr:to>
      <xdr:col>6</xdr:col>
      <xdr:colOff>561975</xdr:colOff>
      <xdr:row>77</xdr:row>
      <xdr:rowOff>27074</xdr:rowOff>
    </xdr:to>
    <xdr:sp macro="" textlink="">
      <xdr:nvSpPr>
        <xdr:cNvPr id="190" name="円/楕円 189"/>
        <xdr:cNvSpPr/>
      </xdr:nvSpPr>
      <xdr:spPr>
        <a:xfrm>
          <a:off x="4584700" y="131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41685</xdr:rowOff>
    </xdr:from>
    <xdr:ext cx="599010" cy="259045"/>
    <xdr:sp macro="" textlink="">
      <xdr:nvSpPr>
        <xdr:cNvPr id="191" name="民生費該当値テキスト"/>
        <xdr:cNvSpPr txBox="1"/>
      </xdr:nvSpPr>
      <xdr:spPr>
        <a:xfrm>
          <a:off x="4686300" y="1307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146,490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128733</xdr:rowOff>
    </xdr:from>
    <xdr:to>
      <xdr:col>5</xdr:col>
      <xdr:colOff>409575</xdr:colOff>
      <xdr:row>76</xdr:row>
      <xdr:rowOff>58883</xdr:rowOff>
    </xdr:to>
    <xdr:sp macro="" textlink="">
      <xdr:nvSpPr>
        <xdr:cNvPr id="192" name="円/楕円 191"/>
        <xdr:cNvSpPr/>
      </xdr:nvSpPr>
      <xdr:spPr>
        <a:xfrm>
          <a:off x="3746500" y="129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75410</xdr:rowOff>
    </xdr:from>
    <xdr:ext cx="599010" cy="259045"/>
    <xdr:sp macro="" textlink="">
      <xdr:nvSpPr>
        <xdr:cNvPr id="193" name="テキスト ボックス 192"/>
        <xdr:cNvSpPr txBox="1"/>
      </xdr:nvSpPr>
      <xdr:spPr>
        <a:xfrm>
          <a:off x="3497794" y="127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207,575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137289</xdr:rowOff>
    </xdr:from>
    <xdr:to>
      <xdr:col>4</xdr:col>
      <xdr:colOff>206375</xdr:colOff>
      <xdr:row>77</xdr:row>
      <xdr:rowOff>67439</xdr:rowOff>
    </xdr:to>
    <xdr:sp macro="" textlink="">
      <xdr:nvSpPr>
        <xdr:cNvPr id="194" name="円/楕円 193"/>
        <xdr:cNvSpPr/>
      </xdr:nvSpPr>
      <xdr:spPr>
        <a:xfrm>
          <a:off x="2857500" y="131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58566</xdr:rowOff>
    </xdr:from>
    <xdr:ext cx="599010" cy="259045"/>
    <xdr:sp macro="" textlink="">
      <xdr:nvSpPr>
        <xdr:cNvPr id="195" name="テキスト ボックス 194"/>
        <xdr:cNvSpPr txBox="1"/>
      </xdr:nvSpPr>
      <xdr:spPr>
        <a:xfrm>
          <a:off x="2608794" y="1326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168371</xdr:rowOff>
    </xdr:from>
    <xdr:to>
      <xdr:col>3</xdr:col>
      <xdr:colOff>3175</xdr:colOff>
      <xdr:row>77</xdr:row>
      <xdr:rowOff>98521</xdr:rowOff>
    </xdr:to>
    <xdr:sp macro="" textlink="">
      <xdr:nvSpPr>
        <xdr:cNvPr id="196" name="円/楕円 195"/>
        <xdr:cNvSpPr/>
      </xdr:nvSpPr>
      <xdr:spPr>
        <a:xfrm>
          <a:off x="1968500" y="13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89648</xdr:rowOff>
    </xdr:from>
    <xdr:ext cx="599010" cy="259045"/>
    <xdr:sp macro="" textlink="">
      <xdr:nvSpPr>
        <xdr:cNvPr id="197" name="テキスト ボックス 196"/>
        <xdr:cNvSpPr txBox="1"/>
      </xdr:nvSpPr>
      <xdr:spPr>
        <a:xfrm>
          <a:off x="1719794" y="1329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162125</xdr:rowOff>
    </xdr:from>
    <xdr:to>
      <xdr:col>1</xdr:col>
      <xdr:colOff>485775</xdr:colOff>
      <xdr:row>77</xdr:row>
      <xdr:rowOff>92275</xdr:rowOff>
    </xdr:to>
    <xdr:sp macro="" textlink="">
      <xdr:nvSpPr>
        <xdr:cNvPr id="198" name="円/楕円 197"/>
        <xdr:cNvSpPr/>
      </xdr:nvSpPr>
      <xdr:spPr>
        <a:xfrm>
          <a:off x="1079500" y="131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83402</xdr:rowOff>
    </xdr:from>
    <xdr:ext cx="599010" cy="259045"/>
    <xdr:sp macro="" textlink="">
      <xdr:nvSpPr>
        <xdr:cNvPr id="199" name="テキスト ボックス 198"/>
        <xdr:cNvSpPr txBox="1"/>
      </xdr:nvSpPr>
      <xdr:spPr>
        <a:xfrm>
          <a:off x="830794" y="1328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84770</xdr:rowOff>
    </xdr:from>
    <xdr:to>
      <xdr:col>6</xdr:col>
      <xdr:colOff>511175</xdr:colOff>
      <xdr:row>95</xdr:row>
      <xdr:rowOff>8353</xdr:rowOff>
    </xdr:to>
    <xdr:cxnSp macro="">
      <xdr:nvCxnSpPr>
        <xdr:cNvPr id="230" name="直線コネクタ 229"/>
        <xdr:cNvCxnSpPr/>
      </xdr:nvCxnSpPr>
      <xdr:spPr>
        <a:xfrm flipV="1">
          <a:off x="3797300" y="16029620"/>
          <a:ext cx="838200" cy="26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159534</xdr:rowOff>
    </xdr:from>
    <xdr:to>
      <xdr:col>5</xdr:col>
      <xdr:colOff>358775</xdr:colOff>
      <xdr:row>95</xdr:row>
      <xdr:rowOff>8353</xdr:rowOff>
    </xdr:to>
    <xdr:cxnSp macro="">
      <xdr:nvCxnSpPr>
        <xdr:cNvPr id="233" name="直線コネクタ 232"/>
        <xdr:cNvCxnSpPr/>
      </xdr:nvCxnSpPr>
      <xdr:spPr>
        <a:xfrm>
          <a:off x="2908300" y="1627583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30501</xdr:rowOff>
    </xdr:from>
    <xdr:ext cx="534377" cy="259045"/>
    <xdr:sp macro="" textlink="">
      <xdr:nvSpPr>
        <xdr:cNvPr id="235" name="テキスト ボックス 234"/>
        <xdr:cNvSpPr txBox="1"/>
      </xdr:nvSpPr>
      <xdr:spPr>
        <a:xfrm>
          <a:off x="3530111" y="164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159534</xdr:rowOff>
    </xdr:from>
    <xdr:to>
      <xdr:col>4</xdr:col>
      <xdr:colOff>155575</xdr:colOff>
      <xdr:row>95</xdr:row>
      <xdr:rowOff>46072</xdr:rowOff>
    </xdr:to>
    <xdr:cxnSp macro="">
      <xdr:nvCxnSpPr>
        <xdr:cNvPr id="236" name="直線コネクタ 235"/>
        <xdr:cNvCxnSpPr/>
      </xdr:nvCxnSpPr>
      <xdr:spPr>
        <a:xfrm flipV="1">
          <a:off x="2019300" y="16275834"/>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28215</xdr:rowOff>
    </xdr:from>
    <xdr:ext cx="534377" cy="259045"/>
    <xdr:sp macro="" textlink="">
      <xdr:nvSpPr>
        <xdr:cNvPr id="238" name="テキスト ボックス 237"/>
        <xdr:cNvSpPr txBox="1"/>
      </xdr:nvSpPr>
      <xdr:spPr>
        <a:xfrm>
          <a:off x="2641111" y="164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46072</xdr:rowOff>
    </xdr:from>
    <xdr:to>
      <xdr:col>2</xdr:col>
      <xdr:colOff>638175</xdr:colOff>
      <xdr:row>95</xdr:row>
      <xdr:rowOff>106651</xdr:rowOff>
    </xdr:to>
    <xdr:cxnSp macro="">
      <xdr:nvCxnSpPr>
        <xdr:cNvPr id="239" name="直線コネクタ 238"/>
        <xdr:cNvCxnSpPr/>
      </xdr:nvCxnSpPr>
      <xdr:spPr>
        <a:xfrm flipV="1">
          <a:off x="1130300" y="1633382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58390</xdr:rowOff>
    </xdr:from>
    <xdr:ext cx="534377" cy="259045"/>
    <xdr:sp macro="" textlink="">
      <xdr:nvSpPr>
        <xdr:cNvPr id="241" name="テキスト ボックス 240"/>
        <xdr:cNvSpPr txBox="1"/>
      </xdr:nvSpPr>
      <xdr:spPr>
        <a:xfrm>
          <a:off x="1752111" y="165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67947</xdr:rowOff>
    </xdr:from>
    <xdr:ext cx="534377" cy="259045"/>
    <xdr:sp macro="" textlink="">
      <xdr:nvSpPr>
        <xdr:cNvPr id="243" name="テキスト ボックス 242"/>
        <xdr:cNvSpPr txBox="1"/>
      </xdr:nvSpPr>
      <xdr:spPr>
        <a:xfrm>
          <a:off x="863111"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33970</xdr:rowOff>
    </xdr:from>
    <xdr:to>
      <xdr:col>6</xdr:col>
      <xdr:colOff>561975</xdr:colOff>
      <xdr:row>93</xdr:row>
      <xdr:rowOff>135570</xdr:rowOff>
    </xdr:to>
    <xdr:sp macro="" textlink="">
      <xdr:nvSpPr>
        <xdr:cNvPr id="249" name="円/楕円 248"/>
        <xdr:cNvSpPr/>
      </xdr:nvSpPr>
      <xdr:spPr>
        <a:xfrm>
          <a:off x="4584700" y="159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56847</xdr:rowOff>
    </xdr:from>
    <xdr:ext cx="534377" cy="259045"/>
    <xdr:sp macro="" textlink="">
      <xdr:nvSpPr>
        <xdr:cNvPr id="250" name="衛生費該当値テキスト"/>
        <xdr:cNvSpPr txBox="1"/>
      </xdr:nvSpPr>
      <xdr:spPr>
        <a:xfrm>
          <a:off x="4686300" y="158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95,796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129003</xdr:rowOff>
    </xdr:from>
    <xdr:to>
      <xdr:col>5</xdr:col>
      <xdr:colOff>409575</xdr:colOff>
      <xdr:row>95</xdr:row>
      <xdr:rowOff>59153</xdr:rowOff>
    </xdr:to>
    <xdr:sp macro="" textlink="">
      <xdr:nvSpPr>
        <xdr:cNvPr id="251" name="円/楕円 250"/>
        <xdr:cNvSpPr/>
      </xdr:nvSpPr>
      <xdr:spPr>
        <a:xfrm>
          <a:off x="3746500" y="162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75680</xdr:rowOff>
    </xdr:from>
    <xdr:ext cx="534377" cy="259045"/>
    <xdr:sp macro="" textlink="">
      <xdr:nvSpPr>
        <xdr:cNvPr id="252" name="テキスト ボックス 251"/>
        <xdr:cNvSpPr txBox="1"/>
      </xdr:nvSpPr>
      <xdr:spPr>
        <a:xfrm>
          <a:off x="3530111" y="1602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108734</xdr:rowOff>
    </xdr:from>
    <xdr:to>
      <xdr:col>4</xdr:col>
      <xdr:colOff>206375</xdr:colOff>
      <xdr:row>95</xdr:row>
      <xdr:rowOff>38884</xdr:rowOff>
    </xdr:to>
    <xdr:sp macro="" textlink="">
      <xdr:nvSpPr>
        <xdr:cNvPr id="253" name="円/楕円 252"/>
        <xdr:cNvSpPr/>
      </xdr:nvSpPr>
      <xdr:spPr>
        <a:xfrm>
          <a:off x="2857500" y="162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55411</xdr:rowOff>
    </xdr:from>
    <xdr:ext cx="534377" cy="259045"/>
    <xdr:sp macro="" textlink="">
      <xdr:nvSpPr>
        <xdr:cNvPr id="254" name="テキスト ボックス 253"/>
        <xdr:cNvSpPr txBox="1"/>
      </xdr:nvSpPr>
      <xdr:spPr>
        <a:xfrm>
          <a:off x="2641111" y="160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166722</xdr:rowOff>
    </xdr:from>
    <xdr:to>
      <xdr:col>3</xdr:col>
      <xdr:colOff>3175</xdr:colOff>
      <xdr:row>95</xdr:row>
      <xdr:rowOff>96872</xdr:rowOff>
    </xdr:to>
    <xdr:sp macro="" textlink="">
      <xdr:nvSpPr>
        <xdr:cNvPr id="255" name="円/楕円 254"/>
        <xdr:cNvSpPr/>
      </xdr:nvSpPr>
      <xdr:spPr>
        <a:xfrm>
          <a:off x="1968500" y="162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113399</xdr:rowOff>
    </xdr:from>
    <xdr:ext cx="534377" cy="259045"/>
    <xdr:sp macro="" textlink="">
      <xdr:nvSpPr>
        <xdr:cNvPr id="256" name="テキスト ボックス 255"/>
        <xdr:cNvSpPr txBox="1"/>
      </xdr:nvSpPr>
      <xdr:spPr>
        <a:xfrm>
          <a:off x="1752111" y="1605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55851</xdr:rowOff>
    </xdr:from>
    <xdr:to>
      <xdr:col>1</xdr:col>
      <xdr:colOff>485775</xdr:colOff>
      <xdr:row>95</xdr:row>
      <xdr:rowOff>157451</xdr:rowOff>
    </xdr:to>
    <xdr:sp macro="" textlink="">
      <xdr:nvSpPr>
        <xdr:cNvPr id="257" name="円/楕円 256"/>
        <xdr:cNvSpPr/>
      </xdr:nvSpPr>
      <xdr:spPr>
        <a:xfrm>
          <a:off x="1079500" y="163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2528</xdr:rowOff>
    </xdr:from>
    <xdr:ext cx="534377" cy="259045"/>
    <xdr:sp macro="" textlink="">
      <xdr:nvSpPr>
        <xdr:cNvPr id="258" name="テキスト ボックス 257"/>
        <xdr:cNvSpPr txBox="1"/>
      </xdr:nvSpPr>
      <xdr:spPr>
        <a:xfrm>
          <a:off x="863111" y="161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30566</xdr:rowOff>
    </xdr:from>
    <xdr:to>
      <xdr:col>11</xdr:col>
      <xdr:colOff>307975</xdr:colOff>
      <xdr:row>38</xdr:row>
      <xdr:rowOff>139700</xdr:rowOff>
    </xdr:to>
    <xdr:cxnSp macro="">
      <xdr:nvCxnSpPr>
        <xdr:cNvPr id="294" name="直線コネクタ 293"/>
        <xdr:cNvCxnSpPr/>
      </xdr:nvCxnSpPr>
      <xdr:spPr>
        <a:xfrm>
          <a:off x="6972300" y="6545666"/>
          <a:ext cx="889000" cy="10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151216</xdr:rowOff>
    </xdr:from>
    <xdr:to>
      <xdr:col>10</xdr:col>
      <xdr:colOff>155575</xdr:colOff>
      <xdr:row>38</xdr:row>
      <xdr:rowOff>81366</xdr:rowOff>
    </xdr:to>
    <xdr:sp macro="" textlink="">
      <xdr:nvSpPr>
        <xdr:cNvPr id="312" name="円/楕円 311"/>
        <xdr:cNvSpPr/>
      </xdr:nvSpPr>
      <xdr:spPr>
        <a:xfrm>
          <a:off x="6921500" y="64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72493</xdr:rowOff>
    </xdr:from>
    <xdr:ext cx="469744" cy="259045"/>
    <xdr:sp macro="" textlink="">
      <xdr:nvSpPr>
        <xdr:cNvPr id="313" name="テキスト ボックス 312"/>
        <xdr:cNvSpPr txBox="1"/>
      </xdr:nvSpPr>
      <xdr:spPr>
        <a:xfrm>
          <a:off x="6737427" y="658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1972</xdr:rowOff>
    </xdr:from>
    <xdr:to>
      <xdr:col>15</xdr:col>
      <xdr:colOff>180975</xdr:colOff>
      <xdr:row>59</xdr:row>
      <xdr:rowOff>24302</xdr:rowOff>
    </xdr:to>
    <xdr:cxnSp macro="">
      <xdr:nvCxnSpPr>
        <xdr:cNvPr id="344" name="直線コネクタ 343"/>
        <xdr:cNvCxnSpPr/>
      </xdr:nvCxnSpPr>
      <xdr:spPr>
        <a:xfrm>
          <a:off x="9639300" y="10117522"/>
          <a:ext cx="8382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1972</xdr:rowOff>
    </xdr:from>
    <xdr:to>
      <xdr:col>14</xdr:col>
      <xdr:colOff>28575</xdr:colOff>
      <xdr:row>59</xdr:row>
      <xdr:rowOff>4826</xdr:rowOff>
    </xdr:to>
    <xdr:cxnSp macro="">
      <xdr:nvCxnSpPr>
        <xdr:cNvPr id="347" name="直線コネクタ 346"/>
        <xdr:cNvCxnSpPr/>
      </xdr:nvCxnSpPr>
      <xdr:spPr>
        <a:xfrm flipV="1">
          <a:off x="8750300" y="10117522"/>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4826</xdr:rowOff>
    </xdr:from>
    <xdr:to>
      <xdr:col>12</xdr:col>
      <xdr:colOff>511175</xdr:colOff>
      <xdr:row>59</xdr:row>
      <xdr:rowOff>45079</xdr:rowOff>
    </xdr:to>
    <xdr:cxnSp macro="">
      <xdr:nvCxnSpPr>
        <xdr:cNvPr id="350" name="直線コネクタ 349"/>
        <xdr:cNvCxnSpPr/>
      </xdr:nvCxnSpPr>
      <xdr:spPr>
        <a:xfrm flipV="1">
          <a:off x="7861300" y="10120376"/>
          <a:ext cx="889000" cy="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36708</xdr:rowOff>
    </xdr:from>
    <xdr:to>
      <xdr:col>11</xdr:col>
      <xdr:colOff>307975</xdr:colOff>
      <xdr:row>59</xdr:row>
      <xdr:rowOff>45079</xdr:rowOff>
    </xdr:to>
    <xdr:cxnSp macro="">
      <xdr:nvCxnSpPr>
        <xdr:cNvPr id="353" name="直線コネクタ 352"/>
        <xdr:cNvCxnSpPr/>
      </xdr:nvCxnSpPr>
      <xdr:spPr>
        <a:xfrm>
          <a:off x="6972300" y="10152258"/>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55" name="テキスト ボックス 354"/>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57" name="テキスト ボックス 356"/>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144952</xdr:rowOff>
    </xdr:from>
    <xdr:to>
      <xdr:col>15</xdr:col>
      <xdr:colOff>231775</xdr:colOff>
      <xdr:row>59</xdr:row>
      <xdr:rowOff>75102</xdr:rowOff>
    </xdr:to>
    <xdr:sp macro="" textlink="">
      <xdr:nvSpPr>
        <xdr:cNvPr id="363" name="円/楕円 362"/>
        <xdr:cNvSpPr/>
      </xdr:nvSpPr>
      <xdr:spPr>
        <a:xfrm>
          <a:off x="10426700" y="100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104329</xdr:rowOff>
    </xdr:from>
    <xdr:ext cx="534377" cy="259045"/>
    <xdr:sp macro="" textlink="">
      <xdr:nvSpPr>
        <xdr:cNvPr id="364" name="農林水産業費該当値テキスト"/>
        <xdr:cNvSpPr txBox="1"/>
      </xdr:nvSpPr>
      <xdr:spPr>
        <a:xfrm>
          <a:off x="10528300" y="987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122622</xdr:rowOff>
    </xdr:from>
    <xdr:to>
      <xdr:col>14</xdr:col>
      <xdr:colOff>79375</xdr:colOff>
      <xdr:row>59</xdr:row>
      <xdr:rowOff>52772</xdr:rowOff>
    </xdr:to>
    <xdr:sp macro="" textlink="">
      <xdr:nvSpPr>
        <xdr:cNvPr id="365" name="円/楕円 364"/>
        <xdr:cNvSpPr/>
      </xdr:nvSpPr>
      <xdr:spPr>
        <a:xfrm>
          <a:off x="9588500" y="100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69299</xdr:rowOff>
    </xdr:from>
    <xdr:ext cx="534377" cy="259045"/>
    <xdr:sp macro="" textlink="">
      <xdr:nvSpPr>
        <xdr:cNvPr id="366" name="テキスト ボックス 365"/>
        <xdr:cNvSpPr txBox="1"/>
      </xdr:nvSpPr>
      <xdr:spPr>
        <a:xfrm>
          <a:off x="9372111" y="984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125476</xdr:rowOff>
    </xdr:from>
    <xdr:to>
      <xdr:col>12</xdr:col>
      <xdr:colOff>561975</xdr:colOff>
      <xdr:row>59</xdr:row>
      <xdr:rowOff>55626</xdr:rowOff>
    </xdr:to>
    <xdr:sp macro="" textlink="">
      <xdr:nvSpPr>
        <xdr:cNvPr id="367" name="円/楕円 366"/>
        <xdr:cNvSpPr/>
      </xdr:nvSpPr>
      <xdr:spPr>
        <a:xfrm>
          <a:off x="8699500" y="100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72153</xdr:rowOff>
    </xdr:from>
    <xdr:ext cx="534377" cy="259045"/>
    <xdr:sp macro="" textlink="">
      <xdr:nvSpPr>
        <xdr:cNvPr id="368" name="テキスト ボックス 367"/>
        <xdr:cNvSpPr txBox="1"/>
      </xdr:nvSpPr>
      <xdr:spPr>
        <a:xfrm>
          <a:off x="8483111" y="984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165729</xdr:rowOff>
    </xdr:from>
    <xdr:to>
      <xdr:col>11</xdr:col>
      <xdr:colOff>358775</xdr:colOff>
      <xdr:row>59</xdr:row>
      <xdr:rowOff>95879</xdr:rowOff>
    </xdr:to>
    <xdr:sp macro="" textlink="">
      <xdr:nvSpPr>
        <xdr:cNvPr id="369" name="円/楕円 368"/>
        <xdr:cNvSpPr/>
      </xdr:nvSpPr>
      <xdr:spPr>
        <a:xfrm>
          <a:off x="7810500" y="101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112406</xdr:rowOff>
    </xdr:from>
    <xdr:ext cx="534377" cy="259045"/>
    <xdr:sp macro="" textlink="">
      <xdr:nvSpPr>
        <xdr:cNvPr id="370" name="テキスト ボックス 369"/>
        <xdr:cNvSpPr txBox="1"/>
      </xdr:nvSpPr>
      <xdr:spPr>
        <a:xfrm>
          <a:off x="7594111" y="98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157358</xdr:rowOff>
    </xdr:from>
    <xdr:to>
      <xdr:col>10</xdr:col>
      <xdr:colOff>155575</xdr:colOff>
      <xdr:row>59</xdr:row>
      <xdr:rowOff>87508</xdr:rowOff>
    </xdr:to>
    <xdr:sp macro="" textlink="">
      <xdr:nvSpPr>
        <xdr:cNvPr id="371" name="円/楕円 370"/>
        <xdr:cNvSpPr/>
      </xdr:nvSpPr>
      <xdr:spPr>
        <a:xfrm>
          <a:off x="6921500" y="101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104035</xdr:rowOff>
    </xdr:from>
    <xdr:ext cx="534377" cy="259045"/>
    <xdr:sp macro="" textlink="">
      <xdr:nvSpPr>
        <xdr:cNvPr id="372" name="テキスト ボックス 371"/>
        <xdr:cNvSpPr txBox="1"/>
      </xdr:nvSpPr>
      <xdr:spPr>
        <a:xfrm>
          <a:off x="6705111" y="98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1343</xdr:rowOff>
    </xdr:from>
    <xdr:to>
      <xdr:col>15</xdr:col>
      <xdr:colOff>180975</xdr:colOff>
      <xdr:row>78</xdr:row>
      <xdr:rowOff>3107</xdr:rowOff>
    </xdr:to>
    <xdr:cxnSp macro="">
      <xdr:nvCxnSpPr>
        <xdr:cNvPr id="399" name="直線コネクタ 398"/>
        <xdr:cNvCxnSpPr/>
      </xdr:nvCxnSpPr>
      <xdr:spPr>
        <a:xfrm flipV="1">
          <a:off x="9639300" y="13374443"/>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144867</xdr:rowOff>
    </xdr:from>
    <xdr:to>
      <xdr:col>14</xdr:col>
      <xdr:colOff>28575</xdr:colOff>
      <xdr:row>78</xdr:row>
      <xdr:rowOff>3107</xdr:rowOff>
    </xdr:to>
    <xdr:cxnSp macro="">
      <xdr:nvCxnSpPr>
        <xdr:cNvPr id="402" name="直線コネクタ 401"/>
        <xdr:cNvCxnSpPr/>
      </xdr:nvCxnSpPr>
      <xdr:spPr>
        <a:xfrm>
          <a:off x="8750300" y="13346517"/>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144867</xdr:rowOff>
    </xdr:from>
    <xdr:to>
      <xdr:col>12</xdr:col>
      <xdr:colOff>511175</xdr:colOff>
      <xdr:row>78</xdr:row>
      <xdr:rowOff>35203</xdr:rowOff>
    </xdr:to>
    <xdr:cxnSp macro="">
      <xdr:nvCxnSpPr>
        <xdr:cNvPr id="405" name="直線コネクタ 404"/>
        <xdr:cNvCxnSpPr/>
      </xdr:nvCxnSpPr>
      <xdr:spPr>
        <a:xfrm flipV="1">
          <a:off x="7861300" y="13346517"/>
          <a:ext cx="889000" cy="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17008</xdr:rowOff>
    </xdr:from>
    <xdr:ext cx="534377" cy="259045"/>
    <xdr:sp macro="" textlink="">
      <xdr:nvSpPr>
        <xdr:cNvPr id="407" name="テキスト ボックス 406"/>
        <xdr:cNvSpPr txBox="1"/>
      </xdr:nvSpPr>
      <xdr:spPr>
        <a:xfrm>
          <a:off x="8483111" y="133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76479</xdr:rowOff>
    </xdr:from>
    <xdr:to>
      <xdr:col>11</xdr:col>
      <xdr:colOff>307975</xdr:colOff>
      <xdr:row>78</xdr:row>
      <xdr:rowOff>35203</xdr:rowOff>
    </xdr:to>
    <xdr:cxnSp macro="">
      <xdr:nvCxnSpPr>
        <xdr:cNvPr id="408" name="直線コネクタ 407"/>
        <xdr:cNvCxnSpPr/>
      </xdr:nvCxnSpPr>
      <xdr:spPr>
        <a:xfrm>
          <a:off x="6972300" y="13278129"/>
          <a:ext cx="889000" cy="1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47220</xdr:rowOff>
    </xdr:from>
    <xdr:ext cx="534377" cy="259045"/>
    <xdr:sp macro="" textlink="">
      <xdr:nvSpPr>
        <xdr:cNvPr id="412" name="テキスト ボックス 411"/>
        <xdr:cNvSpPr txBox="1"/>
      </xdr:nvSpPr>
      <xdr:spPr>
        <a:xfrm>
          <a:off x="6705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121993</xdr:rowOff>
    </xdr:from>
    <xdr:to>
      <xdr:col>15</xdr:col>
      <xdr:colOff>231775</xdr:colOff>
      <xdr:row>78</xdr:row>
      <xdr:rowOff>52143</xdr:rowOff>
    </xdr:to>
    <xdr:sp macro="" textlink="">
      <xdr:nvSpPr>
        <xdr:cNvPr id="418" name="円/楕円 417"/>
        <xdr:cNvSpPr/>
      </xdr:nvSpPr>
      <xdr:spPr>
        <a:xfrm>
          <a:off x="10426700" y="133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100420</xdr:rowOff>
    </xdr:from>
    <xdr:ext cx="534377" cy="259045"/>
    <xdr:sp macro="" textlink="">
      <xdr:nvSpPr>
        <xdr:cNvPr id="419" name="商工費該当値テキスト"/>
        <xdr:cNvSpPr txBox="1"/>
      </xdr:nvSpPr>
      <xdr:spPr>
        <a:xfrm>
          <a:off x="10528300" y="1330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123757</xdr:rowOff>
    </xdr:from>
    <xdr:to>
      <xdr:col>14</xdr:col>
      <xdr:colOff>79375</xdr:colOff>
      <xdr:row>78</xdr:row>
      <xdr:rowOff>53907</xdr:rowOff>
    </xdr:to>
    <xdr:sp macro="" textlink="">
      <xdr:nvSpPr>
        <xdr:cNvPr id="420" name="円/楕円 419"/>
        <xdr:cNvSpPr/>
      </xdr:nvSpPr>
      <xdr:spPr>
        <a:xfrm>
          <a:off x="9588500" y="133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45034</xdr:rowOff>
    </xdr:from>
    <xdr:ext cx="534377" cy="259045"/>
    <xdr:sp macro="" textlink="">
      <xdr:nvSpPr>
        <xdr:cNvPr id="421" name="テキスト ボックス 420"/>
        <xdr:cNvSpPr txBox="1"/>
      </xdr:nvSpPr>
      <xdr:spPr>
        <a:xfrm>
          <a:off x="9372111" y="134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94067</xdr:rowOff>
    </xdr:from>
    <xdr:to>
      <xdr:col>12</xdr:col>
      <xdr:colOff>561975</xdr:colOff>
      <xdr:row>78</xdr:row>
      <xdr:rowOff>24217</xdr:rowOff>
    </xdr:to>
    <xdr:sp macro="" textlink="">
      <xdr:nvSpPr>
        <xdr:cNvPr id="422" name="円/楕円 421"/>
        <xdr:cNvSpPr/>
      </xdr:nvSpPr>
      <xdr:spPr>
        <a:xfrm>
          <a:off x="8699500" y="132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40744</xdr:rowOff>
    </xdr:from>
    <xdr:ext cx="534377" cy="259045"/>
    <xdr:sp macro="" textlink="">
      <xdr:nvSpPr>
        <xdr:cNvPr id="423" name="テキスト ボックス 422"/>
        <xdr:cNvSpPr txBox="1"/>
      </xdr:nvSpPr>
      <xdr:spPr>
        <a:xfrm>
          <a:off x="8483111" y="130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155853</xdr:rowOff>
    </xdr:from>
    <xdr:to>
      <xdr:col>11</xdr:col>
      <xdr:colOff>358775</xdr:colOff>
      <xdr:row>78</xdr:row>
      <xdr:rowOff>86003</xdr:rowOff>
    </xdr:to>
    <xdr:sp macro="" textlink="">
      <xdr:nvSpPr>
        <xdr:cNvPr id="424" name="円/楕円 423"/>
        <xdr:cNvSpPr/>
      </xdr:nvSpPr>
      <xdr:spPr>
        <a:xfrm>
          <a:off x="7810500" y="133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77130</xdr:rowOff>
    </xdr:from>
    <xdr:ext cx="534377" cy="259045"/>
    <xdr:sp macro="" textlink="">
      <xdr:nvSpPr>
        <xdr:cNvPr id="425" name="テキスト ボックス 424"/>
        <xdr:cNvSpPr txBox="1"/>
      </xdr:nvSpPr>
      <xdr:spPr>
        <a:xfrm>
          <a:off x="7594111" y="134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25679</xdr:rowOff>
    </xdr:from>
    <xdr:to>
      <xdr:col>10</xdr:col>
      <xdr:colOff>155575</xdr:colOff>
      <xdr:row>77</xdr:row>
      <xdr:rowOff>127279</xdr:rowOff>
    </xdr:to>
    <xdr:sp macro="" textlink="">
      <xdr:nvSpPr>
        <xdr:cNvPr id="426" name="円/楕円 425"/>
        <xdr:cNvSpPr/>
      </xdr:nvSpPr>
      <xdr:spPr>
        <a:xfrm>
          <a:off x="6921500" y="132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143806</xdr:rowOff>
    </xdr:from>
    <xdr:ext cx="534377" cy="259045"/>
    <xdr:sp macro="" textlink="">
      <xdr:nvSpPr>
        <xdr:cNvPr id="427" name="テキスト ボックス 426"/>
        <xdr:cNvSpPr txBox="1"/>
      </xdr:nvSpPr>
      <xdr:spPr>
        <a:xfrm>
          <a:off x="6705111" y="1300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77006</xdr:rowOff>
    </xdr:from>
    <xdr:to>
      <xdr:col>15</xdr:col>
      <xdr:colOff>180975</xdr:colOff>
      <xdr:row>98</xdr:row>
      <xdr:rowOff>89430</xdr:rowOff>
    </xdr:to>
    <xdr:cxnSp macro="">
      <xdr:nvCxnSpPr>
        <xdr:cNvPr id="454" name="直線コネクタ 453"/>
        <xdr:cNvCxnSpPr/>
      </xdr:nvCxnSpPr>
      <xdr:spPr>
        <a:xfrm>
          <a:off x="9639300" y="16879106"/>
          <a:ext cx="8382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77006</xdr:rowOff>
    </xdr:from>
    <xdr:to>
      <xdr:col>14</xdr:col>
      <xdr:colOff>28575</xdr:colOff>
      <xdr:row>98</xdr:row>
      <xdr:rowOff>88274</xdr:rowOff>
    </xdr:to>
    <xdr:cxnSp macro="">
      <xdr:nvCxnSpPr>
        <xdr:cNvPr id="457" name="直線コネクタ 456"/>
        <xdr:cNvCxnSpPr/>
      </xdr:nvCxnSpPr>
      <xdr:spPr>
        <a:xfrm flipV="1">
          <a:off x="8750300" y="16879106"/>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144894</xdr:rowOff>
    </xdr:from>
    <xdr:ext cx="534377" cy="259045"/>
    <xdr:sp macro="" textlink="">
      <xdr:nvSpPr>
        <xdr:cNvPr id="459" name="テキスト ボックス 458"/>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86770</xdr:rowOff>
    </xdr:from>
    <xdr:to>
      <xdr:col>12</xdr:col>
      <xdr:colOff>511175</xdr:colOff>
      <xdr:row>98</xdr:row>
      <xdr:rowOff>88274</xdr:rowOff>
    </xdr:to>
    <xdr:cxnSp macro="">
      <xdr:nvCxnSpPr>
        <xdr:cNvPr id="460" name="直線コネクタ 459"/>
        <xdr:cNvCxnSpPr/>
      </xdr:nvCxnSpPr>
      <xdr:spPr>
        <a:xfrm>
          <a:off x="7861300" y="16888870"/>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148866</xdr:rowOff>
    </xdr:from>
    <xdr:ext cx="534377" cy="259045"/>
    <xdr:sp macro="" textlink="">
      <xdr:nvSpPr>
        <xdr:cNvPr id="462" name="テキスト ボックス 461"/>
        <xdr:cNvSpPr txBox="1"/>
      </xdr:nvSpPr>
      <xdr:spPr>
        <a:xfrm>
          <a:off x="8483111" y="169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37379</xdr:rowOff>
    </xdr:from>
    <xdr:to>
      <xdr:col>11</xdr:col>
      <xdr:colOff>307975</xdr:colOff>
      <xdr:row>98</xdr:row>
      <xdr:rowOff>86770</xdr:rowOff>
    </xdr:to>
    <xdr:cxnSp macro="">
      <xdr:nvCxnSpPr>
        <xdr:cNvPr id="463" name="直線コネクタ 462"/>
        <xdr:cNvCxnSpPr/>
      </xdr:nvCxnSpPr>
      <xdr:spPr>
        <a:xfrm>
          <a:off x="6972300" y="16839479"/>
          <a:ext cx="889000" cy="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142955</xdr:rowOff>
    </xdr:from>
    <xdr:ext cx="534377" cy="259045"/>
    <xdr:sp macro="" textlink="">
      <xdr:nvSpPr>
        <xdr:cNvPr id="465" name="テキスト ボックス 464"/>
        <xdr:cNvSpPr txBox="1"/>
      </xdr:nvSpPr>
      <xdr:spPr>
        <a:xfrm>
          <a:off x="7594111" y="16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151429</xdr:rowOff>
    </xdr:from>
    <xdr:ext cx="534377" cy="259045"/>
    <xdr:sp macro="" textlink="">
      <xdr:nvSpPr>
        <xdr:cNvPr id="467" name="テキスト ボックス 466"/>
        <xdr:cNvSpPr txBox="1"/>
      </xdr:nvSpPr>
      <xdr:spPr>
        <a:xfrm>
          <a:off x="6705111" y="169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38630</xdr:rowOff>
    </xdr:from>
    <xdr:to>
      <xdr:col>15</xdr:col>
      <xdr:colOff>231775</xdr:colOff>
      <xdr:row>98</xdr:row>
      <xdr:rowOff>140230</xdr:rowOff>
    </xdr:to>
    <xdr:sp macro="" textlink="">
      <xdr:nvSpPr>
        <xdr:cNvPr id="473" name="円/楕円 472"/>
        <xdr:cNvSpPr/>
      </xdr:nvSpPr>
      <xdr:spPr>
        <a:xfrm>
          <a:off x="10426700" y="16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169457</xdr:rowOff>
    </xdr:from>
    <xdr:ext cx="599010" cy="259045"/>
    <xdr:sp macro="" textlink="">
      <xdr:nvSpPr>
        <xdr:cNvPr id="474" name="土木費該当値テキスト"/>
        <xdr:cNvSpPr txBox="1"/>
      </xdr:nvSpPr>
      <xdr:spPr>
        <a:xfrm>
          <a:off x="10528300" y="166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26206</xdr:rowOff>
    </xdr:from>
    <xdr:to>
      <xdr:col>14</xdr:col>
      <xdr:colOff>79375</xdr:colOff>
      <xdr:row>98</xdr:row>
      <xdr:rowOff>127806</xdr:rowOff>
    </xdr:to>
    <xdr:sp macro="" textlink="">
      <xdr:nvSpPr>
        <xdr:cNvPr id="475" name="円/楕円 474"/>
        <xdr:cNvSpPr/>
      </xdr:nvSpPr>
      <xdr:spPr>
        <a:xfrm>
          <a:off x="9588500" y="168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144333</xdr:rowOff>
    </xdr:from>
    <xdr:ext cx="599010" cy="259045"/>
    <xdr:sp macro="" textlink="">
      <xdr:nvSpPr>
        <xdr:cNvPr id="476" name="テキスト ボックス 475"/>
        <xdr:cNvSpPr txBox="1"/>
      </xdr:nvSpPr>
      <xdr:spPr>
        <a:xfrm>
          <a:off x="9339794" y="1660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37474</xdr:rowOff>
    </xdr:from>
    <xdr:to>
      <xdr:col>12</xdr:col>
      <xdr:colOff>561975</xdr:colOff>
      <xdr:row>98</xdr:row>
      <xdr:rowOff>139074</xdr:rowOff>
    </xdr:to>
    <xdr:sp macro="" textlink="">
      <xdr:nvSpPr>
        <xdr:cNvPr id="477" name="円/楕円 476"/>
        <xdr:cNvSpPr/>
      </xdr:nvSpPr>
      <xdr:spPr>
        <a:xfrm>
          <a:off x="8699500" y="168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155601</xdr:rowOff>
    </xdr:from>
    <xdr:ext cx="599010" cy="259045"/>
    <xdr:sp macro="" textlink="">
      <xdr:nvSpPr>
        <xdr:cNvPr id="478" name="テキスト ボックス 477"/>
        <xdr:cNvSpPr txBox="1"/>
      </xdr:nvSpPr>
      <xdr:spPr>
        <a:xfrm>
          <a:off x="8450794" y="1661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35970</xdr:rowOff>
    </xdr:from>
    <xdr:to>
      <xdr:col>11</xdr:col>
      <xdr:colOff>358775</xdr:colOff>
      <xdr:row>98</xdr:row>
      <xdr:rowOff>137570</xdr:rowOff>
    </xdr:to>
    <xdr:sp macro="" textlink="">
      <xdr:nvSpPr>
        <xdr:cNvPr id="479" name="円/楕円 478"/>
        <xdr:cNvSpPr/>
      </xdr:nvSpPr>
      <xdr:spPr>
        <a:xfrm>
          <a:off x="7810500" y="168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154097</xdr:rowOff>
    </xdr:from>
    <xdr:ext cx="599010" cy="259045"/>
    <xdr:sp macro="" textlink="">
      <xdr:nvSpPr>
        <xdr:cNvPr id="480" name="テキスト ボックス 479"/>
        <xdr:cNvSpPr txBox="1"/>
      </xdr:nvSpPr>
      <xdr:spPr>
        <a:xfrm>
          <a:off x="7561794" y="1661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158029</xdr:rowOff>
    </xdr:from>
    <xdr:to>
      <xdr:col>10</xdr:col>
      <xdr:colOff>155575</xdr:colOff>
      <xdr:row>98</xdr:row>
      <xdr:rowOff>88179</xdr:rowOff>
    </xdr:to>
    <xdr:sp macro="" textlink="">
      <xdr:nvSpPr>
        <xdr:cNvPr id="481" name="円/楕円 480"/>
        <xdr:cNvSpPr/>
      </xdr:nvSpPr>
      <xdr:spPr>
        <a:xfrm>
          <a:off x="6921500" y="167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104706</xdr:rowOff>
    </xdr:from>
    <xdr:ext cx="599010" cy="259045"/>
    <xdr:sp macro="" textlink="">
      <xdr:nvSpPr>
        <xdr:cNvPr id="482" name="テキスト ボックス 481"/>
        <xdr:cNvSpPr txBox="1"/>
      </xdr:nvSpPr>
      <xdr:spPr>
        <a:xfrm>
          <a:off x="6672794" y="1656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129331</xdr:rowOff>
    </xdr:from>
    <xdr:to>
      <xdr:col>23</xdr:col>
      <xdr:colOff>517525</xdr:colOff>
      <xdr:row>36</xdr:row>
      <xdr:rowOff>1805</xdr:rowOff>
    </xdr:to>
    <xdr:cxnSp macro="">
      <xdr:nvCxnSpPr>
        <xdr:cNvPr id="513" name="直線コネクタ 512"/>
        <xdr:cNvCxnSpPr/>
      </xdr:nvCxnSpPr>
      <xdr:spPr>
        <a:xfrm>
          <a:off x="15481300" y="5615731"/>
          <a:ext cx="838200" cy="5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51754</xdr:rowOff>
    </xdr:from>
    <xdr:to>
      <xdr:col>22</xdr:col>
      <xdr:colOff>365125</xdr:colOff>
      <xdr:row>32</xdr:row>
      <xdr:rowOff>129331</xdr:rowOff>
    </xdr:to>
    <xdr:cxnSp macro="">
      <xdr:nvCxnSpPr>
        <xdr:cNvPr id="516" name="直線コネクタ 515"/>
        <xdr:cNvCxnSpPr/>
      </xdr:nvCxnSpPr>
      <xdr:spPr>
        <a:xfrm>
          <a:off x="14592300" y="5538154"/>
          <a:ext cx="889000" cy="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88766</xdr:rowOff>
    </xdr:from>
    <xdr:ext cx="534377" cy="259045"/>
    <xdr:sp macro="" textlink="">
      <xdr:nvSpPr>
        <xdr:cNvPr id="518" name="テキスト ボックス 517"/>
        <xdr:cNvSpPr txBox="1"/>
      </xdr:nvSpPr>
      <xdr:spPr>
        <a:xfrm>
          <a:off x="15214111" y="62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51754</xdr:rowOff>
    </xdr:from>
    <xdr:to>
      <xdr:col>21</xdr:col>
      <xdr:colOff>161925</xdr:colOff>
      <xdr:row>35</xdr:row>
      <xdr:rowOff>88983</xdr:rowOff>
    </xdr:to>
    <xdr:cxnSp macro="">
      <xdr:nvCxnSpPr>
        <xdr:cNvPr id="519" name="直線コネクタ 518"/>
        <xdr:cNvCxnSpPr/>
      </xdr:nvCxnSpPr>
      <xdr:spPr>
        <a:xfrm flipV="1">
          <a:off x="13703300" y="5538154"/>
          <a:ext cx="889000" cy="55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153068</xdr:rowOff>
    </xdr:from>
    <xdr:ext cx="534377" cy="259045"/>
    <xdr:sp macro="" textlink="">
      <xdr:nvSpPr>
        <xdr:cNvPr id="521" name="テキスト ボックス 520"/>
        <xdr:cNvSpPr txBox="1"/>
      </xdr:nvSpPr>
      <xdr:spPr>
        <a:xfrm>
          <a:off x="14325111" y="63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88983</xdr:rowOff>
    </xdr:from>
    <xdr:to>
      <xdr:col>19</xdr:col>
      <xdr:colOff>644525</xdr:colOff>
      <xdr:row>35</xdr:row>
      <xdr:rowOff>138655</xdr:rowOff>
    </xdr:to>
    <xdr:cxnSp macro="">
      <xdr:nvCxnSpPr>
        <xdr:cNvPr id="522" name="直線コネクタ 521"/>
        <xdr:cNvCxnSpPr/>
      </xdr:nvCxnSpPr>
      <xdr:spPr>
        <a:xfrm flipV="1">
          <a:off x="12814300" y="6089733"/>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167160</xdr:rowOff>
    </xdr:from>
    <xdr:ext cx="534377" cy="259045"/>
    <xdr:sp macro="" textlink="">
      <xdr:nvSpPr>
        <xdr:cNvPr id="524" name="テキスト ボックス 523"/>
        <xdr:cNvSpPr txBox="1"/>
      </xdr:nvSpPr>
      <xdr:spPr>
        <a:xfrm>
          <a:off x="13436111" y="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27273</xdr:rowOff>
    </xdr:from>
    <xdr:ext cx="534377" cy="259045"/>
    <xdr:sp macro="" textlink="">
      <xdr:nvSpPr>
        <xdr:cNvPr id="526" name="テキスト ボックス 525"/>
        <xdr:cNvSpPr txBox="1"/>
      </xdr:nvSpPr>
      <xdr:spPr>
        <a:xfrm>
          <a:off x="12547111" y="6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122455</xdr:rowOff>
    </xdr:from>
    <xdr:to>
      <xdr:col>23</xdr:col>
      <xdr:colOff>568325</xdr:colOff>
      <xdr:row>36</xdr:row>
      <xdr:rowOff>52605</xdr:rowOff>
    </xdr:to>
    <xdr:sp macro="" textlink="">
      <xdr:nvSpPr>
        <xdr:cNvPr id="532" name="円/楕円 531"/>
        <xdr:cNvSpPr/>
      </xdr:nvSpPr>
      <xdr:spPr>
        <a:xfrm>
          <a:off x="16268700" y="61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145332</xdr:rowOff>
    </xdr:from>
    <xdr:ext cx="534377" cy="259045"/>
    <xdr:sp macro="" textlink="">
      <xdr:nvSpPr>
        <xdr:cNvPr id="533" name="消防費該当値テキスト"/>
        <xdr:cNvSpPr txBox="1"/>
      </xdr:nvSpPr>
      <xdr:spPr>
        <a:xfrm>
          <a:off x="16370300" y="597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37,445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78531</xdr:rowOff>
    </xdr:from>
    <xdr:to>
      <xdr:col>22</xdr:col>
      <xdr:colOff>415925</xdr:colOff>
      <xdr:row>33</xdr:row>
      <xdr:rowOff>8681</xdr:rowOff>
    </xdr:to>
    <xdr:sp macro="" textlink="">
      <xdr:nvSpPr>
        <xdr:cNvPr id="534" name="円/楕円 533"/>
        <xdr:cNvSpPr/>
      </xdr:nvSpPr>
      <xdr:spPr>
        <a:xfrm>
          <a:off x="15430500" y="556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25208</xdr:rowOff>
    </xdr:from>
    <xdr:ext cx="534377" cy="259045"/>
    <xdr:sp macro="" textlink="">
      <xdr:nvSpPr>
        <xdr:cNvPr id="535" name="テキスト ボックス 534"/>
        <xdr:cNvSpPr txBox="1"/>
      </xdr:nvSpPr>
      <xdr:spPr>
        <a:xfrm>
          <a:off x="15214111" y="534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71,635</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954</xdr:rowOff>
    </xdr:from>
    <xdr:to>
      <xdr:col>21</xdr:col>
      <xdr:colOff>212725</xdr:colOff>
      <xdr:row>32</xdr:row>
      <xdr:rowOff>102554</xdr:rowOff>
    </xdr:to>
    <xdr:sp macro="" textlink="">
      <xdr:nvSpPr>
        <xdr:cNvPr id="536" name="円/楕円 535"/>
        <xdr:cNvSpPr/>
      </xdr:nvSpPr>
      <xdr:spPr>
        <a:xfrm>
          <a:off x="14541500" y="548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119081</xdr:rowOff>
    </xdr:from>
    <xdr:ext cx="534377" cy="259045"/>
    <xdr:sp macro="" textlink="">
      <xdr:nvSpPr>
        <xdr:cNvPr id="537" name="テキスト ボックス 536"/>
        <xdr:cNvSpPr txBox="1"/>
      </xdr:nvSpPr>
      <xdr:spPr>
        <a:xfrm>
          <a:off x="14325111" y="526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38183</xdr:rowOff>
    </xdr:from>
    <xdr:to>
      <xdr:col>20</xdr:col>
      <xdr:colOff>9525</xdr:colOff>
      <xdr:row>35</xdr:row>
      <xdr:rowOff>139783</xdr:rowOff>
    </xdr:to>
    <xdr:sp macro="" textlink="">
      <xdr:nvSpPr>
        <xdr:cNvPr id="538" name="円/楕円 537"/>
        <xdr:cNvSpPr/>
      </xdr:nvSpPr>
      <xdr:spPr>
        <a:xfrm>
          <a:off x="13652500" y="60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156310</xdr:rowOff>
    </xdr:from>
    <xdr:ext cx="534377" cy="259045"/>
    <xdr:sp macro="" textlink="">
      <xdr:nvSpPr>
        <xdr:cNvPr id="539" name="テキスト ボックス 538"/>
        <xdr:cNvSpPr txBox="1"/>
      </xdr:nvSpPr>
      <xdr:spPr>
        <a:xfrm>
          <a:off x="13436111" y="581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87855</xdr:rowOff>
    </xdr:from>
    <xdr:to>
      <xdr:col>18</xdr:col>
      <xdr:colOff>492125</xdr:colOff>
      <xdr:row>36</xdr:row>
      <xdr:rowOff>18005</xdr:rowOff>
    </xdr:to>
    <xdr:sp macro="" textlink="">
      <xdr:nvSpPr>
        <xdr:cNvPr id="540" name="円/楕円 539"/>
        <xdr:cNvSpPr/>
      </xdr:nvSpPr>
      <xdr:spPr>
        <a:xfrm>
          <a:off x="12763500" y="60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34532</xdr:rowOff>
    </xdr:from>
    <xdr:ext cx="534377" cy="259045"/>
    <xdr:sp macro="" textlink="">
      <xdr:nvSpPr>
        <xdr:cNvPr id="541" name="テキスト ボックス 540"/>
        <xdr:cNvSpPr txBox="1"/>
      </xdr:nvSpPr>
      <xdr:spPr>
        <a:xfrm>
          <a:off x="12547111" y="58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107970</xdr:rowOff>
    </xdr:from>
    <xdr:to>
      <xdr:col>23</xdr:col>
      <xdr:colOff>517525</xdr:colOff>
      <xdr:row>57</xdr:row>
      <xdr:rowOff>114397</xdr:rowOff>
    </xdr:to>
    <xdr:cxnSp macro="">
      <xdr:nvCxnSpPr>
        <xdr:cNvPr id="572" name="直線コネクタ 571"/>
        <xdr:cNvCxnSpPr/>
      </xdr:nvCxnSpPr>
      <xdr:spPr>
        <a:xfrm flipV="1">
          <a:off x="15481300" y="9880620"/>
          <a:ext cx="8382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112660</xdr:rowOff>
    </xdr:from>
    <xdr:to>
      <xdr:col>22</xdr:col>
      <xdr:colOff>365125</xdr:colOff>
      <xdr:row>57</xdr:row>
      <xdr:rowOff>114397</xdr:rowOff>
    </xdr:to>
    <xdr:cxnSp macro="">
      <xdr:nvCxnSpPr>
        <xdr:cNvPr id="575" name="直線コネクタ 574"/>
        <xdr:cNvCxnSpPr/>
      </xdr:nvCxnSpPr>
      <xdr:spPr>
        <a:xfrm>
          <a:off x="14592300" y="9713860"/>
          <a:ext cx="889000" cy="17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112660</xdr:rowOff>
    </xdr:from>
    <xdr:to>
      <xdr:col>21</xdr:col>
      <xdr:colOff>161925</xdr:colOff>
      <xdr:row>56</xdr:row>
      <xdr:rowOff>160600</xdr:rowOff>
    </xdr:to>
    <xdr:cxnSp macro="">
      <xdr:nvCxnSpPr>
        <xdr:cNvPr id="578" name="直線コネクタ 577"/>
        <xdr:cNvCxnSpPr/>
      </xdr:nvCxnSpPr>
      <xdr:spPr>
        <a:xfrm flipV="1">
          <a:off x="13703300" y="9713860"/>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131411</xdr:rowOff>
    </xdr:from>
    <xdr:to>
      <xdr:col>19</xdr:col>
      <xdr:colOff>644525</xdr:colOff>
      <xdr:row>56</xdr:row>
      <xdr:rowOff>160600</xdr:rowOff>
    </xdr:to>
    <xdr:cxnSp macro="">
      <xdr:nvCxnSpPr>
        <xdr:cNvPr id="581" name="直線コネクタ 580"/>
        <xdr:cNvCxnSpPr/>
      </xdr:nvCxnSpPr>
      <xdr:spPr>
        <a:xfrm>
          <a:off x="12814300" y="9732611"/>
          <a:ext cx="889000" cy="2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21993</xdr:rowOff>
    </xdr:from>
    <xdr:ext cx="534377" cy="259045"/>
    <xdr:sp macro="" textlink="">
      <xdr:nvSpPr>
        <xdr:cNvPr id="585" name="テキスト ボックス 584"/>
        <xdr:cNvSpPr txBox="1"/>
      </xdr:nvSpPr>
      <xdr:spPr>
        <a:xfrm>
          <a:off x="12547111" y="97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57170</xdr:rowOff>
    </xdr:from>
    <xdr:to>
      <xdr:col>23</xdr:col>
      <xdr:colOff>568325</xdr:colOff>
      <xdr:row>57</xdr:row>
      <xdr:rowOff>158770</xdr:rowOff>
    </xdr:to>
    <xdr:sp macro="" textlink="">
      <xdr:nvSpPr>
        <xdr:cNvPr id="591" name="円/楕円 590"/>
        <xdr:cNvSpPr/>
      </xdr:nvSpPr>
      <xdr:spPr>
        <a:xfrm>
          <a:off x="16268700" y="98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143547</xdr:rowOff>
    </xdr:from>
    <xdr:ext cx="534377" cy="259045"/>
    <xdr:sp macro="" textlink="">
      <xdr:nvSpPr>
        <xdr:cNvPr id="592" name="教育費該当値テキスト"/>
        <xdr:cNvSpPr txBox="1"/>
      </xdr:nvSpPr>
      <xdr:spPr>
        <a:xfrm>
          <a:off x="16370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51,108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63597</xdr:rowOff>
    </xdr:from>
    <xdr:to>
      <xdr:col>22</xdr:col>
      <xdr:colOff>415925</xdr:colOff>
      <xdr:row>57</xdr:row>
      <xdr:rowOff>165197</xdr:rowOff>
    </xdr:to>
    <xdr:sp macro="" textlink="">
      <xdr:nvSpPr>
        <xdr:cNvPr id="593" name="円/楕円 592"/>
        <xdr:cNvSpPr/>
      </xdr:nvSpPr>
      <xdr:spPr>
        <a:xfrm>
          <a:off x="15430500" y="98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156324</xdr:rowOff>
    </xdr:from>
    <xdr:ext cx="534377" cy="259045"/>
    <xdr:sp macro="" textlink="">
      <xdr:nvSpPr>
        <xdr:cNvPr id="594" name="テキスト ボックス 593"/>
        <xdr:cNvSpPr txBox="1"/>
      </xdr:nvSpPr>
      <xdr:spPr>
        <a:xfrm>
          <a:off x="15214111" y="99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61860</xdr:rowOff>
    </xdr:from>
    <xdr:to>
      <xdr:col>21</xdr:col>
      <xdr:colOff>212725</xdr:colOff>
      <xdr:row>56</xdr:row>
      <xdr:rowOff>163460</xdr:rowOff>
    </xdr:to>
    <xdr:sp macro="" textlink="">
      <xdr:nvSpPr>
        <xdr:cNvPr id="595" name="円/楕円 594"/>
        <xdr:cNvSpPr/>
      </xdr:nvSpPr>
      <xdr:spPr>
        <a:xfrm>
          <a:off x="14541500" y="96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154587</xdr:rowOff>
    </xdr:from>
    <xdr:ext cx="534377" cy="259045"/>
    <xdr:sp macro="" textlink="">
      <xdr:nvSpPr>
        <xdr:cNvPr id="596" name="テキスト ボックス 595"/>
        <xdr:cNvSpPr txBox="1"/>
      </xdr:nvSpPr>
      <xdr:spPr>
        <a:xfrm>
          <a:off x="14325111" y="97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109800</xdr:rowOff>
    </xdr:from>
    <xdr:to>
      <xdr:col>20</xdr:col>
      <xdr:colOff>9525</xdr:colOff>
      <xdr:row>57</xdr:row>
      <xdr:rowOff>39950</xdr:rowOff>
    </xdr:to>
    <xdr:sp macro="" textlink="">
      <xdr:nvSpPr>
        <xdr:cNvPr id="597" name="円/楕円 596"/>
        <xdr:cNvSpPr/>
      </xdr:nvSpPr>
      <xdr:spPr>
        <a:xfrm>
          <a:off x="13652500" y="97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31077</xdr:rowOff>
    </xdr:from>
    <xdr:ext cx="534377" cy="259045"/>
    <xdr:sp macro="" textlink="">
      <xdr:nvSpPr>
        <xdr:cNvPr id="598" name="テキスト ボックス 597"/>
        <xdr:cNvSpPr txBox="1"/>
      </xdr:nvSpPr>
      <xdr:spPr>
        <a:xfrm>
          <a:off x="13436111" y="98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80611</xdr:rowOff>
    </xdr:from>
    <xdr:to>
      <xdr:col>18</xdr:col>
      <xdr:colOff>492125</xdr:colOff>
      <xdr:row>57</xdr:row>
      <xdr:rowOff>10761</xdr:rowOff>
    </xdr:to>
    <xdr:sp macro="" textlink="">
      <xdr:nvSpPr>
        <xdr:cNvPr id="599" name="円/楕円 598"/>
        <xdr:cNvSpPr/>
      </xdr:nvSpPr>
      <xdr:spPr>
        <a:xfrm>
          <a:off x="12763500" y="96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27288</xdr:rowOff>
    </xdr:from>
    <xdr:ext cx="534377" cy="259045"/>
    <xdr:sp macro="" textlink="">
      <xdr:nvSpPr>
        <xdr:cNvPr id="600" name="テキスト ボックス 599"/>
        <xdr:cNvSpPr txBox="1"/>
      </xdr:nvSpPr>
      <xdr:spPr>
        <a:xfrm>
          <a:off x="12547111" y="94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12844</xdr:rowOff>
    </xdr:from>
    <xdr:to>
      <xdr:col>23</xdr:col>
      <xdr:colOff>517525</xdr:colOff>
      <xdr:row>78</xdr:row>
      <xdr:rowOff>25240</xdr:rowOff>
    </xdr:to>
    <xdr:cxnSp macro="">
      <xdr:nvCxnSpPr>
        <xdr:cNvPr id="625" name="直線コネクタ 624"/>
        <xdr:cNvCxnSpPr/>
      </xdr:nvCxnSpPr>
      <xdr:spPr>
        <a:xfrm flipV="1">
          <a:off x="15481300" y="13385944"/>
          <a:ext cx="8382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24754</xdr:rowOff>
    </xdr:from>
    <xdr:to>
      <xdr:col>22</xdr:col>
      <xdr:colOff>365125</xdr:colOff>
      <xdr:row>78</xdr:row>
      <xdr:rowOff>25240</xdr:rowOff>
    </xdr:to>
    <xdr:cxnSp macro="">
      <xdr:nvCxnSpPr>
        <xdr:cNvPr id="628" name="直線コネクタ 627"/>
        <xdr:cNvCxnSpPr/>
      </xdr:nvCxnSpPr>
      <xdr:spPr>
        <a:xfrm>
          <a:off x="14592300" y="13397854"/>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21662</xdr:rowOff>
    </xdr:from>
    <xdr:to>
      <xdr:col>21</xdr:col>
      <xdr:colOff>161925</xdr:colOff>
      <xdr:row>78</xdr:row>
      <xdr:rowOff>24754</xdr:rowOff>
    </xdr:to>
    <xdr:cxnSp macro="">
      <xdr:nvCxnSpPr>
        <xdr:cNvPr id="631" name="直線コネクタ 630"/>
        <xdr:cNvCxnSpPr/>
      </xdr:nvCxnSpPr>
      <xdr:spPr>
        <a:xfrm>
          <a:off x="13703300" y="13394762"/>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21662</xdr:rowOff>
    </xdr:from>
    <xdr:to>
      <xdr:col>19</xdr:col>
      <xdr:colOff>644525</xdr:colOff>
      <xdr:row>78</xdr:row>
      <xdr:rowOff>24628</xdr:rowOff>
    </xdr:to>
    <xdr:cxnSp macro="">
      <xdr:nvCxnSpPr>
        <xdr:cNvPr id="634" name="直線コネクタ 633"/>
        <xdr:cNvCxnSpPr/>
      </xdr:nvCxnSpPr>
      <xdr:spPr>
        <a:xfrm flipV="1">
          <a:off x="12814300" y="13394762"/>
          <a:ext cx="8890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133494</xdr:rowOff>
    </xdr:from>
    <xdr:to>
      <xdr:col>23</xdr:col>
      <xdr:colOff>568325</xdr:colOff>
      <xdr:row>78</xdr:row>
      <xdr:rowOff>63644</xdr:rowOff>
    </xdr:to>
    <xdr:sp macro="" textlink="">
      <xdr:nvSpPr>
        <xdr:cNvPr id="644" name="円/楕円 643"/>
        <xdr:cNvSpPr/>
      </xdr:nvSpPr>
      <xdr:spPr>
        <a:xfrm>
          <a:off x="16268700" y="133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469744" cy="259045"/>
    <xdr:sp macro="" textlink="">
      <xdr:nvSpPr>
        <xdr:cNvPr id="645" name="災害復旧費該当値テキスト"/>
        <xdr:cNvSpPr txBox="1"/>
      </xdr:nvSpPr>
      <xdr:spPr>
        <a:xfrm>
          <a:off x="16370300" y="132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145890</xdr:rowOff>
    </xdr:from>
    <xdr:to>
      <xdr:col>22</xdr:col>
      <xdr:colOff>415925</xdr:colOff>
      <xdr:row>78</xdr:row>
      <xdr:rowOff>76040</xdr:rowOff>
    </xdr:to>
    <xdr:sp macro="" textlink="">
      <xdr:nvSpPr>
        <xdr:cNvPr id="646" name="円/楕円 645"/>
        <xdr:cNvSpPr/>
      </xdr:nvSpPr>
      <xdr:spPr>
        <a:xfrm>
          <a:off x="15430500" y="133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67167</xdr:rowOff>
    </xdr:from>
    <xdr:ext cx="313932" cy="259045"/>
    <xdr:sp macro="" textlink="">
      <xdr:nvSpPr>
        <xdr:cNvPr id="647" name="テキスト ボックス 646"/>
        <xdr:cNvSpPr txBox="1"/>
      </xdr:nvSpPr>
      <xdr:spPr>
        <a:xfrm>
          <a:off x="15324333" y="1344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145404</xdr:rowOff>
    </xdr:from>
    <xdr:to>
      <xdr:col>21</xdr:col>
      <xdr:colOff>212725</xdr:colOff>
      <xdr:row>78</xdr:row>
      <xdr:rowOff>75554</xdr:rowOff>
    </xdr:to>
    <xdr:sp macro="" textlink="">
      <xdr:nvSpPr>
        <xdr:cNvPr id="648" name="円/楕円 647"/>
        <xdr:cNvSpPr/>
      </xdr:nvSpPr>
      <xdr:spPr>
        <a:xfrm>
          <a:off x="14541500" y="13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66681</xdr:rowOff>
    </xdr:from>
    <xdr:ext cx="378565" cy="259045"/>
    <xdr:sp macro="" textlink="">
      <xdr:nvSpPr>
        <xdr:cNvPr id="649" name="テキスト ボックス 648"/>
        <xdr:cNvSpPr txBox="1"/>
      </xdr:nvSpPr>
      <xdr:spPr>
        <a:xfrm>
          <a:off x="14403017" y="13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142312</xdr:rowOff>
    </xdr:from>
    <xdr:to>
      <xdr:col>20</xdr:col>
      <xdr:colOff>9525</xdr:colOff>
      <xdr:row>78</xdr:row>
      <xdr:rowOff>72462</xdr:rowOff>
    </xdr:to>
    <xdr:sp macro="" textlink="">
      <xdr:nvSpPr>
        <xdr:cNvPr id="650" name="円/楕円 649"/>
        <xdr:cNvSpPr/>
      </xdr:nvSpPr>
      <xdr:spPr>
        <a:xfrm>
          <a:off x="13652500" y="133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63589</xdr:rowOff>
    </xdr:from>
    <xdr:ext cx="378565" cy="259045"/>
    <xdr:sp macro="" textlink="">
      <xdr:nvSpPr>
        <xdr:cNvPr id="651" name="テキスト ボックス 650"/>
        <xdr:cNvSpPr txBox="1"/>
      </xdr:nvSpPr>
      <xdr:spPr>
        <a:xfrm>
          <a:off x="13514017" y="13436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145278</xdr:rowOff>
    </xdr:from>
    <xdr:to>
      <xdr:col>18</xdr:col>
      <xdr:colOff>492125</xdr:colOff>
      <xdr:row>78</xdr:row>
      <xdr:rowOff>75428</xdr:rowOff>
    </xdr:to>
    <xdr:sp macro="" textlink="">
      <xdr:nvSpPr>
        <xdr:cNvPr id="652" name="円/楕円 651"/>
        <xdr:cNvSpPr/>
      </xdr:nvSpPr>
      <xdr:spPr>
        <a:xfrm>
          <a:off x="12763500" y="13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66555</xdr:rowOff>
    </xdr:from>
    <xdr:ext cx="378565" cy="259045"/>
    <xdr:sp macro="" textlink="">
      <xdr:nvSpPr>
        <xdr:cNvPr id="653" name="テキスト ボックス 652"/>
        <xdr:cNvSpPr txBox="1"/>
      </xdr:nvSpPr>
      <xdr:spPr>
        <a:xfrm>
          <a:off x="12625017" y="13439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129310</xdr:rowOff>
    </xdr:from>
    <xdr:to>
      <xdr:col>23</xdr:col>
      <xdr:colOff>517525</xdr:colOff>
      <xdr:row>93</xdr:row>
      <xdr:rowOff>3888</xdr:rowOff>
    </xdr:to>
    <xdr:cxnSp macro="">
      <xdr:nvCxnSpPr>
        <xdr:cNvPr id="678" name="直線コネクタ 677"/>
        <xdr:cNvCxnSpPr/>
      </xdr:nvCxnSpPr>
      <xdr:spPr>
        <a:xfrm flipV="1">
          <a:off x="15481300" y="15902710"/>
          <a:ext cx="838200" cy="4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3888</xdr:rowOff>
    </xdr:from>
    <xdr:to>
      <xdr:col>22</xdr:col>
      <xdr:colOff>365125</xdr:colOff>
      <xdr:row>93</xdr:row>
      <xdr:rowOff>26772</xdr:rowOff>
    </xdr:to>
    <xdr:cxnSp macro="">
      <xdr:nvCxnSpPr>
        <xdr:cNvPr id="681" name="直線コネクタ 680"/>
        <xdr:cNvCxnSpPr/>
      </xdr:nvCxnSpPr>
      <xdr:spPr>
        <a:xfrm flipV="1">
          <a:off x="14592300" y="15948738"/>
          <a:ext cx="889000" cy="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168712</xdr:rowOff>
    </xdr:from>
    <xdr:ext cx="534377" cy="259045"/>
    <xdr:sp macro="" textlink="">
      <xdr:nvSpPr>
        <xdr:cNvPr id="683" name="テキスト ボックス 682"/>
        <xdr:cNvSpPr txBox="1"/>
      </xdr:nvSpPr>
      <xdr:spPr>
        <a:xfrm>
          <a:off x="15214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26772</xdr:rowOff>
    </xdr:from>
    <xdr:to>
      <xdr:col>21</xdr:col>
      <xdr:colOff>161925</xdr:colOff>
      <xdr:row>93</xdr:row>
      <xdr:rowOff>102164</xdr:rowOff>
    </xdr:to>
    <xdr:cxnSp macro="">
      <xdr:nvCxnSpPr>
        <xdr:cNvPr id="684" name="直線コネクタ 683"/>
        <xdr:cNvCxnSpPr/>
      </xdr:nvCxnSpPr>
      <xdr:spPr>
        <a:xfrm flipV="1">
          <a:off x="13703300" y="15971622"/>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157847</xdr:rowOff>
    </xdr:from>
    <xdr:ext cx="534377" cy="259045"/>
    <xdr:sp macro="" textlink="">
      <xdr:nvSpPr>
        <xdr:cNvPr id="686" name="テキスト ボックス 685"/>
        <xdr:cNvSpPr txBox="1"/>
      </xdr:nvSpPr>
      <xdr:spPr>
        <a:xfrm>
          <a:off x="14325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102164</xdr:rowOff>
    </xdr:from>
    <xdr:to>
      <xdr:col>19</xdr:col>
      <xdr:colOff>644525</xdr:colOff>
      <xdr:row>93</xdr:row>
      <xdr:rowOff>126870</xdr:rowOff>
    </xdr:to>
    <xdr:cxnSp macro="">
      <xdr:nvCxnSpPr>
        <xdr:cNvPr id="687" name="直線コネクタ 686"/>
        <xdr:cNvCxnSpPr/>
      </xdr:nvCxnSpPr>
      <xdr:spPr>
        <a:xfrm flipV="1">
          <a:off x="12814300" y="16047014"/>
          <a:ext cx="88900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142547</xdr:rowOff>
    </xdr:from>
    <xdr:ext cx="534377" cy="259045"/>
    <xdr:sp macro="" textlink="">
      <xdr:nvSpPr>
        <xdr:cNvPr id="689" name="テキスト ボックス 688"/>
        <xdr:cNvSpPr txBox="1"/>
      </xdr:nvSpPr>
      <xdr:spPr>
        <a:xfrm>
          <a:off x="13436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152916</xdr:rowOff>
    </xdr:from>
    <xdr:ext cx="534377" cy="259045"/>
    <xdr:sp macro="" textlink="">
      <xdr:nvSpPr>
        <xdr:cNvPr id="691" name="テキスト ボックス 690"/>
        <xdr:cNvSpPr txBox="1"/>
      </xdr:nvSpPr>
      <xdr:spPr>
        <a:xfrm>
          <a:off x="12547111" y="164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78510</xdr:rowOff>
    </xdr:from>
    <xdr:to>
      <xdr:col>23</xdr:col>
      <xdr:colOff>568325</xdr:colOff>
      <xdr:row>93</xdr:row>
      <xdr:rowOff>8660</xdr:rowOff>
    </xdr:to>
    <xdr:sp macro="" textlink="">
      <xdr:nvSpPr>
        <xdr:cNvPr id="697" name="円/楕円 696"/>
        <xdr:cNvSpPr/>
      </xdr:nvSpPr>
      <xdr:spPr>
        <a:xfrm>
          <a:off x="16268700" y="158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101387</xdr:rowOff>
    </xdr:from>
    <xdr:ext cx="599010" cy="259045"/>
    <xdr:sp macro="" textlink="">
      <xdr:nvSpPr>
        <xdr:cNvPr id="698" name="公債費該当値テキスト"/>
        <xdr:cNvSpPr txBox="1"/>
      </xdr:nvSpPr>
      <xdr:spPr>
        <a:xfrm>
          <a:off x="16370300" y="1570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161,818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124538</xdr:rowOff>
    </xdr:from>
    <xdr:to>
      <xdr:col>22</xdr:col>
      <xdr:colOff>415925</xdr:colOff>
      <xdr:row>93</xdr:row>
      <xdr:rowOff>54688</xdr:rowOff>
    </xdr:to>
    <xdr:sp macro="" textlink="">
      <xdr:nvSpPr>
        <xdr:cNvPr id="699" name="円/楕円 698"/>
        <xdr:cNvSpPr/>
      </xdr:nvSpPr>
      <xdr:spPr>
        <a:xfrm>
          <a:off x="15430500" y="158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71215</xdr:rowOff>
    </xdr:from>
    <xdr:ext cx="599010" cy="259045"/>
    <xdr:sp macro="" textlink="">
      <xdr:nvSpPr>
        <xdr:cNvPr id="700" name="テキスト ボックス 699"/>
        <xdr:cNvSpPr txBox="1"/>
      </xdr:nvSpPr>
      <xdr:spPr>
        <a:xfrm>
          <a:off x="15181794" y="1567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153,764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147422</xdr:rowOff>
    </xdr:from>
    <xdr:to>
      <xdr:col>21</xdr:col>
      <xdr:colOff>212725</xdr:colOff>
      <xdr:row>93</xdr:row>
      <xdr:rowOff>77572</xdr:rowOff>
    </xdr:to>
    <xdr:sp macro="" textlink="">
      <xdr:nvSpPr>
        <xdr:cNvPr id="701" name="円/楕円 700"/>
        <xdr:cNvSpPr/>
      </xdr:nvSpPr>
      <xdr:spPr>
        <a:xfrm>
          <a:off x="14541500" y="159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94099</xdr:rowOff>
    </xdr:from>
    <xdr:ext cx="599010" cy="259045"/>
    <xdr:sp macro="" textlink="">
      <xdr:nvSpPr>
        <xdr:cNvPr id="702" name="テキスト ボックス 701"/>
        <xdr:cNvSpPr txBox="1"/>
      </xdr:nvSpPr>
      <xdr:spPr>
        <a:xfrm>
          <a:off x="14292794" y="1569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149,760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51364</xdr:rowOff>
    </xdr:from>
    <xdr:to>
      <xdr:col>20</xdr:col>
      <xdr:colOff>9525</xdr:colOff>
      <xdr:row>93</xdr:row>
      <xdr:rowOff>152964</xdr:rowOff>
    </xdr:to>
    <xdr:sp macro="" textlink="">
      <xdr:nvSpPr>
        <xdr:cNvPr id="703" name="円/楕円 702"/>
        <xdr:cNvSpPr/>
      </xdr:nvSpPr>
      <xdr:spPr>
        <a:xfrm>
          <a:off x="13652500" y="159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169491</xdr:rowOff>
    </xdr:from>
    <xdr:ext cx="599010" cy="259045"/>
    <xdr:sp macro="" textlink="">
      <xdr:nvSpPr>
        <xdr:cNvPr id="704" name="テキスト ボックス 703"/>
        <xdr:cNvSpPr txBox="1"/>
      </xdr:nvSpPr>
      <xdr:spPr>
        <a:xfrm>
          <a:off x="13403794" y="1577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76070</xdr:rowOff>
    </xdr:from>
    <xdr:to>
      <xdr:col>18</xdr:col>
      <xdr:colOff>492125</xdr:colOff>
      <xdr:row>94</xdr:row>
      <xdr:rowOff>6220</xdr:rowOff>
    </xdr:to>
    <xdr:sp macro="" textlink="">
      <xdr:nvSpPr>
        <xdr:cNvPr id="705" name="円/楕円 704"/>
        <xdr:cNvSpPr/>
      </xdr:nvSpPr>
      <xdr:spPr>
        <a:xfrm>
          <a:off x="12763500" y="160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22747</xdr:rowOff>
    </xdr:from>
    <xdr:ext cx="599010" cy="259045"/>
    <xdr:sp macro="" textlink="">
      <xdr:nvSpPr>
        <xdr:cNvPr id="706" name="テキスト ボックス 705"/>
        <xdr:cNvSpPr txBox="1"/>
      </xdr:nvSpPr>
      <xdr:spPr>
        <a:xfrm>
          <a:off x="12514794" y="1579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111049</xdr:rowOff>
    </xdr:from>
    <xdr:to>
      <xdr:col>32</xdr:col>
      <xdr:colOff>187325</xdr:colOff>
      <xdr:row>38</xdr:row>
      <xdr:rowOff>45669</xdr:rowOff>
    </xdr:to>
    <xdr:cxnSp macro="">
      <xdr:nvCxnSpPr>
        <xdr:cNvPr id="735" name="直線コネクタ 734"/>
        <xdr:cNvCxnSpPr/>
      </xdr:nvCxnSpPr>
      <xdr:spPr>
        <a:xfrm>
          <a:off x="21323300" y="6454699"/>
          <a:ext cx="8382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105960</xdr:rowOff>
    </xdr:from>
    <xdr:ext cx="378565" cy="259045"/>
    <xdr:sp macro="" textlink="">
      <xdr:nvSpPr>
        <xdr:cNvPr id="736" name="諸支出金平均値テキスト"/>
        <xdr:cNvSpPr txBox="1"/>
      </xdr:nvSpPr>
      <xdr:spPr>
        <a:xfrm>
          <a:off x="22212300" y="6621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111049</xdr:rowOff>
    </xdr:from>
    <xdr:to>
      <xdr:col>31</xdr:col>
      <xdr:colOff>34925</xdr:colOff>
      <xdr:row>38</xdr:row>
      <xdr:rowOff>29096</xdr:rowOff>
    </xdr:to>
    <xdr:cxnSp macro="">
      <xdr:nvCxnSpPr>
        <xdr:cNvPr id="738" name="直線コネクタ 737"/>
        <xdr:cNvCxnSpPr/>
      </xdr:nvCxnSpPr>
      <xdr:spPr>
        <a:xfrm flipV="1">
          <a:off x="20434300" y="6454699"/>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72965</xdr:rowOff>
    </xdr:from>
    <xdr:ext cx="378565" cy="259045"/>
    <xdr:sp macro="" textlink="">
      <xdr:nvSpPr>
        <xdr:cNvPr id="740" name="テキスト ボックス 739"/>
        <xdr:cNvSpPr txBox="1"/>
      </xdr:nvSpPr>
      <xdr:spPr>
        <a:xfrm>
          <a:off x="21134017" y="67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120764</xdr:rowOff>
    </xdr:from>
    <xdr:to>
      <xdr:col>29</xdr:col>
      <xdr:colOff>517525</xdr:colOff>
      <xdr:row>38</xdr:row>
      <xdr:rowOff>29096</xdr:rowOff>
    </xdr:to>
    <xdr:cxnSp macro="">
      <xdr:nvCxnSpPr>
        <xdr:cNvPr id="741" name="直線コネクタ 740"/>
        <xdr:cNvCxnSpPr/>
      </xdr:nvCxnSpPr>
      <xdr:spPr>
        <a:xfrm>
          <a:off x="19545300" y="6464414"/>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76890</xdr:rowOff>
    </xdr:from>
    <xdr:ext cx="378565" cy="259045"/>
    <xdr:sp macro="" textlink="">
      <xdr:nvSpPr>
        <xdr:cNvPr id="743" name="テキスト ボックス 742"/>
        <xdr:cNvSpPr txBox="1"/>
      </xdr:nvSpPr>
      <xdr:spPr>
        <a:xfrm>
          <a:off x="20245017" y="676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120764</xdr:rowOff>
    </xdr:from>
    <xdr:to>
      <xdr:col>28</xdr:col>
      <xdr:colOff>314325</xdr:colOff>
      <xdr:row>37</xdr:row>
      <xdr:rowOff>136118</xdr:rowOff>
    </xdr:to>
    <xdr:cxnSp macro="">
      <xdr:nvCxnSpPr>
        <xdr:cNvPr id="744" name="直線コネクタ 743"/>
        <xdr:cNvCxnSpPr/>
      </xdr:nvCxnSpPr>
      <xdr:spPr>
        <a:xfrm flipV="1">
          <a:off x="18656300" y="6464414"/>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74033</xdr:rowOff>
    </xdr:from>
    <xdr:ext cx="378565" cy="259045"/>
    <xdr:sp macro="" textlink="">
      <xdr:nvSpPr>
        <xdr:cNvPr id="746" name="テキスト ボックス 745"/>
        <xdr:cNvSpPr txBox="1"/>
      </xdr:nvSpPr>
      <xdr:spPr>
        <a:xfrm>
          <a:off x="19356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67365</xdr:rowOff>
    </xdr:from>
    <xdr:ext cx="378565" cy="259045"/>
    <xdr:sp macro="" textlink="">
      <xdr:nvSpPr>
        <xdr:cNvPr id="748" name="テキスト ボックス 747"/>
        <xdr:cNvSpPr txBox="1"/>
      </xdr:nvSpPr>
      <xdr:spPr>
        <a:xfrm>
          <a:off x="18467017" y="67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166319</xdr:rowOff>
    </xdr:from>
    <xdr:to>
      <xdr:col>32</xdr:col>
      <xdr:colOff>238125</xdr:colOff>
      <xdr:row>38</xdr:row>
      <xdr:rowOff>96469</xdr:rowOff>
    </xdr:to>
    <xdr:sp macro="" textlink="">
      <xdr:nvSpPr>
        <xdr:cNvPr id="754" name="円/楕円 753"/>
        <xdr:cNvSpPr/>
      </xdr:nvSpPr>
      <xdr:spPr>
        <a:xfrm>
          <a:off x="22110700" y="65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17746</xdr:rowOff>
    </xdr:from>
    <xdr:ext cx="469744" cy="259045"/>
    <xdr:sp macro="" textlink="">
      <xdr:nvSpPr>
        <xdr:cNvPr id="755" name="諸支出金該当値テキスト"/>
        <xdr:cNvSpPr txBox="1"/>
      </xdr:nvSpPr>
      <xdr:spPr>
        <a:xfrm>
          <a:off x="22212300" y="636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60249</xdr:rowOff>
    </xdr:from>
    <xdr:to>
      <xdr:col>31</xdr:col>
      <xdr:colOff>85725</xdr:colOff>
      <xdr:row>37</xdr:row>
      <xdr:rowOff>161849</xdr:rowOff>
    </xdr:to>
    <xdr:sp macro="" textlink="">
      <xdr:nvSpPr>
        <xdr:cNvPr id="756" name="円/楕円 755"/>
        <xdr:cNvSpPr/>
      </xdr:nvSpPr>
      <xdr:spPr>
        <a:xfrm>
          <a:off x="21272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6926</xdr:rowOff>
    </xdr:from>
    <xdr:ext cx="469744" cy="259045"/>
    <xdr:sp macro="" textlink="">
      <xdr:nvSpPr>
        <xdr:cNvPr id="757" name="テキスト ボックス 756"/>
        <xdr:cNvSpPr txBox="1"/>
      </xdr:nvSpPr>
      <xdr:spPr>
        <a:xfrm>
          <a:off x="21088427" y="61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149746</xdr:rowOff>
    </xdr:from>
    <xdr:to>
      <xdr:col>29</xdr:col>
      <xdr:colOff>568325</xdr:colOff>
      <xdr:row>38</xdr:row>
      <xdr:rowOff>79896</xdr:rowOff>
    </xdr:to>
    <xdr:sp macro="" textlink="">
      <xdr:nvSpPr>
        <xdr:cNvPr id="758" name="円/楕円 757"/>
        <xdr:cNvSpPr/>
      </xdr:nvSpPr>
      <xdr:spPr>
        <a:xfrm>
          <a:off x="20383500" y="64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96423</xdr:rowOff>
    </xdr:from>
    <xdr:ext cx="469744" cy="259045"/>
    <xdr:sp macro="" textlink="">
      <xdr:nvSpPr>
        <xdr:cNvPr id="759" name="テキスト ボックス 758"/>
        <xdr:cNvSpPr txBox="1"/>
      </xdr:nvSpPr>
      <xdr:spPr>
        <a:xfrm>
          <a:off x="20199427" y="626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69964</xdr:rowOff>
    </xdr:from>
    <xdr:to>
      <xdr:col>28</xdr:col>
      <xdr:colOff>365125</xdr:colOff>
      <xdr:row>38</xdr:row>
      <xdr:rowOff>115</xdr:rowOff>
    </xdr:to>
    <xdr:sp macro="" textlink="">
      <xdr:nvSpPr>
        <xdr:cNvPr id="760" name="円/楕円 759"/>
        <xdr:cNvSpPr/>
      </xdr:nvSpPr>
      <xdr:spPr>
        <a:xfrm>
          <a:off x="19494500" y="6413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16641</xdr:rowOff>
    </xdr:from>
    <xdr:ext cx="469744" cy="259045"/>
    <xdr:sp macro="" textlink="">
      <xdr:nvSpPr>
        <xdr:cNvPr id="761" name="テキスト ボックス 760"/>
        <xdr:cNvSpPr txBox="1"/>
      </xdr:nvSpPr>
      <xdr:spPr>
        <a:xfrm>
          <a:off x="19310427" y="618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85318</xdr:rowOff>
    </xdr:from>
    <xdr:to>
      <xdr:col>27</xdr:col>
      <xdr:colOff>161925</xdr:colOff>
      <xdr:row>38</xdr:row>
      <xdr:rowOff>15469</xdr:rowOff>
    </xdr:to>
    <xdr:sp macro="" textlink="">
      <xdr:nvSpPr>
        <xdr:cNvPr id="762" name="円/楕円 761"/>
        <xdr:cNvSpPr/>
      </xdr:nvSpPr>
      <xdr:spPr>
        <a:xfrm>
          <a:off x="18605500" y="642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31995</xdr:rowOff>
    </xdr:from>
    <xdr:ext cx="469744" cy="259045"/>
    <xdr:sp macro="" textlink="">
      <xdr:nvSpPr>
        <xdr:cNvPr id="763" name="テキスト ボックス 762"/>
        <xdr:cNvSpPr txBox="1"/>
      </xdr:nvSpPr>
      <xdr:spPr>
        <a:xfrm>
          <a:off x="18421427" y="62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146,490</a:t>
          </a:r>
          <a:r>
            <a:rPr kumimoji="1" lang="ja-JP" altLang="en-US" sz="1300">
              <a:latin typeface="ＭＳ Ｐゴシック"/>
            </a:rPr>
            <a:t>円となっており、類似団体平均を下回っている。前年度決算と比較すると２９．４％の減となっており、これは岩城保育所整備事業の皆減の影響によるものである。</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95,796</a:t>
          </a:r>
          <a:r>
            <a:rPr kumimoji="1" lang="ja-JP" altLang="en-US" sz="1300">
              <a:latin typeface="ＭＳ Ｐゴシック"/>
            </a:rPr>
            <a:t>円となっており、類似団体平均を上回っている。離島であるため広域での廃棄</a:t>
          </a:r>
          <a:r>
            <a:rPr kumimoji="1" lang="ja-JP" altLang="en-US" sz="1300" b="0">
              <a:latin typeface="ＭＳ Ｐゴシック"/>
            </a:rPr>
            <a:t>物</a:t>
          </a:r>
          <a:r>
            <a:rPr kumimoji="1" lang="ja-JP" altLang="en-US" sz="1300">
              <a:latin typeface="ＭＳ Ｐゴシック"/>
            </a:rPr>
            <a:t>処理が困難であり、清掃費が類似団体と比較して嵩んでいることが要因の一つである。前年度決算との比較では、３４．３％の増となっており、これはし尿処理場及び焼却施設解体事業の皆増の影響によるものである。</a:t>
          </a:r>
          <a:endParaRPr kumimoji="1" lang="en-US" altLang="ja-JP" sz="1300">
            <a:latin typeface="ＭＳ Ｐゴシック"/>
          </a:endParaRPr>
        </a:p>
        <a:p>
          <a:r>
            <a:rPr kumimoji="1" lang="ja-JP" altLang="en-US" sz="1300">
              <a:latin typeface="ＭＳ Ｐゴシック"/>
            </a:rPr>
            <a:t>　消防費は、住民一人当たり</a:t>
          </a:r>
          <a:r>
            <a:rPr kumimoji="1" lang="en-US" altLang="ja-JP" sz="1300">
              <a:latin typeface="ＭＳ Ｐゴシック"/>
            </a:rPr>
            <a:t>37,445</a:t>
          </a:r>
          <a:r>
            <a:rPr kumimoji="1" lang="ja-JP" altLang="en-US" sz="1300">
              <a:latin typeface="ＭＳ Ｐゴシック"/>
            </a:rPr>
            <a:t>円となっており、類似団体平均を若干上回っている。</a:t>
          </a:r>
          <a:r>
            <a:rPr kumimoji="1" lang="en-US" altLang="ja-JP" sz="1300">
              <a:latin typeface="ＭＳ Ｐゴシック"/>
            </a:rPr>
            <a:t>H</a:t>
          </a:r>
          <a:r>
            <a:rPr kumimoji="1" lang="ja-JP" altLang="en-US" sz="1300">
              <a:latin typeface="ＭＳ Ｐゴシック"/>
            </a:rPr>
            <a:t>２５及び</a:t>
          </a:r>
          <a:r>
            <a:rPr kumimoji="1" lang="en-US" altLang="ja-JP" sz="1300">
              <a:latin typeface="ＭＳ Ｐゴシック"/>
            </a:rPr>
            <a:t>H</a:t>
          </a:r>
          <a:r>
            <a:rPr kumimoji="1" lang="ja-JP" altLang="en-US" sz="1300">
              <a:latin typeface="ＭＳ Ｐゴシック"/>
            </a:rPr>
            <a:t>２６の決算額が大幅に増加しているのは、消防救急デジタル無線整備事業や救急艇整備事業の影響によるものである。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実質収支については、平成２５年度まではほぼ横ばいで推移していたが、平成</a:t>
          </a:r>
          <a:r>
            <a:rPr kumimoji="1" lang="ja-JP" altLang="ja-JP" sz="1300" b="0" i="0" u="none" strike="noStrike" kern="0" cap="none" spc="0" normalizeH="0" baseline="0" noProof="0">
              <a:ln>
                <a:noFill/>
              </a:ln>
              <a:solidFill>
                <a:prstClr val="black"/>
              </a:solidFill>
              <a:effectLst/>
              <a:uLnTx/>
              <a:uFillTx/>
              <a:latin typeface="+mn-lt"/>
              <a:ea typeface="+mn-ea"/>
              <a:cs typeface="+mn-cs"/>
            </a:rPr>
            <a:t>２</a:t>
          </a:r>
          <a:r>
            <a:rPr kumimoji="1" lang="ja-JP" altLang="en-US" sz="1300" b="0" i="0" u="none" strike="noStrike" kern="0" cap="none" spc="0" normalizeH="0" baseline="0" noProof="0">
              <a:ln>
                <a:noFill/>
              </a:ln>
              <a:solidFill>
                <a:prstClr val="black"/>
              </a:solidFill>
              <a:effectLst/>
              <a:uLnTx/>
              <a:uFillTx/>
              <a:latin typeface="+mn-lt"/>
              <a:ea typeface="+mn-ea"/>
              <a:cs typeface="+mn-cs"/>
            </a:rPr>
            <a:t>６</a:t>
          </a:r>
          <a:r>
            <a:rPr kumimoji="1" lang="ja-JP" altLang="ja-JP" sz="1300" b="0" i="0" u="none" strike="noStrike" kern="0" cap="none" spc="0" normalizeH="0" baseline="0" noProof="0">
              <a:ln>
                <a:noFill/>
              </a:ln>
              <a:solidFill>
                <a:prstClr val="black"/>
              </a:solidFill>
              <a:effectLst/>
              <a:uLnTx/>
              <a:uFillTx/>
              <a:latin typeface="+mn-lt"/>
              <a:ea typeface="+mn-ea"/>
              <a:cs typeface="+mn-cs"/>
            </a:rPr>
            <a:t>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は岩城保育所整備事業等の</a:t>
          </a:r>
          <a:r>
            <a:rPr kumimoji="1" lang="ja-JP" altLang="ja-JP" sz="1300" b="0" i="0" u="none" strike="noStrike" kern="0" cap="none" spc="0" normalizeH="0" baseline="0" noProof="0">
              <a:ln>
                <a:noFill/>
              </a:ln>
              <a:solidFill>
                <a:prstClr val="black"/>
              </a:solidFill>
              <a:effectLst/>
              <a:uLnTx/>
              <a:uFillTx/>
              <a:latin typeface="+mn-lt"/>
              <a:ea typeface="+mn-ea"/>
              <a:cs typeface="+mn-cs"/>
            </a:rPr>
            <a:t>大規模な建設事業</a:t>
          </a:r>
          <a:r>
            <a:rPr kumimoji="1" lang="ja-JP" altLang="en-US" sz="1300" b="0" i="0" u="none" strike="noStrike" kern="0" cap="none" spc="0" normalizeH="0" baseline="0" noProof="0">
              <a:ln>
                <a:noFill/>
              </a:ln>
              <a:solidFill>
                <a:prstClr val="black"/>
              </a:solidFill>
              <a:effectLst/>
              <a:uLnTx/>
              <a:uFillTx/>
              <a:latin typeface="+mn-lt"/>
              <a:ea typeface="+mn-ea"/>
              <a:cs typeface="+mn-cs"/>
            </a:rPr>
            <a:t>により普通建設事業費が増大した</a:t>
          </a:r>
          <a:r>
            <a:rPr kumimoji="1" lang="ja-JP" altLang="ja-JP" sz="1300" b="0" i="0" u="none" strike="noStrike" kern="0" cap="none" spc="0" normalizeH="0" baseline="0" noProof="0">
              <a:ln>
                <a:noFill/>
              </a:ln>
              <a:solidFill>
                <a:prstClr val="black"/>
              </a:solidFill>
              <a:effectLst/>
              <a:uLnTx/>
              <a:uFillTx/>
              <a:latin typeface="+mn-lt"/>
              <a:ea typeface="+mn-ea"/>
              <a:cs typeface="+mn-cs"/>
            </a:rPr>
            <a:t>ため</a:t>
          </a:r>
          <a:r>
            <a:rPr kumimoji="1" lang="ja-JP" altLang="en-US" sz="1300" b="0" i="0" u="none" strike="noStrike" kern="0" cap="none" spc="0" normalizeH="0" baseline="0" noProof="0">
              <a:ln>
                <a:noFill/>
              </a:ln>
              <a:solidFill>
                <a:prstClr val="black"/>
              </a:solidFill>
              <a:effectLst/>
              <a:uLnTx/>
              <a:uFillTx/>
              <a:latin typeface="+mn-lt"/>
              <a:ea typeface="+mn-ea"/>
              <a:cs typeface="+mn-cs"/>
            </a:rPr>
            <a:t>悪化し、平成２７年度も改善されていない。</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実質単年度収支は平成２６年度に引き続き、赤字となった。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今後は、普通交付税の合併算定替えの縮減により、一般財源の確保が厳しい状況となり、財政調整基金をはじめとする各種基金の取り崩しによる財政運営が強いられるため、徹底した経費削減が必要となる。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連結実質赤字比率については、全会計において黒字であり、赤字比率はない。しかしながら、実質収支比率同様に今後は普通交付税を含めた一般財源の確保が厳しい状況となる見込みであり、財政調整基金をはじ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6695449</v>
      </c>
      <c r="BO4" s="379"/>
      <c r="BP4" s="379"/>
      <c r="BQ4" s="379"/>
      <c r="BR4" s="379"/>
      <c r="BS4" s="379"/>
      <c r="BT4" s="379"/>
      <c r="BU4" s="380"/>
      <c r="BV4" s="378">
        <v>7474115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2.2000000000000002</v>
      </c>
      <c r="CU4" s="385"/>
      <c r="CV4" s="385"/>
      <c r="CW4" s="385"/>
      <c r="CX4" s="385"/>
      <c r="CY4" s="385"/>
      <c r="CZ4" s="385"/>
      <c r="DA4" s="386"/>
      <c r="DB4" s="384">
        <v>2.9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6467091</v>
      </c>
      <c r="BO5" s="416"/>
      <c r="BP5" s="416"/>
      <c r="BQ5" s="416"/>
      <c r="BR5" s="416"/>
      <c r="BS5" s="416"/>
      <c r="BT5" s="416"/>
      <c r="BU5" s="417"/>
      <c r="BV5" s="415">
        <v>7287321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89.3</v>
      </c>
      <c r="CU5" s="413"/>
      <c r="CV5" s="413"/>
      <c r="CW5" s="413"/>
      <c r="CX5" s="413"/>
      <c r="CY5" s="413"/>
      <c r="CZ5" s="413"/>
      <c r="DA5" s="414"/>
      <c r="DB5" s="412">
        <v>90.3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228358</v>
      </c>
      <c r="BO6" s="416"/>
      <c r="BP6" s="416"/>
      <c r="BQ6" s="416"/>
      <c r="BR6" s="416"/>
      <c r="BS6" s="416"/>
      <c r="BT6" s="416"/>
      <c r="BU6" s="417"/>
      <c r="BV6" s="415">
        <v>186794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94.1</v>
      </c>
      <c r="CU6" s="453"/>
      <c r="CV6" s="453"/>
      <c r="CW6" s="453"/>
      <c r="CX6" s="453"/>
      <c r="CY6" s="453"/>
      <c r="CZ6" s="453"/>
      <c r="DA6" s="454"/>
      <c r="DB6" s="452">
        <v>95.3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133304</v>
      </c>
      <c r="BO7" s="416"/>
      <c r="BP7" s="416"/>
      <c r="BQ7" s="416"/>
      <c r="BR7" s="416"/>
      <c r="BS7" s="416"/>
      <c r="BT7" s="416"/>
      <c r="BU7" s="417"/>
      <c r="BV7" s="415">
        <v>65022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4301775</v>
      </c>
      <c r="CU7" s="416"/>
      <c r="CV7" s="416"/>
      <c r="CW7" s="416"/>
      <c r="CX7" s="416"/>
      <c r="CY7" s="416"/>
      <c r="CZ7" s="416"/>
      <c r="DA7" s="417"/>
      <c r="DB7" s="415">
        <v>4227004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95054</v>
      </c>
      <c r="BO8" s="416"/>
      <c r="BP8" s="416"/>
      <c r="BQ8" s="416"/>
      <c r="BR8" s="416"/>
      <c r="BS8" s="416"/>
      <c r="BT8" s="416"/>
      <c r="BU8" s="417"/>
      <c r="BV8" s="415">
        <v>121772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0.18</v>
      </c>
      <c r="CU8" s="456"/>
      <c r="CV8" s="456"/>
      <c r="CW8" s="456"/>
      <c r="CX8" s="456"/>
      <c r="CY8" s="456"/>
      <c r="CZ8" s="456"/>
      <c r="DA8" s="457"/>
      <c r="DB8" s="455">
        <v>0.2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7135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-26718</v>
      </c>
      <c r="BO9" s="416"/>
      <c r="BP9" s="416"/>
      <c r="BQ9" s="416"/>
      <c r="BR9" s="416"/>
      <c r="BS9" s="416"/>
      <c r="BT9" s="416"/>
      <c r="BU9" s="417"/>
      <c r="BV9" s="415">
        <v>-232958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21.3</v>
      </c>
      <c r="CU9" s="413"/>
      <c r="CV9" s="413"/>
      <c r="CW9" s="413"/>
      <c r="CX9" s="413"/>
      <c r="CY9" s="413"/>
      <c r="CZ9" s="413"/>
      <c r="DA9" s="414"/>
      <c r="DB9" s="412">
        <v>20.5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7648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530</v>
      </c>
      <c r="BO10" s="416"/>
      <c r="BP10" s="416"/>
      <c r="BQ10" s="416"/>
      <c r="BR10" s="416"/>
      <c r="BS10" s="416"/>
      <c r="BT10" s="416"/>
      <c r="BU10" s="417"/>
      <c r="BV10" s="415">
        <v>580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7319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7032</v>
      </c>
      <c r="S13" s="497"/>
      <c r="T13" s="497"/>
      <c r="U13" s="497"/>
      <c r="V13" s="498"/>
      <c r="W13" s="431" t="s">
        <v>121</v>
      </c>
      <c r="X13" s="432"/>
      <c r="Y13" s="432"/>
      <c r="Z13" s="432"/>
      <c r="AA13" s="432"/>
      <c r="AB13" s="422"/>
      <c r="AC13" s="466">
        <v>305</v>
      </c>
      <c r="AD13" s="467"/>
      <c r="AE13" s="467"/>
      <c r="AF13" s="467"/>
      <c r="AG13" s="506"/>
      <c r="AH13" s="466">
        <v>425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-26188</v>
      </c>
      <c r="BO13" s="416"/>
      <c r="BP13" s="416"/>
      <c r="BQ13" s="416"/>
      <c r="BR13" s="416"/>
      <c r="BS13" s="416"/>
      <c r="BT13" s="416"/>
      <c r="BU13" s="417"/>
      <c r="BV13" s="415">
        <v>-232378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9.9</v>
      </c>
      <c r="CU13" s="413"/>
      <c r="CV13" s="413"/>
      <c r="CW13" s="413"/>
      <c r="CX13" s="413"/>
      <c r="CY13" s="413"/>
      <c r="CZ13" s="413"/>
      <c r="DA13" s="414"/>
      <c r="DB13" s="412">
        <v>10</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7377</v>
      </c>
      <c r="S14" s="497"/>
      <c r="T14" s="497"/>
      <c r="U14" s="497"/>
      <c r="V14" s="498"/>
      <c r="W14" s="405"/>
      <c r="X14" s="406"/>
      <c r="Y14" s="406"/>
      <c r="Z14" s="406"/>
      <c r="AA14" s="406"/>
      <c r="AB14" s="395"/>
      <c r="AC14" s="499">
        <v>9.4</v>
      </c>
      <c r="AD14" s="500"/>
      <c r="AE14" s="500"/>
      <c r="AF14" s="500"/>
      <c r="AG14" s="501"/>
      <c r="AH14" s="499">
        <v>12.1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25.2</v>
      </c>
      <c r="CU14" s="511"/>
      <c r="CV14" s="511"/>
      <c r="CW14" s="511"/>
      <c r="CX14" s="511"/>
      <c r="CY14" s="511"/>
      <c r="CZ14" s="511"/>
      <c r="DA14" s="512"/>
      <c r="DB14" s="510">
        <v>27.6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7114</v>
      </c>
      <c r="S15" s="497"/>
      <c r="T15" s="497"/>
      <c r="U15" s="497"/>
      <c r="V15" s="498"/>
      <c r="W15" s="431" t="s">
        <v>128</v>
      </c>
      <c r="X15" s="432"/>
      <c r="Y15" s="432"/>
      <c r="Z15" s="432"/>
      <c r="AA15" s="432"/>
      <c r="AB15" s="422"/>
      <c r="AC15" s="466">
        <v>1296</v>
      </c>
      <c r="AD15" s="467"/>
      <c r="AE15" s="467"/>
      <c r="AF15" s="467"/>
      <c r="AG15" s="506"/>
      <c r="AH15" s="466">
        <v>1304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601452</v>
      </c>
      <c r="BO15" s="379"/>
      <c r="BP15" s="379"/>
      <c r="BQ15" s="379"/>
      <c r="BR15" s="379"/>
      <c r="BS15" s="379"/>
      <c r="BT15" s="379"/>
      <c r="BU15" s="380"/>
      <c r="BV15" s="378">
        <v>632713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39.9</v>
      </c>
      <c r="AD16" s="500"/>
      <c r="AE16" s="500"/>
      <c r="AF16" s="500"/>
      <c r="AG16" s="501"/>
      <c r="AH16" s="499">
        <v>37.200000000000003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3470159</v>
      </c>
      <c r="BO16" s="416"/>
      <c r="BP16" s="416"/>
      <c r="BQ16" s="416"/>
      <c r="BR16" s="416"/>
      <c r="BS16" s="416"/>
      <c r="BT16" s="416"/>
      <c r="BU16" s="417"/>
      <c r="BV16" s="415">
        <v>3194365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1646</v>
      </c>
      <c r="AD17" s="467"/>
      <c r="AE17" s="467"/>
      <c r="AF17" s="467"/>
      <c r="AG17" s="506"/>
      <c r="AH17" s="466">
        <v>1772</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753372</v>
      </c>
      <c r="BO17" s="416"/>
      <c r="BP17" s="416"/>
      <c r="BQ17" s="416"/>
      <c r="BR17" s="416"/>
      <c r="BS17" s="416"/>
      <c r="BT17" s="416"/>
      <c r="BU17" s="417"/>
      <c r="BV17" s="415">
        <v>806671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30.38</v>
      </c>
      <c r="M18" s="528"/>
      <c r="N18" s="528"/>
      <c r="O18" s="528"/>
      <c r="P18" s="528"/>
      <c r="Q18" s="528"/>
      <c r="R18" s="529"/>
      <c r="S18" s="529"/>
      <c r="T18" s="529"/>
      <c r="U18" s="529"/>
      <c r="V18" s="530"/>
      <c r="W18" s="433"/>
      <c r="X18" s="434"/>
      <c r="Y18" s="434"/>
      <c r="Z18" s="434"/>
      <c r="AA18" s="434"/>
      <c r="AB18" s="425"/>
      <c r="AC18" s="531">
        <v>50.7</v>
      </c>
      <c r="AD18" s="532"/>
      <c r="AE18" s="532"/>
      <c r="AF18" s="532"/>
      <c r="AG18" s="533"/>
      <c r="AH18" s="531">
        <v>50.6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3869267</v>
      </c>
      <c r="BO18" s="416"/>
      <c r="BP18" s="416"/>
      <c r="BQ18" s="416"/>
      <c r="BR18" s="416"/>
      <c r="BS18" s="416"/>
      <c r="BT18" s="416"/>
      <c r="BU18" s="417"/>
      <c r="BV18" s="415">
        <v>3788847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235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5064722</v>
      </c>
      <c r="BO19" s="416"/>
      <c r="BP19" s="416"/>
      <c r="BQ19" s="416"/>
      <c r="BR19" s="416"/>
      <c r="BS19" s="416"/>
      <c r="BT19" s="416"/>
      <c r="BU19" s="417"/>
      <c r="BV19" s="415">
        <v>5012130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3386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11324818</v>
      </c>
      <c r="BO23" s="416"/>
      <c r="BP23" s="416"/>
      <c r="BQ23" s="416"/>
      <c r="BR23" s="416"/>
      <c r="BS23" s="416"/>
      <c r="BT23" s="416"/>
      <c r="BU23" s="417"/>
      <c r="BV23" s="415">
        <v>11610875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7240</v>
      </c>
      <c r="R24" s="467"/>
      <c r="S24" s="467"/>
      <c r="T24" s="467"/>
      <c r="U24" s="467"/>
      <c r="V24" s="506"/>
      <c r="W24" s="561"/>
      <c r="X24" s="549"/>
      <c r="Y24" s="550"/>
      <c r="Z24" s="465" t="s">
        <v>152</v>
      </c>
      <c r="AA24" s="445"/>
      <c r="AB24" s="445"/>
      <c r="AC24" s="445"/>
      <c r="AD24" s="445"/>
      <c r="AE24" s="445"/>
      <c r="AF24" s="445"/>
      <c r="AG24" s="446"/>
      <c r="AH24" s="466">
        <v>161</v>
      </c>
      <c r="AI24" s="467"/>
      <c r="AJ24" s="467"/>
      <c r="AK24" s="467"/>
      <c r="AL24" s="506"/>
      <c r="AM24" s="466">
        <v>429870</v>
      </c>
      <c r="AN24" s="467"/>
      <c r="AO24" s="467"/>
      <c r="AP24" s="467"/>
      <c r="AQ24" s="467"/>
      <c r="AR24" s="506"/>
      <c r="AS24" s="466">
        <v>2670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10159671</v>
      </c>
      <c r="BO24" s="416"/>
      <c r="BP24" s="416"/>
      <c r="BQ24" s="416"/>
      <c r="BR24" s="416"/>
      <c r="BS24" s="416"/>
      <c r="BT24" s="416"/>
      <c r="BU24" s="417"/>
      <c r="BV24" s="415">
        <v>10440943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5940</v>
      </c>
      <c r="R25" s="467"/>
      <c r="S25" s="467"/>
      <c r="T25" s="467"/>
      <c r="U25" s="467"/>
      <c r="V25" s="506"/>
      <c r="W25" s="561"/>
      <c r="X25" s="549"/>
      <c r="Y25" s="550"/>
      <c r="Z25" s="465" t="s">
        <v>155</v>
      </c>
      <c r="AA25" s="445"/>
      <c r="AB25" s="445"/>
      <c r="AC25" s="445"/>
      <c r="AD25" s="445"/>
      <c r="AE25" s="445"/>
      <c r="AF25" s="445"/>
      <c r="AG25" s="446"/>
      <c r="AH25" s="466">
        <v>23</v>
      </c>
      <c r="AI25" s="467"/>
      <c r="AJ25" s="467"/>
      <c r="AK25" s="467"/>
      <c r="AL25" s="506"/>
      <c r="AM25" s="466">
        <v>59455</v>
      </c>
      <c r="AN25" s="467"/>
      <c r="AO25" s="467"/>
      <c r="AP25" s="467"/>
      <c r="AQ25" s="467"/>
      <c r="AR25" s="506"/>
      <c r="AS25" s="466">
        <v>2585</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14567</v>
      </c>
      <c r="BO25" s="379"/>
      <c r="BP25" s="379"/>
      <c r="BQ25" s="379"/>
      <c r="BR25" s="379"/>
      <c r="BS25" s="379"/>
      <c r="BT25" s="379"/>
      <c r="BU25" s="380"/>
      <c r="BV25" s="378">
        <v>10495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5440</v>
      </c>
      <c r="R26" s="467"/>
      <c r="S26" s="467"/>
      <c r="T26" s="467"/>
      <c r="U26" s="467"/>
      <c r="V26" s="506"/>
      <c r="W26" s="561"/>
      <c r="X26" s="549"/>
      <c r="Y26" s="550"/>
      <c r="Z26" s="465" t="s">
        <v>158</v>
      </c>
      <c r="AA26" s="571"/>
      <c r="AB26" s="571"/>
      <c r="AC26" s="571"/>
      <c r="AD26" s="571"/>
      <c r="AE26" s="571"/>
      <c r="AF26" s="571"/>
      <c r="AG26" s="572"/>
      <c r="AH26" s="466">
        <v>9</v>
      </c>
      <c r="AI26" s="467"/>
      <c r="AJ26" s="467"/>
      <c r="AK26" s="467"/>
      <c r="AL26" s="506"/>
      <c r="AM26" s="466">
        <v>19782</v>
      </c>
      <c r="AN26" s="467"/>
      <c r="AO26" s="467"/>
      <c r="AP26" s="467"/>
      <c r="AQ26" s="467"/>
      <c r="AR26" s="506"/>
      <c r="AS26" s="466">
        <v>2198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2340</v>
      </c>
      <c r="R27" s="467"/>
      <c r="S27" s="467"/>
      <c r="T27" s="467"/>
      <c r="U27" s="467"/>
      <c r="V27" s="506"/>
      <c r="W27" s="561"/>
      <c r="X27" s="549"/>
      <c r="Y27" s="550"/>
      <c r="Z27" s="465" t="s">
        <v>161</v>
      </c>
      <c r="AA27" s="445"/>
      <c r="AB27" s="445"/>
      <c r="AC27" s="445"/>
      <c r="AD27" s="445"/>
      <c r="AE27" s="445"/>
      <c r="AF27" s="445"/>
      <c r="AG27" s="446"/>
      <c r="AH27" s="466">
        <v>2</v>
      </c>
      <c r="AI27" s="467"/>
      <c r="AJ27" s="467"/>
      <c r="AK27" s="467"/>
      <c r="AL27" s="506"/>
      <c r="AM27" s="466" t="s">
        <v>162</v>
      </c>
      <c r="AN27" s="467"/>
      <c r="AO27" s="467"/>
      <c r="AP27" s="467"/>
      <c r="AQ27" s="467"/>
      <c r="AR27" s="506"/>
      <c r="AS27" s="466" t="s">
        <v>162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300492</v>
      </c>
      <c r="BO27" s="585"/>
      <c r="BP27" s="585"/>
      <c r="BQ27" s="585"/>
      <c r="BR27" s="585"/>
      <c r="BS27" s="585"/>
      <c r="BT27" s="585"/>
      <c r="BU27" s="586"/>
      <c r="BV27" s="584">
        <v>300492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1890</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1502827</v>
      </c>
      <c r="BO28" s="379"/>
      <c r="BP28" s="379"/>
      <c r="BQ28" s="379"/>
      <c r="BR28" s="379"/>
      <c r="BS28" s="379"/>
      <c r="BT28" s="379"/>
      <c r="BU28" s="380"/>
      <c r="BV28" s="378">
        <v>1502297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12</v>
      </c>
      <c r="M29" s="467"/>
      <c r="N29" s="467"/>
      <c r="O29" s="467"/>
      <c r="P29" s="506"/>
      <c r="Q29" s="466">
        <v>1710</v>
      </c>
      <c r="R29" s="467"/>
      <c r="S29" s="467"/>
      <c r="T29" s="467"/>
      <c r="U29" s="467"/>
      <c r="V29" s="506"/>
      <c r="W29" s="562"/>
      <c r="X29" s="563"/>
      <c r="Y29" s="564"/>
      <c r="Z29" s="465" t="s">
        <v>169</v>
      </c>
      <c r="AA29" s="445"/>
      <c r="AB29" s="445"/>
      <c r="AC29" s="445"/>
      <c r="AD29" s="445"/>
      <c r="AE29" s="445"/>
      <c r="AF29" s="445"/>
      <c r="AG29" s="446"/>
      <c r="AH29" s="466">
        <v>163</v>
      </c>
      <c r="AI29" s="467"/>
      <c r="AJ29" s="467"/>
      <c r="AK29" s="467"/>
      <c r="AL29" s="506"/>
      <c r="AM29" s="466">
        <v>438586</v>
      </c>
      <c r="AN29" s="467"/>
      <c r="AO29" s="467"/>
      <c r="AP29" s="467"/>
      <c r="AQ29" s="467"/>
      <c r="AR29" s="506"/>
      <c r="AS29" s="466">
        <v>2691</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690306</v>
      </c>
      <c r="BO29" s="416"/>
      <c r="BP29" s="416"/>
      <c r="BQ29" s="416"/>
      <c r="BR29" s="416"/>
      <c r="BS29" s="416"/>
      <c r="BT29" s="416"/>
      <c r="BU29" s="417"/>
      <c r="BV29" s="415">
        <v>640328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708482</v>
      </c>
      <c r="BO30" s="585"/>
      <c r="BP30" s="585"/>
      <c r="BQ30" s="585"/>
      <c r="BR30" s="585"/>
      <c r="BS30" s="585"/>
      <c r="BT30" s="585"/>
      <c r="BU30" s="586"/>
      <c r="BV30" s="584">
        <v>757793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IF('各会計、関係団体の財政状況及び健全化判断比率'!B34="","",'各会計、関係団体の財政状況及び健全化判断比率'!B34)</f>
        <v>上水道事業会計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簡易水道事業会計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愛媛県市町総合事務組合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株式会社いわぎ物産センター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ＣＡＴＶ事業会計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IF('各会計、関係団体の財政状況及び健全化判断比率'!B36="","",'各会計、関係団体の財政状況及び健全化判断比率'!B36)</f>
        <v>公共下水道事業会計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愛媛県市町総合事務組合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株式会社いきなスポレク</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へき地出張診療所事業会計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介護サービス事業会計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13</v>
      </c>
      <c r="BF36" s="596"/>
      <c r="BG36" s="597" t="str">
        <f>IF('各会計、関係団体の財政状況及び健全化判断比率'!B37="","",'各会計、関係団体の財政状況及び健全化判断比率'!B37)</f>
        <v>農業集落排水事業会計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愛媛県市町総合事務組合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国民健康保険診療所事業会計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14</v>
      </c>
      <c r="BF37" s="596"/>
      <c r="BG37" s="597" t="str">
        <f>IF('各会計、関係団体の財政状況及び健全化判断比率'!B38="","",'各会計、関係団体の財政状況及び健全化判断比率'!B38)</f>
        <v>浄化槽事業会計</v>
      </c>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愛媛県市町総合事務組合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特別養護老人ホーム事業会計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15</v>
      </c>
      <c r="BF38" s="596"/>
      <c r="BG38" s="597" t="str">
        <f>IF('各会計、関係団体の財政状況及び健全化判断比率'!B39="","",'各会計、関係団体の財政状況及び健全化判断比率'!B39)</f>
        <v>船舶事業会計</v>
      </c>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愛媛県市町総合事務組合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9</v>
      </c>
      <c r="V39" s="596"/>
      <c r="W39" s="597" t="str">
        <f>IF('各会計、関係団体の財政状況及び健全化判断比率'!B33="","",'各会計、関係団体の財政状況及び健全化判断比率'!B33)</f>
        <v>後期高齢者医療事業会計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愛媛県市町総合事務組合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愛媛地方税滞納整理機構</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愛媛県後期高齢者医療広域連合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愛媛県後期高齢者医療広域連合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536</v>
      </c>
      <c r="D34" s="1181"/>
      <c r="E34" s="1182"/>
      <c r="F34" s="32">
        <v>12.31</v>
      </c>
      <c r="G34" s="33">
        <v>12.98</v>
      </c>
      <c r="H34" s="33">
        <v>13.46</v>
      </c>
      <c r="I34" s="33">
        <v>13.56</v>
      </c>
      <c r="J34" s="34">
        <v>13.7</v>
      </c>
      <c r="K34" s="22"/>
      <c r="L34" s="22"/>
      <c r="M34" s="22"/>
      <c r="N34" s="22"/>
      <c r="O34" s="22"/>
      <c r="P34" s="22"/>
    </row>
    <row r="35" spans="1:16" ht="39" customHeight="1">
      <c r="A35" s="22"/>
      <c r="B35" s="35"/>
      <c r="C35" s="1175" t="s">
        <v>537</v>
      </c>
      <c r="D35" s="1176"/>
      <c r="E35" s="1177"/>
      <c r="F35" s="36">
        <v>9.1300000000000008</v>
      </c>
      <c r="G35" s="37">
        <v>7.96</v>
      </c>
      <c r="H35" s="37">
        <v>8.4700000000000006</v>
      </c>
      <c r="I35" s="37">
        <v>2.85</v>
      </c>
      <c r="J35" s="38">
        <v>2.1800000000000002</v>
      </c>
      <c r="K35" s="22"/>
      <c r="L35" s="22"/>
      <c r="M35" s="22"/>
      <c r="N35" s="22"/>
      <c r="O35" s="22"/>
      <c r="P35" s="22"/>
    </row>
    <row r="36" spans="1:16" ht="39" customHeight="1">
      <c r="A36" s="22"/>
      <c r="B36" s="35"/>
      <c r="C36" s="1175" t="s">
        <v>538</v>
      </c>
      <c r="D36" s="1176"/>
      <c r="E36" s="1177"/>
      <c r="F36" s="36">
        <v>0.94</v>
      </c>
      <c r="G36" s="37">
        <v>1.26</v>
      </c>
      <c r="H36" s="37">
        <v>1.75</v>
      </c>
      <c r="I36" s="37">
        <v>1.42</v>
      </c>
      <c r="J36" s="38">
        <v>1.63</v>
      </c>
      <c r="K36" s="22"/>
      <c r="L36" s="22"/>
      <c r="M36" s="22"/>
      <c r="N36" s="22"/>
      <c r="O36" s="22"/>
      <c r="P36" s="22"/>
    </row>
    <row r="37" spans="1:16" ht="39" customHeight="1">
      <c r="A37" s="22"/>
      <c r="B37" s="35"/>
      <c r="C37" s="1175" t="s">
        <v>539</v>
      </c>
      <c r="D37" s="1176"/>
      <c r="E37" s="1177"/>
      <c r="F37" s="36">
        <v>0.45</v>
      </c>
      <c r="G37" s="37">
        <v>0.5</v>
      </c>
      <c r="H37" s="37">
        <v>0.23</v>
      </c>
      <c r="I37" s="37">
        <v>0.25</v>
      </c>
      <c r="J37" s="38">
        <v>0.25</v>
      </c>
      <c r="K37" s="22"/>
      <c r="L37" s="22"/>
      <c r="M37" s="22"/>
      <c r="N37" s="22"/>
      <c r="O37" s="22"/>
      <c r="P37" s="22"/>
    </row>
    <row r="38" spans="1:16" ht="39" customHeight="1">
      <c r="A38" s="22"/>
      <c r="B38" s="35"/>
      <c r="C38" s="1175" t="s">
        <v>540</v>
      </c>
      <c r="D38" s="1176"/>
      <c r="E38" s="1177"/>
      <c r="F38" s="36">
        <v>0.02</v>
      </c>
      <c r="G38" s="37">
        <v>0.04</v>
      </c>
      <c r="H38" s="37">
        <v>0.05</v>
      </c>
      <c r="I38" s="37">
        <v>0.02</v>
      </c>
      <c r="J38" s="38">
        <v>0.09</v>
      </c>
      <c r="K38" s="22"/>
      <c r="L38" s="22"/>
      <c r="M38" s="22"/>
      <c r="N38" s="22"/>
      <c r="O38" s="22"/>
      <c r="P38" s="22"/>
    </row>
    <row r="39" spans="1:16" ht="39" customHeight="1">
      <c r="A39" s="22"/>
      <c r="B39" s="35"/>
      <c r="C39" s="1175" t="s">
        <v>541</v>
      </c>
      <c r="D39" s="1176"/>
      <c r="E39" s="1177"/>
      <c r="F39" s="36">
        <v>0.63</v>
      </c>
      <c r="G39" s="37">
        <v>0.17</v>
      </c>
      <c r="H39" s="37">
        <v>0.12</v>
      </c>
      <c r="I39" s="37">
        <v>0.12</v>
      </c>
      <c r="J39" s="38">
        <v>0.08</v>
      </c>
      <c r="K39" s="22"/>
      <c r="L39" s="22"/>
      <c r="M39" s="22"/>
      <c r="N39" s="22"/>
      <c r="O39" s="22"/>
      <c r="P39" s="22"/>
    </row>
    <row r="40" spans="1:16" ht="39" customHeight="1">
      <c r="A40" s="22"/>
      <c r="B40" s="35"/>
      <c r="C40" s="1175" t="s">
        <v>542</v>
      </c>
      <c r="D40" s="1176"/>
      <c r="E40" s="1177"/>
      <c r="F40" s="36">
        <v>0.24</v>
      </c>
      <c r="G40" s="37">
        <v>0.04</v>
      </c>
      <c r="H40" s="37">
        <v>0.03</v>
      </c>
      <c r="I40" s="37">
        <v>0.04</v>
      </c>
      <c r="J40" s="38">
        <v>0.03</v>
      </c>
      <c r="K40" s="22"/>
      <c r="L40" s="22"/>
      <c r="M40" s="22"/>
      <c r="N40" s="22"/>
      <c r="O40" s="22"/>
      <c r="P40" s="22"/>
    </row>
    <row r="41" spans="1:16" ht="39" customHeight="1">
      <c r="A41" s="22"/>
      <c r="B41" s="35"/>
      <c r="C41" s="1175" t="s">
        <v>543</v>
      </c>
      <c r="D41" s="1176"/>
      <c r="E41" s="1177"/>
      <c r="F41" s="36">
        <v>0.01</v>
      </c>
      <c r="G41" s="37">
        <v>0.01</v>
      </c>
      <c r="H41" s="37">
        <v>0.01</v>
      </c>
      <c r="I41" s="37">
        <v>0.03</v>
      </c>
      <c r="J41" s="38">
        <v>0.02</v>
      </c>
      <c r="K41" s="22"/>
      <c r="L41" s="22"/>
      <c r="M41" s="22"/>
      <c r="N41" s="22"/>
      <c r="O41" s="22"/>
      <c r="P41" s="22"/>
    </row>
    <row r="42" spans="1:16" ht="39" customHeight="1">
      <c r="A42" s="22"/>
      <c r="B42" s="39"/>
      <c r="C42" s="1175" t="s">
        <v>544</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545</v>
      </c>
      <c r="D43" s="1179"/>
      <c r="E43" s="1180"/>
      <c r="F43" s="41">
        <v>0.28999999999999998</v>
      </c>
      <c r="G43" s="42">
        <v>0.19</v>
      </c>
      <c r="H43" s="42">
        <v>0.13</v>
      </c>
      <c r="I43" s="42">
        <v>0.13</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11</v>
      </c>
      <c r="C45" s="1192"/>
      <c r="D45" s="58"/>
      <c r="E45" s="1197" t="s">
        <v>12</v>
      </c>
      <c r="F45" s="1197"/>
      <c r="G45" s="1197"/>
      <c r="H45" s="1197"/>
      <c r="I45" s="1197"/>
      <c r="J45" s="1198"/>
      <c r="K45" s="59">
        <v>967</v>
      </c>
      <c r="L45" s="60">
        <v>1027</v>
      </c>
      <c r="M45" s="60">
        <v>1116</v>
      </c>
      <c r="N45" s="60">
        <v>1134</v>
      </c>
      <c r="O45" s="61">
        <v>1184</v>
      </c>
      <c r="P45" s="48"/>
      <c r="Q45" s="48"/>
      <c r="R45" s="48"/>
      <c r="S45" s="48"/>
      <c r="T45" s="48"/>
      <c r="U45" s="48"/>
    </row>
    <row r="46" spans="1:21" ht="30.75" customHeight="1">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15</v>
      </c>
      <c r="F48" s="1185"/>
      <c r="G48" s="1185"/>
      <c r="H48" s="1185"/>
      <c r="I48" s="1185"/>
      <c r="J48" s="1186"/>
      <c r="K48" s="63">
        <v>340</v>
      </c>
      <c r="L48" s="64">
        <v>309</v>
      </c>
      <c r="M48" s="64">
        <v>277</v>
      </c>
      <c r="N48" s="64">
        <v>283</v>
      </c>
      <c r="O48" s="65">
        <v>254</v>
      </c>
      <c r="P48" s="48"/>
      <c r="Q48" s="48"/>
      <c r="R48" s="48"/>
      <c r="S48" s="48"/>
      <c r="T48" s="48"/>
      <c r="U48" s="48"/>
    </row>
    <row r="49" spans="1:21" ht="30.75" customHeight="1">
      <c r="A49" s="48"/>
      <c r="B49" s="1193"/>
      <c r="C49" s="1194"/>
      <c r="D49" s="62"/>
      <c r="E49" s="1185" t="s">
        <v>16</v>
      </c>
      <c r="F49" s="1185"/>
      <c r="G49" s="1185"/>
      <c r="H49" s="1185"/>
      <c r="I49" s="1185"/>
      <c r="J49" s="1186"/>
      <c r="K49" s="63" t="s">
        <v>488</v>
      </c>
      <c r="L49" s="64" t="s">
        <v>488</v>
      </c>
      <c r="M49" s="64" t="s">
        <v>488</v>
      </c>
      <c r="N49" s="64" t="s">
        <v>488</v>
      </c>
      <c r="O49" s="65" t="s">
        <v>488</v>
      </c>
      <c r="P49" s="48"/>
      <c r="Q49" s="48"/>
      <c r="R49" s="48"/>
      <c r="S49" s="48"/>
      <c r="T49" s="48"/>
      <c r="U49" s="48"/>
    </row>
    <row r="50" spans="1:21" ht="30.75" customHeight="1">
      <c r="A50" s="48"/>
      <c r="B50" s="1193"/>
      <c r="C50" s="1194"/>
      <c r="D50" s="62"/>
      <c r="E50" s="1185" t="s">
        <v>17</v>
      </c>
      <c r="F50" s="1185"/>
      <c r="G50" s="1185"/>
      <c r="H50" s="1185"/>
      <c r="I50" s="1185"/>
      <c r="J50" s="1186"/>
      <c r="K50" s="63" t="s">
        <v>488</v>
      </c>
      <c r="L50" s="64" t="s">
        <v>488</v>
      </c>
      <c r="M50" s="64" t="s">
        <v>488</v>
      </c>
      <c r="N50" s="64" t="s">
        <v>488</v>
      </c>
      <c r="O50" s="65" t="s">
        <v>488</v>
      </c>
      <c r="P50" s="48"/>
      <c r="Q50" s="48"/>
      <c r="R50" s="48"/>
      <c r="S50" s="48"/>
      <c r="T50" s="48"/>
      <c r="U50" s="48"/>
    </row>
    <row r="51" spans="1:21" ht="30.75" customHeight="1">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19</v>
      </c>
      <c r="C52" s="1184"/>
      <c r="D52" s="66"/>
      <c r="E52" s="1185" t="s">
        <v>20</v>
      </c>
      <c r="F52" s="1185"/>
      <c r="G52" s="1185"/>
      <c r="H52" s="1185"/>
      <c r="I52" s="1185"/>
      <c r="J52" s="1186"/>
      <c r="K52" s="63">
        <v>986</v>
      </c>
      <c r="L52" s="64">
        <v>1012</v>
      </c>
      <c r="M52" s="64">
        <v>1046</v>
      </c>
      <c r="N52" s="64">
        <v>1116</v>
      </c>
      <c r="O52" s="65">
        <v>1114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321</v>
      </c>
      <c r="L53" s="69">
        <v>324</v>
      </c>
      <c r="M53" s="69">
        <v>347</v>
      </c>
      <c r="N53" s="69">
        <v>301</v>
      </c>
      <c r="O53" s="70">
        <v>324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99" t="s">
        <v>24</v>
      </c>
      <c r="C41" s="1200"/>
      <c r="D41" s="81"/>
      <c r="E41" s="1205" t="s">
        <v>25</v>
      </c>
      <c r="F41" s="1205"/>
      <c r="G41" s="1205"/>
      <c r="H41" s="1206"/>
      <c r="I41" s="82">
        <v>11388</v>
      </c>
      <c r="J41" s="83">
        <v>11386</v>
      </c>
      <c r="K41" s="83">
        <v>11301</v>
      </c>
      <c r="L41" s="83">
        <v>11611</v>
      </c>
      <c r="M41" s="84">
        <v>11325</v>
      </c>
    </row>
    <row r="42" spans="2:13" ht="27.75" customHeight="1">
      <c r="B42" s="1201"/>
      <c r="C42" s="1202"/>
      <c r="D42" s="85"/>
      <c r="E42" s="1207" t="s">
        <v>26</v>
      </c>
      <c r="F42" s="1207"/>
      <c r="G42" s="1207"/>
      <c r="H42" s="1208"/>
      <c r="I42" s="86" t="s">
        <v>488</v>
      </c>
      <c r="J42" s="87" t="s">
        <v>488</v>
      </c>
      <c r="K42" s="87" t="s">
        <v>488</v>
      </c>
      <c r="L42" s="87" t="s">
        <v>488</v>
      </c>
      <c r="M42" s="88" t="s">
        <v>488</v>
      </c>
    </row>
    <row r="43" spans="2:13" ht="27.75" customHeight="1">
      <c r="B43" s="1201"/>
      <c r="C43" s="1202"/>
      <c r="D43" s="85"/>
      <c r="E43" s="1207" t="s">
        <v>27</v>
      </c>
      <c r="F43" s="1207"/>
      <c r="G43" s="1207"/>
      <c r="H43" s="1208"/>
      <c r="I43" s="86">
        <v>3034</v>
      </c>
      <c r="J43" s="87">
        <v>2783</v>
      </c>
      <c r="K43" s="87">
        <v>2574</v>
      </c>
      <c r="L43" s="87">
        <v>2418</v>
      </c>
      <c r="M43" s="88">
        <v>2418</v>
      </c>
    </row>
    <row r="44" spans="2:13" ht="27.75" customHeight="1">
      <c r="B44" s="1201"/>
      <c r="C44" s="1202"/>
      <c r="D44" s="85"/>
      <c r="E44" s="1207" t="s">
        <v>28</v>
      </c>
      <c r="F44" s="1207"/>
      <c r="G44" s="1207"/>
      <c r="H44" s="1208"/>
      <c r="I44" s="86" t="s">
        <v>488</v>
      </c>
      <c r="J44" s="87" t="s">
        <v>488</v>
      </c>
      <c r="K44" s="87" t="s">
        <v>488</v>
      </c>
      <c r="L44" s="87" t="s">
        <v>488</v>
      </c>
      <c r="M44" s="88" t="s">
        <v>488</v>
      </c>
    </row>
    <row r="45" spans="2:13" ht="27.75" customHeight="1">
      <c r="B45" s="1201"/>
      <c r="C45" s="1202"/>
      <c r="D45" s="85"/>
      <c r="E45" s="1207" t="s">
        <v>29</v>
      </c>
      <c r="F45" s="1207"/>
      <c r="G45" s="1207"/>
      <c r="H45" s="1208"/>
      <c r="I45" s="86">
        <v>1054</v>
      </c>
      <c r="J45" s="87">
        <v>908</v>
      </c>
      <c r="K45" s="87">
        <v>851</v>
      </c>
      <c r="L45" s="87">
        <v>752</v>
      </c>
      <c r="M45" s="88">
        <v>651</v>
      </c>
    </row>
    <row r="46" spans="2:13" ht="27.75" customHeight="1">
      <c r="B46" s="1201"/>
      <c r="C46" s="1202"/>
      <c r="D46" s="85"/>
      <c r="E46" s="1207" t="s">
        <v>30</v>
      </c>
      <c r="F46" s="1207"/>
      <c r="G46" s="1207"/>
      <c r="H46" s="1208"/>
      <c r="I46" s="86" t="s">
        <v>488</v>
      </c>
      <c r="J46" s="87" t="s">
        <v>488</v>
      </c>
      <c r="K46" s="87" t="s">
        <v>488</v>
      </c>
      <c r="L46" s="87" t="s">
        <v>488</v>
      </c>
      <c r="M46" s="88" t="s">
        <v>488</v>
      </c>
    </row>
    <row r="47" spans="2:13" ht="27.75" customHeight="1">
      <c r="B47" s="1201"/>
      <c r="C47" s="1202"/>
      <c r="D47" s="85"/>
      <c r="E47" s="1207" t="s">
        <v>31</v>
      </c>
      <c r="F47" s="1207"/>
      <c r="G47" s="1207"/>
      <c r="H47" s="1208"/>
      <c r="I47" s="86" t="s">
        <v>488</v>
      </c>
      <c r="J47" s="87" t="s">
        <v>488</v>
      </c>
      <c r="K47" s="87" t="s">
        <v>488</v>
      </c>
      <c r="L47" s="87" t="s">
        <v>488</v>
      </c>
      <c r="M47" s="88" t="s">
        <v>488</v>
      </c>
    </row>
    <row r="48" spans="2:13" ht="27.75" customHeight="1">
      <c r="B48" s="1203"/>
      <c r="C48" s="1204"/>
      <c r="D48" s="85"/>
      <c r="E48" s="1207" t="s">
        <v>32</v>
      </c>
      <c r="F48" s="1207"/>
      <c r="G48" s="1207"/>
      <c r="H48" s="1208"/>
      <c r="I48" s="86" t="s">
        <v>488</v>
      </c>
      <c r="J48" s="87" t="s">
        <v>488</v>
      </c>
      <c r="K48" s="87" t="s">
        <v>488</v>
      </c>
      <c r="L48" s="87" t="s">
        <v>488</v>
      </c>
      <c r="M48" s="88" t="s">
        <v>488</v>
      </c>
    </row>
    <row r="49" spans="2:13" ht="27.75" customHeight="1">
      <c r="B49" s="1209" t="s">
        <v>33</v>
      </c>
      <c r="C49" s="1210"/>
      <c r="D49" s="89"/>
      <c r="E49" s="1207" t="s">
        <v>34</v>
      </c>
      <c r="F49" s="1207"/>
      <c r="G49" s="1207"/>
      <c r="H49" s="1208"/>
      <c r="I49" s="86">
        <v>2835</v>
      </c>
      <c r="J49" s="87">
        <v>3182</v>
      </c>
      <c r="K49" s="87">
        <v>3234</v>
      </c>
      <c r="L49" s="87">
        <v>3275</v>
      </c>
      <c r="M49" s="88">
        <v>3318</v>
      </c>
    </row>
    <row r="50" spans="2:13" ht="27.75" customHeight="1">
      <c r="B50" s="1201"/>
      <c r="C50" s="1202"/>
      <c r="D50" s="85"/>
      <c r="E50" s="1207" t="s">
        <v>35</v>
      </c>
      <c r="F50" s="1207"/>
      <c r="G50" s="1207"/>
      <c r="H50" s="1208"/>
      <c r="I50" s="86">
        <v>1613</v>
      </c>
      <c r="J50" s="87">
        <v>1745</v>
      </c>
      <c r="K50" s="87">
        <v>1672</v>
      </c>
      <c r="L50" s="87">
        <v>1594</v>
      </c>
      <c r="M50" s="88">
        <v>1508</v>
      </c>
    </row>
    <row r="51" spans="2:13" ht="27.75" customHeight="1">
      <c r="B51" s="1203"/>
      <c r="C51" s="1204"/>
      <c r="D51" s="85"/>
      <c r="E51" s="1207" t="s">
        <v>36</v>
      </c>
      <c r="F51" s="1207"/>
      <c r="G51" s="1207"/>
      <c r="H51" s="1208"/>
      <c r="I51" s="86">
        <v>9247</v>
      </c>
      <c r="J51" s="87">
        <v>9185</v>
      </c>
      <c r="K51" s="87">
        <v>8971</v>
      </c>
      <c r="L51" s="87">
        <v>9023</v>
      </c>
      <c r="M51" s="88">
        <v>8737</v>
      </c>
    </row>
    <row r="52" spans="2:13" ht="27.75" customHeight="1" thickBot="1">
      <c r="B52" s="1211" t="s">
        <v>37</v>
      </c>
      <c r="C52" s="1212"/>
      <c r="D52" s="90"/>
      <c r="E52" s="1213" t="s">
        <v>38</v>
      </c>
      <c r="F52" s="1213"/>
      <c r="G52" s="1213"/>
      <c r="H52" s="1214"/>
      <c r="I52" s="91">
        <v>1781</v>
      </c>
      <c r="J52" s="92">
        <v>965</v>
      </c>
      <c r="K52" s="92">
        <v>849</v>
      </c>
      <c r="L52" s="92">
        <v>889</v>
      </c>
      <c r="M52" s="93">
        <v>831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24"/>
      <c r="H50" s="1225"/>
      <c r="I50" s="1225"/>
      <c r="J50" s="1226"/>
      <c r="K50" s="354" t="s">
        <v>528</v>
      </c>
      <c r="L50" s="354" t="s">
        <v>529</v>
      </c>
      <c r="M50" s="354" t="s">
        <v>530</v>
      </c>
      <c r="N50" s="354" t="s">
        <v>531</v>
      </c>
      <c r="O50" s="354" t="s">
        <v>532</v>
      </c>
    </row>
    <row r="51" spans="1:17">
      <c r="B51" s="248"/>
      <c r="C51" s="244"/>
      <c r="D51" s="244"/>
      <c r="E51" s="244"/>
      <c r="F51" s="244"/>
      <c r="G51" s="1227" t="s">
        <v>566</v>
      </c>
      <c r="H51" s="1228"/>
      <c r="I51" s="1233" t="s">
        <v>567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569</v>
      </c>
      <c r="H55" s="1241"/>
      <c r="I55" s="1237" t="s">
        <v>567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47" t="s">
        <v>573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24"/>
      <c r="H72" s="1225"/>
      <c r="I72" s="1225"/>
      <c r="J72" s="1226"/>
      <c r="K72" s="354" t="s">
        <v>528</v>
      </c>
      <c r="L72" s="354" t="s">
        <v>529</v>
      </c>
      <c r="M72" s="354" t="s">
        <v>530</v>
      </c>
      <c r="N72" s="354" t="s">
        <v>531</v>
      </c>
      <c r="O72" s="354" t="s">
        <v>532</v>
      </c>
    </row>
    <row r="73" spans="2:30">
      <c r="B73" s="248"/>
      <c r="C73" s="244"/>
      <c r="D73" s="244"/>
      <c r="E73" s="244"/>
      <c r="F73" s="244"/>
      <c r="G73" s="1227" t="s">
        <v>566</v>
      </c>
      <c r="H73" s="1228"/>
      <c r="I73" s="1233" t="s">
        <v>567</v>
      </c>
      <c r="J73" s="1233"/>
      <c r="K73" s="1248">
        <v>53.3</v>
      </c>
      <c r="L73" s="1248">
        <v>29.5</v>
      </c>
      <c r="M73" s="1236">
        <v>26.4</v>
      </c>
      <c r="N73" s="1236">
        <v>27.6</v>
      </c>
      <c r="O73" s="1236">
        <v>25.2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572</v>
      </c>
      <c r="J75" s="1237"/>
      <c r="K75" s="1249">
        <v>9.1999999999999993</v>
      </c>
      <c r="L75" s="1249">
        <v>9.4</v>
      </c>
      <c r="M75" s="1249">
        <v>10.1</v>
      </c>
      <c r="N75" s="1249">
        <v>10</v>
      </c>
      <c r="O75" s="1249">
        <v>9.9</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569</v>
      </c>
      <c r="H77" s="1241"/>
      <c r="I77" s="1237" t="s">
        <v>567</v>
      </c>
      <c r="J77" s="1237"/>
      <c r="K77" s="1248">
        <v>27.1</v>
      </c>
      <c r="L77" s="1248">
        <v>18.7</v>
      </c>
      <c r="M77" s="1236">
        <v>12.9</v>
      </c>
      <c r="N77" s="1236">
        <v>22.6</v>
      </c>
      <c r="O77" s="1236">
        <v>0.8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572</v>
      </c>
      <c r="J79" s="1246"/>
      <c r="K79" s="1251">
        <v>11.9</v>
      </c>
      <c r="L79" s="1251">
        <v>10.7</v>
      </c>
      <c r="M79" s="1251">
        <v>10</v>
      </c>
      <c r="N79" s="1251">
        <v>9.5</v>
      </c>
      <c r="O79" s="1251">
        <v>8.1</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299114</v>
      </c>
      <c r="E3" s="116"/>
      <c r="F3" s="117">
        <v>96333</v>
      </c>
      <c r="G3" s="118"/>
      <c r="H3" s="119"/>
    </row>
    <row r="4" spans="1:8">
      <c r="A4" s="120"/>
      <c r="B4" s="121"/>
      <c r="C4" s="122"/>
      <c r="D4" s="123">
        <v>132623</v>
      </c>
      <c r="E4" s="124"/>
      <c r="F4" s="125">
        <v>57060</v>
      </c>
      <c r="G4" s="126"/>
      <c r="H4" s="127"/>
    </row>
    <row r="5" spans="1:8">
      <c r="A5" s="108" t="s">
        <v>522</v>
      </c>
      <c r="B5" s="113"/>
      <c r="C5" s="114"/>
      <c r="D5" s="115">
        <v>193058</v>
      </c>
      <c r="E5" s="116"/>
      <c r="F5" s="117">
        <v>117673</v>
      </c>
      <c r="G5" s="118"/>
      <c r="H5" s="119"/>
    </row>
    <row r="6" spans="1:8">
      <c r="A6" s="120"/>
      <c r="B6" s="121"/>
      <c r="C6" s="122"/>
      <c r="D6" s="123">
        <v>126503</v>
      </c>
      <c r="E6" s="124"/>
      <c r="F6" s="125">
        <v>62359</v>
      </c>
      <c r="G6" s="126"/>
      <c r="H6" s="127"/>
    </row>
    <row r="7" spans="1:8">
      <c r="A7" s="108" t="s">
        <v>523</v>
      </c>
      <c r="B7" s="113"/>
      <c r="C7" s="114"/>
      <c r="D7" s="115">
        <v>237279</v>
      </c>
      <c r="E7" s="116"/>
      <c r="F7" s="117">
        <v>118223</v>
      </c>
      <c r="G7" s="118"/>
      <c r="H7" s="119"/>
    </row>
    <row r="8" spans="1:8">
      <c r="A8" s="120"/>
      <c r="B8" s="121"/>
      <c r="C8" s="122"/>
      <c r="D8" s="123">
        <v>135398</v>
      </c>
      <c r="E8" s="124"/>
      <c r="F8" s="125">
        <v>57106</v>
      </c>
      <c r="G8" s="126"/>
      <c r="H8" s="127"/>
    </row>
    <row r="9" spans="1:8">
      <c r="A9" s="108" t="s">
        <v>524</v>
      </c>
      <c r="B9" s="113"/>
      <c r="C9" s="114"/>
      <c r="D9" s="115">
        <v>303486</v>
      </c>
      <c r="E9" s="116"/>
      <c r="F9" s="117">
        <v>128485</v>
      </c>
      <c r="G9" s="118"/>
      <c r="H9" s="119"/>
    </row>
    <row r="10" spans="1:8">
      <c r="A10" s="120"/>
      <c r="B10" s="121"/>
      <c r="C10" s="122"/>
      <c r="D10" s="123">
        <v>193951</v>
      </c>
      <c r="E10" s="124"/>
      <c r="F10" s="125">
        <v>62765</v>
      </c>
      <c r="G10" s="126"/>
      <c r="H10" s="127"/>
    </row>
    <row r="11" spans="1:8">
      <c r="A11" s="108" t="s">
        <v>525</v>
      </c>
      <c r="B11" s="113"/>
      <c r="C11" s="114"/>
      <c r="D11" s="115">
        <v>175860</v>
      </c>
      <c r="E11" s="116"/>
      <c r="F11" s="117">
        <v>128611</v>
      </c>
      <c r="G11" s="118"/>
      <c r="H11" s="119"/>
    </row>
    <row r="12" spans="1:8">
      <c r="A12" s="120"/>
      <c r="B12" s="121"/>
      <c r="C12" s="128"/>
      <c r="D12" s="123">
        <v>112593</v>
      </c>
      <c r="E12" s="124"/>
      <c r="F12" s="125">
        <v>61552</v>
      </c>
      <c r="G12" s="126"/>
      <c r="H12" s="127"/>
    </row>
    <row r="13" spans="1:8">
      <c r="A13" s="108"/>
      <c r="B13" s="113"/>
      <c r="C13" s="129"/>
      <c r="D13" s="130">
        <v>241759</v>
      </c>
      <c r="E13" s="131"/>
      <c r="F13" s="132">
        <v>117865</v>
      </c>
      <c r="G13" s="133"/>
      <c r="H13" s="119"/>
    </row>
    <row r="14" spans="1:8">
      <c r="A14" s="120"/>
      <c r="B14" s="121"/>
      <c r="C14" s="122"/>
      <c r="D14" s="123">
        <v>140214</v>
      </c>
      <c r="E14" s="124"/>
      <c r="F14" s="125">
        <v>60168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9.2799999999999994</v>
      </c>
      <c r="C19" s="134">
        <f>ROUND(VALUE(SUBSTITUTE(実質収支比率等に係る経年分析!G$48,"▲","-")),2)</f>
        <v>8.01</v>
      </c>
      <c r="D19" s="134">
        <f>ROUND(VALUE(SUBSTITUTE(実質収支比率等に係る経年分析!H$48,"▲","-")),2)</f>
        <v>8.5299999999999994</v>
      </c>
      <c r="E19" s="134">
        <f>ROUND(VALUE(SUBSTITUTE(実質収支比率等に係る経年分析!I$48,"▲","-")),2)</f>
        <v>2.88</v>
      </c>
      <c r="F19" s="134">
        <f>ROUND(VALUE(SUBSTITUTE(実質収支比率等に係る経年分析!J$48,"▲","-")),2)</f>
        <v>2.21</v>
      </c>
    </row>
    <row r="20" spans="1:11">
      <c r="A20" s="134" t="s">
        <v>43</v>
      </c>
      <c r="B20" s="134">
        <f>ROUND(VALUE(SUBSTITUTE(実質収支比率等に係る経年分析!F$47,"▲","-")),2)</f>
        <v>35.35</v>
      </c>
      <c r="C20" s="134">
        <f>ROUND(VALUE(SUBSTITUTE(実質収支比率等に係る経年分析!G$47,"▲","-")),2)</f>
        <v>35.92</v>
      </c>
      <c r="D20" s="134">
        <f>ROUND(VALUE(SUBSTITUTE(実質収支比率等に係る経年分析!H$47,"▲","-")),2)</f>
        <v>36.1</v>
      </c>
      <c r="E20" s="134">
        <f>ROUND(VALUE(SUBSTITUTE(実質収支比率等に係る経年分析!I$47,"▲","-")),2)</f>
        <v>35.54</v>
      </c>
      <c r="F20" s="134">
        <f>ROUND(VALUE(SUBSTITUTE(実質収支比率等に係る経年分析!J$47,"▲","-")),2)</f>
        <v>34.94</v>
      </c>
    </row>
    <row r="21" spans="1:11">
      <c r="A21" s="134" t="s">
        <v>44</v>
      </c>
      <c r="B21" s="134">
        <f>IF(ISNUMBER(VALUE(SUBSTITUTE(実質収支比率等に係る経年分析!F$49,"▲","-"))),ROUND(VALUE(SUBSTITUTE(実質収支比率等に係る経年分析!F$49,"▲","-")),2),NA())</f>
        <v>6.47</v>
      </c>
      <c r="C21" s="134">
        <f>IF(ISNUMBER(VALUE(SUBSTITUTE(実質収支比率等に係る経年分析!G$49,"▲","-"))),ROUND(VALUE(SUBSTITUTE(実質収支比率等に係る経年分析!G$49,"▲","-")),2),NA())</f>
        <v>-1.41</v>
      </c>
      <c r="D21" s="134">
        <f>IF(ISNUMBER(VALUE(SUBSTITUTE(実質収支比率等に係る経年分析!H$49,"▲","-"))),ROUND(VALUE(SUBSTITUTE(実質収支比率等に係る経年分析!H$49,"▲","-")),2),NA())</f>
        <v>0.49</v>
      </c>
      <c r="E21" s="134">
        <f>IF(ISNUMBER(VALUE(SUBSTITUTE(実質収支比率等に係る経年分析!I$49,"▲","-"))),ROUND(VALUE(SUBSTITUTE(実質収支比率等に係る経年分析!I$49,"▲","-")),2),NA())</f>
        <v>-5.5</v>
      </c>
      <c r="F21" s="134">
        <f>IF(ISNUMBER(VALUE(SUBSTITUTE(実質収支比率等に係る経年分析!J$49,"▲","-"))),ROUND(VALUE(SUBSTITUTE(実質収支比率等に係る経年分析!J$49,"▲","-")),2),NA())</f>
        <v>-0.61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公共下水道事業会計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特別養護老人ホーム事業会計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国民健康保険事業会計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船舶事業会計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9.1300000000000008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8.4700000000000006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2.1800000000000002</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986</v>
      </c>
      <c r="E42" s="136"/>
      <c r="F42" s="136"/>
      <c r="G42" s="136">
        <f>'実質公債費比率（分子）の構造'!L$52</f>
        <v>1012</v>
      </c>
      <c r="H42" s="136"/>
      <c r="I42" s="136"/>
      <c r="J42" s="136">
        <f>'実質公債費比率（分子）の構造'!M$52</f>
        <v>1046</v>
      </c>
      <c r="K42" s="136"/>
      <c r="L42" s="136"/>
      <c r="M42" s="136">
        <f>'実質公債費比率（分子）の構造'!N$52</f>
        <v>1116</v>
      </c>
      <c r="N42" s="136"/>
      <c r="O42" s="136"/>
      <c r="P42" s="136">
        <f>'実質公債費比率（分子）の構造'!O$52</f>
        <v>1114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340</v>
      </c>
      <c r="C46" s="136"/>
      <c r="D46" s="136"/>
      <c r="E46" s="136">
        <f>'実質公債費比率（分子）の構造'!L$48</f>
        <v>309</v>
      </c>
      <c r="F46" s="136"/>
      <c r="G46" s="136"/>
      <c r="H46" s="136">
        <f>'実質公債費比率（分子）の構造'!M$48</f>
        <v>277</v>
      </c>
      <c r="I46" s="136"/>
      <c r="J46" s="136"/>
      <c r="K46" s="136">
        <f>'実質公債費比率（分子）の構造'!N$48</f>
        <v>283</v>
      </c>
      <c r="L46" s="136"/>
      <c r="M46" s="136"/>
      <c r="N46" s="136">
        <f>'実質公債費比率（分子）の構造'!O$48</f>
        <v>254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967</v>
      </c>
      <c r="C49" s="136"/>
      <c r="D49" s="136"/>
      <c r="E49" s="136">
        <f>'実質公債費比率（分子）の構造'!L$45</f>
        <v>1027</v>
      </c>
      <c r="F49" s="136"/>
      <c r="G49" s="136"/>
      <c r="H49" s="136">
        <f>'実質公債費比率（分子）の構造'!M$45</f>
        <v>1116</v>
      </c>
      <c r="I49" s="136"/>
      <c r="J49" s="136"/>
      <c r="K49" s="136">
        <f>'実質公債費比率（分子）の構造'!N$45</f>
        <v>1134</v>
      </c>
      <c r="L49" s="136"/>
      <c r="M49" s="136"/>
      <c r="N49" s="136">
        <f>'実質公債費比率（分子）の構造'!O$45</f>
        <v>1184</v>
      </c>
      <c r="O49" s="136"/>
      <c r="P49" s="136"/>
    </row>
    <row r="50" spans="1:16">
      <c r="A50" s="136" t="s">
        <v>59</v>
      </c>
      <c r="B50" s="136" t="e">
        <f>NA()</f>
        <v>#N/A</v>
      </c>
      <c r="C50" s="136">
        <f>IF(ISNUMBER('実質公債費比率（分子）の構造'!K$53),'実質公債費比率（分子）の構造'!K$53,NA())</f>
        <v>321</v>
      </c>
      <c r="D50" s="136" t="e">
        <f>NA()</f>
        <v>#N/A</v>
      </c>
      <c r="E50" s="136" t="e">
        <f>NA()</f>
        <v>#N/A</v>
      </c>
      <c r="F50" s="136">
        <f>IF(ISNUMBER('実質公債費比率（分子）の構造'!L$53),'実質公債費比率（分子）の構造'!L$53,NA())</f>
        <v>324</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301</v>
      </c>
      <c r="M50" s="136" t="e">
        <f>NA()</f>
        <v>#N/A</v>
      </c>
      <c r="N50" s="136" t="e">
        <f>NA()</f>
        <v>#N/A</v>
      </c>
      <c r="O50" s="136">
        <f>IF(ISNUMBER('実質公債費比率（分子）の構造'!O$53),'実質公債費比率（分子）の構造'!O$53,NA())</f>
        <v>324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9247</v>
      </c>
      <c r="E56" s="135"/>
      <c r="F56" s="135"/>
      <c r="G56" s="135">
        <f>'将来負担比率（分子）の構造'!J$51</f>
        <v>9185</v>
      </c>
      <c r="H56" s="135"/>
      <c r="I56" s="135"/>
      <c r="J56" s="135">
        <f>'将来負担比率（分子）の構造'!K$51</f>
        <v>8971</v>
      </c>
      <c r="K56" s="135"/>
      <c r="L56" s="135"/>
      <c r="M56" s="135">
        <f>'将来負担比率（分子）の構造'!L$51</f>
        <v>9023</v>
      </c>
      <c r="N56" s="135"/>
      <c r="O56" s="135"/>
      <c r="P56" s="135">
        <f>'将来負担比率（分子）の構造'!M$51</f>
        <v>8737</v>
      </c>
    </row>
    <row r="57" spans="1:16">
      <c r="A57" s="135" t="s">
        <v>35</v>
      </c>
      <c r="B57" s="135"/>
      <c r="C57" s="135"/>
      <c r="D57" s="135">
        <f>'将来負担比率（分子）の構造'!I$50</f>
        <v>1613</v>
      </c>
      <c r="E57" s="135"/>
      <c r="F57" s="135"/>
      <c r="G57" s="135">
        <f>'将来負担比率（分子）の構造'!J$50</f>
        <v>1745</v>
      </c>
      <c r="H57" s="135"/>
      <c r="I57" s="135"/>
      <c r="J57" s="135">
        <f>'将来負担比率（分子）の構造'!K$50</f>
        <v>1672</v>
      </c>
      <c r="K57" s="135"/>
      <c r="L57" s="135"/>
      <c r="M57" s="135">
        <f>'将来負担比率（分子）の構造'!L$50</f>
        <v>1594</v>
      </c>
      <c r="N57" s="135"/>
      <c r="O57" s="135"/>
      <c r="P57" s="135">
        <f>'将来負担比率（分子）の構造'!M$50</f>
        <v>1508</v>
      </c>
    </row>
    <row r="58" spans="1:16">
      <c r="A58" s="135" t="s">
        <v>34</v>
      </c>
      <c r="B58" s="135"/>
      <c r="C58" s="135"/>
      <c r="D58" s="135">
        <f>'将来負担比率（分子）の構造'!I$49</f>
        <v>2835</v>
      </c>
      <c r="E58" s="135"/>
      <c r="F58" s="135"/>
      <c r="G58" s="135">
        <f>'将来負担比率（分子）の構造'!J$49</f>
        <v>3182</v>
      </c>
      <c r="H58" s="135"/>
      <c r="I58" s="135"/>
      <c r="J58" s="135">
        <f>'将来負担比率（分子）の構造'!K$49</f>
        <v>3234</v>
      </c>
      <c r="K58" s="135"/>
      <c r="L58" s="135"/>
      <c r="M58" s="135">
        <f>'将来負担比率（分子）の構造'!L$49</f>
        <v>3275</v>
      </c>
      <c r="N58" s="135"/>
      <c r="O58" s="135"/>
      <c r="P58" s="135">
        <f>'将来負担比率（分子）の構造'!M$49</f>
        <v>3318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1054</v>
      </c>
      <c r="C62" s="135"/>
      <c r="D62" s="135"/>
      <c r="E62" s="135">
        <f>'将来負担比率（分子）の構造'!J$45</f>
        <v>908</v>
      </c>
      <c r="F62" s="135"/>
      <c r="G62" s="135"/>
      <c r="H62" s="135">
        <f>'将来負担比率（分子）の構造'!K$45</f>
        <v>851</v>
      </c>
      <c r="I62" s="135"/>
      <c r="J62" s="135"/>
      <c r="K62" s="135">
        <f>'将来負担比率（分子）の構造'!L$45</f>
        <v>752</v>
      </c>
      <c r="L62" s="135"/>
      <c r="M62" s="135"/>
      <c r="N62" s="135">
        <f>'将来負担比率（分子）の構造'!M$45</f>
        <v>651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3034</v>
      </c>
      <c r="C64" s="135"/>
      <c r="D64" s="135"/>
      <c r="E64" s="135">
        <f>'将来負担比率（分子）の構造'!J$43</f>
        <v>2783</v>
      </c>
      <c r="F64" s="135"/>
      <c r="G64" s="135"/>
      <c r="H64" s="135">
        <f>'将来負担比率（分子）の構造'!K$43</f>
        <v>2574</v>
      </c>
      <c r="I64" s="135"/>
      <c r="J64" s="135"/>
      <c r="K64" s="135">
        <f>'将来負担比率（分子）の構造'!L$43</f>
        <v>2418</v>
      </c>
      <c r="L64" s="135"/>
      <c r="M64" s="135"/>
      <c r="N64" s="135">
        <f>'将来負担比率（分子）の構造'!M$43</f>
        <v>2418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11388</v>
      </c>
      <c r="C66" s="135"/>
      <c r="D66" s="135"/>
      <c r="E66" s="135">
        <f>'将来負担比率（分子）の構造'!J$41</f>
        <v>11386</v>
      </c>
      <c r="F66" s="135"/>
      <c r="G66" s="135"/>
      <c r="H66" s="135">
        <f>'将来負担比率（分子）の構造'!K$41</f>
        <v>11301</v>
      </c>
      <c r="I66" s="135"/>
      <c r="J66" s="135"/>
      <c r="K66" s="135">
        <f>'将来負担比率（分子）の構造'!L$41</f>
        <v>11611</v>
      </c>
      <c r="L66" s="135"/>
      <c r="M66" s="135"/>
      <c r="N66" s="135">
        <f>'将来負担比率（分子）の構造'!M$41</f>
        <v>11325</v>
      </c>
      <c r="O66" s="135"/>
      <c r="P66" s="135"/>
    </row>
    <row r="67" spans="1:16">
      <c r="A67" s="135" t="s">
        <v>63</v>
      </c>
      <c r="B67" s="135" t="e">
        <f>NA()</f>
        <v>#N/A</v>
      </c>
      <c r="C67" s="135">
        <f>IF(ISNUMBER('将来負担比率（分子）の構造'!I$52), IF('将来負担比率（分子）の構造'!I$52 &lt; 0, 0, '将来負担比率（分子）の構造'!I$52), NA())</f>
        <v>1781</v>
      </c>
      <c r="D67" s="135" t="e">
        <f>NA()</f>
        <v>#N/A</v>
      </c>
      <c r="E67" s="135" t="e">
        <f>NA()</f>
        <v>#N/A</v>
      </c>
      <c r="F67" s="135">
        <f>IF(ISNUMBER('将来負担比率（分子）の構造'!J$52), IF('将来負担比率（分子）の構造'!J$52 &lt; 0, 0, '将来負担比率（分子）の構造'!J$52), NA())</f>
        <v>965</v>
      </c>
      <c r="G67" s="135" t="e">
        <f>NA()</f>
        <v>#N/A</v>
      </c>
      <c r="H67" s="135" t="e">
        <f>NA()</f>
        <v>#N/A</v>
      </c>
      <c r="I67" s="135">
        <f>IF(ISNUMBER('将来負担比率（分子）の構造'!K$52), IF('将来負担比率（分子）の構造'!K$52 &lt; 0, 0, '将来負担比率（分子）の構造'!K$52), NA())</f>
        <v>849</v>
      </c>
      <c r="J67" s="135" t="e">
        <f>NA()</f>
        <v>#N/A</v>
      </c>
      <c r="K67" s="135" t="e">
        <f>NA()</f>
        <v>#N/A</v>
      </c>
      <c r="L67" s="135">
        <f>IF(ISNUMBER('将来負担比率（分子）の構造'!L$52), IF('将来負担比率（分子）の構造'!L$52 &lt; 0, 0, '将来負担比率（分子）の構造'!L$52), NA())</f>
        <v>889</v>
      </c>
      <c r="M67" s="135" t="e">
        <f>NA()</f>
        <v>#N/A</v>
      </c>
      <c r="N67" s="135" t="e">
        <f>NA()</f>
        <v>#N/A</v>
      </c>
      <c r="O67" s="135">
        <f>IF(ISNUMBER('将来負担比率（分子）の構造'!M$52), IF('将来負担比率（分子）の構造'!M$52 &lt; 0, 0, '将来負担比率（分子）の構造'!M$52), NA())</f>
        <v>831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581173</v>
      </c>
      <c r="S5" s="613"/>
      <c r="T5" s="613"/>
      <c r="U5" s="613"/>
      <c r="V5" s="613"/>
      <c r="W5" s="613"/>
      <c r="X5" s="613"/>
      <c r="Y5" s="614"/>
      <c r="Z5" s="615">
        <v>8.6999999999999993</v>
      </c>
      <c r="AA5" s="615"/>
      <c r="AB5" s="615"/>
      <c r="AC5" s="615"/>
      <c r="AD5" s="616">
        <v>581173</v>
      </c>
      <c r="AE5" s="616"/>
      <c r="AF5" s="616"/>
      <c r="AG5" s="616"/>
      <c r="AH5" s="616"/>
      <c r="AI5" s="616"/>
      <c r="AJ5" s="616"/>
      <c r="AK5" s="616"/>
      <c r="AL5" s="617">
        <v>14.1</v>
      </c>
      <c r="AM5" s="618"/>
      <c r="AN5" s="618"/>
      <c r="AO5" s="619"/>
      <c r="AP5" s="609" t="s">
        <v>208</v>
      </c>
      <c r="AQ5" s="610"/>
      <c r="AR5" s="610"/>
      <c r="AS5" s="610"/>
      <c r="AT5" s="610"/>
      <c r="AU5" s="610"/>
      <c r="AV5" s="610"/>
      <c r="AW5" s="610"/>
      <c r="AX5" s="610"/>
      <c r="AY5" s="610"/>
      <c r="AZ5" s="610"/>
      <c r="BA5" s="610"/>
      <c r="BB5" s="610"/>
      <c r="BC5" s="610"/>
      <c r="BD5" s="610"/>
      <c r="BE5" s="610"/>
      <c r="BF5" s="611"/>
      <c r="BG5" s="623">
        <v>581173</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25690</v>
      </c>
      <c r="S6" s="624"/>
      <c r="T6" s="624"/>
      <c r="U6" s="624"/>
      <c r="V6" s="624"/>
      <c r="W6" s="624"/>
      <c r="X6" s="624"/>
      <c r="Y6" s="625"/>
      <c r="Z6" s="626">
        <v>0.4</v>
      </c>
      <c r="AA6" s="626"/>
      <c r="AB6" s="626"/>
      <c r="AC6" s="626"/>
      <c r="AD6" s="627">
        <v>25690</v>
      </c>
      <c r="AE6" s="627"/>
      <c r="AF6" s="627"/>
      <c r="AG6" s="627"/>
      <c r="AH6" s="627"/>
      <c r="AI6" s="627"/>
      <c r="AJ6" s="627"/>
      <c r="AK6" s="627"/>
      <c r="AL6" s="628">
        <v>0.6</v>
      </c>
      <c r="AM6" s="629"/>
      <c r="AN6" s="629"/>
      <c r="AO6" s="630"/>
      <c r="AP6" s="620" t="s">
        <v>214</v>
      </c>
      <c r="AQ6" s="621"/>
      <c r="AR6" s="621"/>
      <c r="AS6" s="621"/>
      <c r="AT6" s="621"/>
      <c r="AU6" s="621"/>
      <c r="AV6" s="621"/>
      <c r="AW6" s="621"/>
      <c r="AX6" s="621"/>
      <c r="AY6" s="621"/>
      <c r="AZ6" s="621"/>
      <c r="BA6" s="621"/>
      <c r="BB6" s="621"/>
      <c r="BC6" s="621"/>
      <c r="BD6" s="621"/>
      <c r="BE6" s="621"/>
      <c r="BF6" s="622"/>
      <c r="BG6" s="623">
        <v>581173</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72356</v>
      </c>
      <c r="CS6" s="624"/>
      <c r="CT6" s="624"/>
      <c r="CU6" s="624"/>
      <c r="CV6" s="624"/>
      <c r="CW6" s="624"/>
      <c r="CX6" s="624"/>
      <c r="CY6" s="625"/>
      <c r="CZ6" s="626">
        <v>1.1000000000000001</v>
      </c>
      <c r="DA6" s="626"/>
      <c r="DB6" s="626"/>
      <c r="DC6" s="626"/>
      <c r="DD6" s="632" t="s">
        <v>209</v>
      </c>
      <c r="DE6" s="624"/>
      <c r="DF6" s="624"/>
      <c r="DG6" s="624"/>
      <c r="DH6" s="624"/>
      <c r="DI6" s="624"/>
      <c r="DJ6" s="624"/>
      <c r="DK6" s="624"/>
      <c r="DL6" s="624"/>
      <c r="DM6" s="624"/>
      <c r="DN6" s="624"/>
      <c r="DO6" s="624"/>
      <c r="DP6" s="625"/>
      <c r="DQ6" s="632">
        <v>72356</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1896</v>
      </c>
      <c r="S7" s="624"/>
      <c r="T7" s="624"/>
      <c r="U7" s="624"/>
      <c r="V7" s="624"/>
      <c r="W7" s="624"/>
      <c r="X7" s="624"/>
      <c r="Y7" s="625"/>
      <c r="Z7" s="626">
        <v>0</v>
      </c>
      <c r="AA7" s="626"/>
      <c r="AB7" s="626"/>
      <c r="AC7" s="626"/>
      <c r="AD7" s="627">
        <v>1896</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278931</v>
      </c>
      <c r="BH7" s="624"/>
      <c r="BI7" s="624"/>
      <c r="BJ7" s="624"/>
      <c r="BK7" s="624"/>
      <c r="BL7" s="624"/>
      <c r="BM7" s="624"/>
      <c r="BN7" s="625"/>
      <c r="BO7" s="626">
        <v>48</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1323301</v>
      </c>
      <c r="CS7" s="624"/>
      <c r="CT7" s="624"/>
      <c r="CU7" s="624"/>
      <c r="CV7" s="624"/>
      <c r="CW7" s="624"/>
      <c r="CX7" s="624"/>
      <c r="CY7" s="625"/>
      <c r="CZ7" s="626">
        <v>20.5</v>
      </c>
      <c r="DA7" s="626"/>
      <c r="DB7" s="626"/>
      <c r="DC7" s="626"/>
      <c r="DD7" s="632">
        <v>197003</v>
      </c>
      <c r="DE7" s="624"/>
      <c r="DF7" s="624"/>
      <c r="DG7" s="624"/>
      <c r="DH7" s="624"/>
      <c r="DI7" s="624"/>
      <c r="DJ7" s="624"/>
      <c r="DK7" s="624"/>
      <c r="DL7" s="624"/>
      <c r="DM7" s="624"/>
      <c r="DN7" s="624"/>
      <c r="DO7" s="624"/>
      <c r="DP7" s="625"/>
      <c r="DQ7" s="632">
        <v>1010343</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3711</v>
      </c>
      <c r="S8" s="624"/>
      <c r="T8" s="624"/>
      <c r="U8" s="624"/>
      <c r="V8" s="624"/>
      <c r="W8" s="624"/>
      <c r="X8" s="624"/>
      <c r="Y8" s="625"/>
      <c r="Z8" s="626">
        <v>0.1</v>
      </c>
      <c r="AA8" s="626"/>
      <c r="AB8" s="626"/>
      <c r="AC8" s="626"/>
      <c r="AD8" s="627">
        <v>3711</v>
      </c>
      <c r="AE8" s="627"/>
      <c r="AF8" s="627"/>
      <c r="AG8" s="627"/>
      <c r="AH8" s="627"/>
      <c r="AI8" s="627"/>
      <c r="AJ8" s="627"/>
      <c r="AK8" s="627"/>
      <c r="AL8" s="628">
        <v>0.1</v>
      </c>
      <c r="AM8" s="629"/>
      <c r="AN8" s="629"/>
      <c r="AO8" s="630"/>
      <c r="AP8" s="620" t="s">
        <v>220</v>
      </c>
      <c r="AQ8" s="621"/>
      <c r="AR8" s="621"/>
      <c r="AS8" s="621"/>
      <c r="AT8" s="621"/>
      <c r="AU8" s="621"/>
      <c r="AV8" s="621"/>
      <c r="AW8" s="621"/>
      <c r="AX8" s="621"/>
      <c r="AY8" s="621"/>
      <c r="AZ8" s="621"/>
      <c r="BA8" s="621"/>
      <c r="BB8" s="621"/>
      <c r="BC8" s="621"/>
      <c r="BD8" s="621"/>
      <c r="BE8" s="621"/>
      <c r="BF8" s="622"/>
      <c r="BG8" s="623">
        <v>10300</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1072157</v>
      </c>
      <c r="CS8" s="624"/>
      <c r="CT8" s="624"/>
      <c r="CU8" s="624"/>
      <c r="CV8" s="624"/>
      <c r="CW8" s="624"/>
      <c r="CX8" s="624"/>
      <c r="CY8" s="625"/>
      <c r="CZ8" s="626">
        <v>16.600000000000001</v>
      </c>
      <c r="DA8" s="626"/>
      <c r="DB8" s="626"/>
      <c r="DC8" s="626"/>
      <c r="DD8" s="632">
        <v>3326</v>
      </c>
      <c r="DE8" s="624"/>
      <c r="DF8" s="624"/>
      <c r="DG8" s="624"/>
      <c r="DH8" s="624"/>
      <c r="DI8" s="624"/>
      <c r="DJ8" s="624"/>
      <c r="DK8" s="624"/>
      <c r="DL8" s="624"/>
      <c r="DM8" s="624"/>
      <c r="DN8" s="624"/>
      <c r="DO8" s="624"/>
      <c r="DP8" s="625"/>
      <c r="DQ8" s="632">
        <v>815392</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3683</v>
      </c>
      <c r="S9" s="624"/>
      <c r="T9" s="624"/>
      <c r="U9" s="624"/>
      <c r="V9" s="624"/>
      <c r="W9" s="624"/>
      <c r="X9" s="624"/>
      <c r="Y9" s="625"/>
      <c r="Z9" s="626">
        <v>0.1</v>
      </c>
      <c r="AA9" s="626"/>
      <c r="AB9" s="626"/>
      <c r="AC9" s="626"/>
      <c r="AD9" s="627">
        <v>3683</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208331</v>
      </c>
      <c r="BH9" s="624"/>
      <c r="BI9" s="624"/>
      <c r="BJ9" s="624"/>
      <c r="BK9" s="624"/>
      <c r="BL9" s="624"/>
      <c r="BM9" s="624"/>
      <c r="BN9" s="625"/>
      <c r="BO9" s="626">
        <v>35.799999999999997</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701132</v>
      </c>
      <c r="CS9" s="624"/>
      <c r="CT9" s="624"/>
      <c r="CU9" s="624"/>
      <c r="CV9" s="624"/>
      <c r="CW9" s="624"/>
      <c r="CX9" s="624"/>
      <c r="CY9" s="625"/>
      <c r="CZ9" s="626">
        <v>10.8</v>
      </c>
      <c r="DA9" s="626"/>
      <c r="DB9" s="626"/>
      <c r="DC9" s="626"/>
      <c r="DD9" s="632">
        <v>233581</v>
      </c>
      <c r="DE9" s="624"/>
      <c r="DF9" s="624"/>
      <c r="DG9" s="624"/>
      <c r="DH9" s="624"/>
      <c r="DI9" s="624"/>
      <c r="DJ9" s="624"/>
      <c r="DK9" s="624"/>
      <c r="DL9" s="624"/>
      <c r="DM9" s="624"/>
      <c r="DN9" s="624"/>
      <c r="DO9" s="624"/>
      <c r="DP9" s="625"/>
      <c r="DQ9" s="632">
        <v>446086</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132352</v>
      </c>
      <c r="S10" s="624"/>
      <c r="T10" s="624"/>
      <c r="U10" s="624"/>
      <c r="V10" s="624"/>
      <c r="W10" s="624"/>
      <c r="X10" s="624"/>
      <c r="Y10" s="625"/>
      <c r="Z10" s="626">
        <v>2</v>
      </c>
      <c r="AA10" s="626"/>
      <c r="AB10" s="626"/>
      <c r="AC10" s="626"/>
      <c r="AD10" s="627">
        <v>132352</v>
      </c>
      <c r="AE10" s="627"/>
      <c r="AF10" s="627"/>
      <c r="AG10" s="627"/>
      <c r="AH10" s="627"/>
      <c r="AI10" s="627"/>
      <c r="AJ10" s="627"/>
      <c r="AK10" s="627"/>
      <c r="AL10" s="628">
        <v>3.2</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8668</v>
      </c>
      <c r="BH10" s="624"/>
      <c r="BI10" s="624"/>
      <c r="BJ10" s="624"/>
      <c r="BK10" s="624"/>
      <c r="BL10" s="624"/>
      <c r="BM10" s="624"/>
      <c r="BN10" s="625"/>
      <c r="BO10" s="626">
        <v>1.5</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51632</v>
      </c>
      <c r="BH11" s="624"/>
      <c r="BI11" s="624"/>
      <c r="BJ11" s="624"/>
      <c r="BK11" s="624"/>
      <c r="BL11" s="624"/>
      <c r="BM11" s="624"/>
      <c r="BN11" s="625"/>
      <c r="BO11" s="626">
        <v>8.9</v>
      </c>
      <c r="BP11" s="626"/>
      <c r="BQ11" s="626"/>
      <c r="BR11" s="626"/>
      <c r="BS11" s="632" t="s">
        <v>109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501421</v>
      </c>
      <c r="CS11" s="624"/>
      <c r="CT11" s="624"/>
      <c r="CU11" s="624"/>
      <c r="CV11" s="624"/>
      <c r="CW11" s="624"/>
      <c r="CX11" s="624"/>
      <c r="CY11" s="625"/>
      <c r="CZ11" s="626">
        <v>7.8</v>
      </c>
      <c r="DA11" s="626"/>
      <c r="DB11" s="626"/>
      <c r="DC11" s="626"/>
      <c r="DD11" s="632">
        <v>350532</v>
      </c>
      <c r="DE11" s="624"/>
      <c r="DF11" s="624"/>
      <c r="DG11" s="624"/>
      <c r="DH11" s="624"/>
      <c r="DI11" s="624"/>
      <c r="DJ11" s="624"/>
      <c r="DK11" s="624"/>
      <c r="DL11" s="624"/>
      <c r="DM11" s="624"/>
      <c r="DN11" s="624"/>
      <c r="DO11" s="624"/>
      <c r="DP11" s="625"/>
      <c r="DQ11" s="632">
        <v>223431</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254731</v>
      </c>
      <c r="BH12" s="624"/>
      <c r="BI12" s="624"/>
      <c r="BJ12" s="624"/>
      <c r="BK12" s="624"/>
      <c r="BL12" s="624"/>
      <c r="BM12" s="624"/>
      <c r="BN12" s="625"/>
      <c r="BO12" s="626">
        <v>43.8</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110742</v>
      </c>
      <c r="CS12" s="624"/>
      <c r="CT12" s="624"/>
      <c r="CU12" s="624"/>
      <c r="CV12" s="624"/>
      <c r="CW12" s="624"/>
      <c r="CX12" s="624"/>
      <c r="CY12" s="625"/>
      <c r="CZ12" s="626">
        <v>1.7</v>
      </c>
      <c r="DA12" s="626"/>
      <c r="DB12" s="626"/>
      <c r="DC12" s="626"/>
      <c r="DD12" s="632">
        <v>10286</v>
      </c>
      <c r="DE12" s="624"/>
      <c r="DF12" s="624"/>
      <c r="DG12" s="624"/>
      <c r="DH12" s="624"/>
      <c r="DI12" s="624"/>
      <c r="DJ12" s="624"/>
      <c r="DK12" s="624"/>
      <c r="DL12" s="624"/>
      <c r="DM12" s="624"/>
      <c r="DN12" s="624"/>
      <c r="DO12" s="624"/>
      <c r="DP12" s="625"/>
      <c r="DQ12" s="632">
        <v>93686</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3973</v>
      </c>
      <c r="S13" s="624"/>
      <c r="T13" s="624"/>
      <c r="U13" s="624"/>
      <c r="V13" s="624"/>
      <c r="W13" s="624"/>
      <c r="X13" s="624"/>
      <c r="Y13" s="625"/>
      <c r="Z13" s="626">
        <v>0.1</v>
      </c>
      <c r="AA13" s="626"/>
      <c r="AB13" s="626"/>
      <c r="AC13" s="626"/>
      <c r="AD13" s="627">
        <v>3973</v>
      </c>
      <c r="AE13" s="627"/>
      <c r="AF13" s="627"/>
      <c r="AG13" s="627"/>
      <c r="AH13" s="627"/>
      <c r="AI13" s="627"/>
      <c r="AJ13" s="627"/>
      <c r="AK13" s="627"/>
      <c r="AL13" s="628">
        <v>0.1</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254508</v>
      </c>
      <c r="BH13" s="624"/>
      <c r="BI13" s="624"/>
      <c r="BJ13" s="624"/>
      <c r="BK13" s="624"/>
      <c r="BL13" s="624"/>
      <c r="BM13" s="624"/>
      <c r="BN13" s="625"/>
      <c r="BO13" s="626">
        <v>43.8</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804733</v>
      </c>
      <c r="CS13" s="624"/>
      <c r="CT13" s="624"/>
      <c r="CU13" s="624"/>
      <c r="CV13" s="624"/>
      <c r="CW13" s="624"/>
      <c r="CX13" s="624"/>
      <c r="CY13" s="625"/>
      <c r="CZ13" s="626">
        <v>12.4</v>
      </c>
      <c r="DA13" s="626"/>
      <c r="DB13" s="626"/>
      <c r="DC13" s="626"/>
      <c r="DD13" s="632">
        <v>435582</v>
      </c>
      <c r="DE13" s="624"/>
      <c r="DF13" s="624"/>
      <c r="DG13" s="624"/>
      <c r="DH13" s="624"/>
      <c r="DI13" s="624"/>
      <c r="DJ13" s="624"/>
      <c r="DK13" s="624"/>
      <c r="DL13" s="624"/>
      <c r="DM13" s="624"/>
      <c r="DN13" s="624"/>
      <c r="DO13" s="624"/>
      <c r="DP13" s="625"/>
      <c r="DQ13" s="632">
        <v>486898</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17763</v>
      </c>
      <c r="BH14" s="624"/>
      <c r="BI14" s="624"/>
      <c r="BJ14" s="624"/>
      <c r="BK14" s="624"/>
      <c r="BL14" s="624"/>
      <c r="BM14" s="624"/>
      <c r="BN14" s="625"/>
      <c r="BO14" s="626">
        <v>3.1</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274062</v>
      </c>
      <c r="CS14" s="624"/>
      <c r="CT14" s="624"/>
      <c r="CU14" s="624"/>
      <c r="CV14" s="624"/>
      <c r="CW14" s="624"/>
      <c r="CX14" s="624"/>
      <c r="CY14" s="625"/>
      <c r="CZ14" s="626">
        <v>4.2</v>
      </c>
      <c r="DA14" s="626"/>
      <c r="DB14" s="626"/>
      <c r="DC14" s="626"/>
      <c r="DD14" s="632">
        <v>8974</v>
      </c>
      <c r="DE14" s="624"/>
      <c r="DF14" s="624"/>
      <c r="DG14" s="624"/>
      <c r="DH14" s="624"/>
      <c r="DI14" s="624"/>
      <c r="DJ14" s="624"/>
      <c r="DK14" s="624"/>
      <c r="DL14" s="624"/>
      <c r="DM14" s="624"/>
      <c r="DN14" s="624"/>
      <c r="DO14" s="624"/>
      <c r="DP14" s="625"/>
      <c r="DQ14" s="632">
        <v>256048</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1334</v>
      </c>
      <c r="S15" s="624"/>
      <c r="T15" s="624"/>
      <c r="U15" s="624"/>
      <c r="V15" s="624"/>
      <c r="W15" s="624"/>
      <c r="X15" s="624"/>
      <c r="Y15" s="625"/>
      <c r="Z15" s="626">
        <v>0</v>
      </c>
      <c r="AA15" s="626"/>
      <c r="AB15" s="626"/>
      <c r="AC15" s="626"/>
      <c r="AD15" s="627">
        <v>1334</v>
      </c>
      <c r="AE15" s="627"/>
      <c r="AF15" s="627"/>
      <c r="AG15" s="627"/>
      <c r="AH15" s="627"/>
      <c r="AI15" s="627"/>
      <c r="AJ15" s="627"/>
      <c r="AK15" s="627"/>
      <c r="AL15" s="628">
        <v>0</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29748</v>
      </c>
      <c r="BH15" s="624"/>
      <c r="BI15" s="624"/>
      <c r="BJ15" s="624"/>
      <c r="BK15" s="624"/>
      <c r="BL15" s="624"/>
      <c r="BM15" s="624"/>
      <c r="BN15" s="625"/>
      <c r="BO15" s="626">
        <v>5.0999999999999996</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374063</v>
      </c>
      <c r="CS15" s="624"/>
      <c r="CT15" s="624"/>
      <c r="CU15" s="624"/>
      <c r="CV15" s="624"/>
      <c r="CW15" s="624"/>
      <c r="CX15" s="624"/>
      <c r="CY15" s="625"/>
      <c r="CZ15" s="626">
        <v>5.8</v>
      </c>
      <c r="DA15" s="626"/>
      <c r="DB15" s="626"/>
      <c r="DC15" s="626"/>
      <c r="DD15" s="632">
        <v>47838</v>
      </c>
      <c r="DE15" s="624"/>
      <c r="DF15" s="624"/>
      <c r="DG15" s="624"/>
      <c r="DH15" s="624"/>
      <c r="DI15" s="624"/>
      <c r="DJ15" s="624"/>
      <c r="DK15" s="624"/>
      <c r="DL15" s="624"/>
      <c r="DM15" s="624"/>
      <c r="DN15" s="624"/>
      <c r="DO15" s="624"/>
      <c r="DP15" s="625"/>
      <c r="DQ15" s="632">
        <v>316638</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3768588</v>
      </c>
      <c r="S16" s="624"/>
      <c r="T16" s="624"/>
      <c r="U16" s="624"/>
      <c r="V16" s="624"/>
      <c r="W16" s="624"/>
      <c r="X16" s="624"/>
      <c r="Y16" s="625"/>
      <c r="Z16" s="626">
        <v>56.3</v>
      </c>
      <c r="AA16" s="626"/>
      <c r="AB16" s="626"/>
      <c r="AC16" s="626"/>
      <c r="AD16" s="627">
        <v>3329407</v>
      </c>
      <c r="AE16" s="627"/>
      <c r="AF16" s="627"/>
      <c r="AG16" s="627"/>
      <c r="AH16" s="627"/>
      <c r="AI16" s="627"/>
      <c r="AJ16" s="627"/>
      <c r="AK16" s="627"/>
      <c r="AL16" s="628">
        <v>80.900000000000006</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16080</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3745</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3329407</v>
      </c>
      <c r="S17" s="624"/>
      <c r="T17" s="624"/>
      <c r="U17" s="624"/>
      <c r="V17" s="624"/>
      <c r="W17" s="624"/>
      <c r="X17" s="624"/>
      <c r="Y17" s="625"/>
      <c r="Z17" s="626">
        <v>49.7</v>
      </c>
      <c r="AA17" s="626"/>
      <c r="AB17" s="626"/>
      <c r="AC17" s="626"/>
      <c r="AD17" s="627">
        <v>3329407</v>
      </c>
      <c r="AE17" s="627"/>
      <c r="AF17" s="627"/>
      <c r="AG17" s="627"/>
      <c r="AH17" s="627"/>
      <c r="AI17" s="627"/>
      <c r="AJ17" s="627"/>
      <c r="AK17" s="627"/>
      <c r="AL17" s="628">
        <v>80.900000000000006</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1184344</v>
      </c>
      <c r="CS17" s="624"/>
      <c r="CT17" s="624"/>
      <c r="CU17" s="624"/>
      <c r="CV17" s="624"/>
      <c r="CW17" s="624"/>
      <c r="CX17" s="624"/>
      <c r="CY17" s="625"/>
      <c r="CZ17" s="626">
        <v>18.3</v>
      </c>
      <c r="DA17" s="626"/>
      <c r="DB17" s="626"/>
      <c r="DC17" s="626"/>
      <c r="DD17" s="632" t="s">
        <v>109</v>
      </c>
      <c r="DE17" s="624"/>
      <c r="DF17" s="624"/>
      <c r="DG17" s="624"/>
      <c r="DH17" s="624"/>
      <c r="DI17" s="624"/>
      <c r="DJ17" s="624"/>
      <c r="DK17" s="624"/>
      <c r="DL17" s="624"/>
      <c r="DM17" s="624"/>
      <c r="DN17" s="624"/>
      <c r="DO17" s="624"/>
      <c r="DP17" s="625"/>
      <c r="DQ17" s="632">
        <v>1079041</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439181</v>
      </c>
      <c r="S18" s="624"/>
      <c r="T18" s="624"/>
      <c r="U18" s="624"/>
      <c r="V18" s="624"/>
      <c r="W18" s="624"/>
      <c r="X18" s="624"/>
      <c r="Y18" s="625"/>
      <c r="Z18" s="626">
        <v>6.6</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v>32700</v>
      </c>
      <c r="CS18" s="624"/>
      <c r="CT18" s="624"/>
      <c r="CU18" s="624"/>
      <c r="CV18" s="624"/>
      <c r="CW18" s="624"/>
      <c r="CX18" s="624"/>
      <c r="CY18" s="625"/>
      <c r="CZ18" s="626">
        <v>0.5</v>
      </c>
      <c r="DA18" s="626"/>
      <c r="DB18" s="626"/>
      <c r="DC18" s="626"/>
      <c r="DD18" s="632" t="s">
        <v>109</v>
      </c>
      <c r="DE18" s="624"/>
      <c r="DF18" s="624"/>
      <c r="DG18" s="624"/>
      <c r="DH18" s="624"/>
      <c r="DI18" s="624"/>
      <c r="DJ18" s="624"/>
      <c r="DK18" s="624"/>
      <c r="DL18" s="624"/>
      <c r="DM18" s="624"/>
      <c r="DN18" s="624"/>
      <c r="DO18" s="624"/>
      <c r="DP18" s="625"/>
      <c r="DQ18" s="632">
        <v>32700</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4522400</v>
      </c>
      <c r="S20" s="624"/>
      <c r="T20" s="624"/>
      <c r="U20" s="624"/>
      <c r="V20" s="624"/>
      <c r="W20" s="624"/>
      <c r="X20" s="624"/>
      <c r="Y20" s="625"/>
      <c r="Z20" s="626">
        <v>67.5</v>
      </c>
      <c r="AA20" s="626"/>
      <c r="AB20" s="626"/>
      <c r="AC20" s="626"/>
      <c r="AD20" s="627">
        <v>4083219</v>
      </c>
      <c r="AE20" s="627"/>
      <c r="AF20" s="627"/>
      <c r="AG20" s="627"/>
      <c r="AH20" s="627"/>
      <c r="AI20" s="627"/>
      <c r="AJ20" s="627"/>
      <c r="AK20" s="627"/>
      <c r="AL20" s="628">
        <v>99.3</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6467091</v>
      </c>
      <c r="CS20" s="624"/>
      <c r="CT20" s="624"/>
      <c r="CU20" s="624"/>
      <c r="CV20" s="624"/>
      <c r="CW20" s="624"/>
      <c r="CX20" s="624"/>
      <c r="CY20" s="625"/>
      <c r="CZ20" s="626">
        <v>100</v>
      </c>
      <c r="DA20" s="626"/>
      <c r="DB20" s="626"/>
      <c r="DC20" s="626"/>
      <c r="DD20" s="632">
        <v>1287122</v>
      </c>
      <c r="DE20" s="624"/>
      <c r="DF20" s="624"/>
      <c r="DG20" s="624"/>
      <c r="DH20" s="624"/>
      <c r="DI20" s="624"/>
      <c r="DJ20" s="624"/>
      <c r="DK20" s="624"/>
      <c r="DL20" s="624"/>
      <c r="DM20" s="624"/>
      <c r="DN20" s="624"/>
      <c r="DO20" s="624"/>
      <c r="DP20" s="625"/>
      <c r="DQ20" s="632">
        <v>4836364</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33328</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174759</v>
      </c>
      <c r="S23" s="624"/>
      <c r="T23" s="624"/>
      <c r="U23" s="624"/>
      <c r="V23" s="624"/>
      <c r="W23" s="624"/>
      <c r="X23" s="624"/>
      <c r="Y23" s="625"/>
      <c r="Z23" s="626">
        <v>2.6</v>
      </c>
      <c r="AA23" s="626"/>
      <c r="AB23" s="626"/>
      <c r="AC23" s="626"/>
      <c r="AD23" s="627">
        <v>1032</v>
      </c>
      <c r="AE23" s="627"/>
      <c r="AF23" s="627"/>
      <c r="AG23" s="627"/>
      <c r="AH23" s="627"/>
      <c r="AI23" s="627"/>
      <c r="AJ23" s="627"/>
      <c r="AK23" s="627"/>
      <c r="AL23" s="628">
        <v>0</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20792</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2574219</v>
      </c>
      <c r="CS24" s="613"/>
      <c r="CT24" s="613"/>
      <c r="CU24" s="613"/>
      <c r="CV24" s="613"/>
      <c r="CW24" s="613"/>
      <c r="CX24" s="613"/>
      <c r="CY24" s="614"/>
      <c r="CZ24" s="650">
        <v>39.799999999999997</v>
      </c>
      <c r="DA24" s="651"/>
      <c r="DB24" s="651"/>
      <c r="DC24" s="652"/>
      <c r="DD24" s="649">
        <v>2233121</v>
      </c>
      <c r="DE24" s="613"/>
      <c r="DF24" s="613"/>
      <c r="DG24" s="613"/>
      <c r="DH24" s="613"/>
      <c r="DI24" s="613"/>
      <c r="DJ24" s="613"/>
      <c r="DK24" s="614"/>
      <c r="DL24" s="649">
        <v>2232445</v>
      </c>
      <c r="DM24" s="613"/>
      <c r="DN24" s="613"/>
      <c r="DO24" s="613"/>
      <c r="DP24" s="613"/>
      <c r="DQ24" s="613"/>
      <c r="DR24" s="613"/>
      <c r="DS24" s="613"/>
      <c r="DT24" s="613"/>
      <c r="DU24" s="613"/>
      <c r="DV24" s="614"/>
      <c r="DW24" s="617">
        <v>51.5</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430890</v>
      </c>
      <c r="S25" s="624"/>
      <c r="T25" s="624"/>
      <c r="U25" s="624"/>
      <c r="V25" s="624"/>
      <c r="W25" s="624"/>
      <c r="X25" s="624"/>
      <c r="Y25" s="625"/>
      <c r="Z25" s="626">
        <v>6.4</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1156565</v>
      </c>
      <c r="CS25" s="655"/>
      <c r="CT25" s="655"/>
      <c r="CU25" s="655"/>
      <c r="CV25" s="655"/>
      <c r="CW25" s="655"/>
      <c r="CX25" s="655"/>
      <c r="CY25" s="656"/>
      <c r="CZ25" s="657">
        <v>17.899999999999999</v>
      </c>
      <c r="DA25" s="658"/>
      <c r="DB25" s="658"/>
      <c r="DC25" s="659"/>
      <c r="DD25" s="632">
        <v>1067360</v>
      </c>
      <c r="DE25" s="655"/>
      <c r="DF25" s="655"/>
      <c r="DG25" s="655"/>
      <c r="DH25" s="655"/>
      <c r="DI25" s="655"/>
      <c r="DJ25" s="655"/>
      <c r="DK25" s="656"/>
      <c r="DL25" s="632">
        <v>1067340</v>
      </c>
      <c r="DM25" s="655"/>
      <c r="DN25" s="655"/>
      <c r="DO25" s="655"/>
      <c r="DP25" s="655"/>
      <c r="DQ25" s="655"/>
      <c r="DR25" s="655"/>
      <c r="DS25" s="655"/>
      <c r="DT25" s="655"/>
      <c r="DU25" s="655"/>
      <c r="DV25" s="656"/>
      <c r="DW25" s="628">
        <v>24.6</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727439</v>
      </c>
      <c r="CS26" s="624"/>
      <c r="CT26" s="624"/>
      <c r="CU26" s="624"/>
      <c r="CV26" s="624"/>
      <c r="CW26" s="624"/>
      <c r="CX26" s="624"/>
      <c r="CY26" s="625"/>
      <c r="CZ26" s="657">
        <v>11.2</v>
      </c>
      <c r="DA26" s="658"/>
      <c r="DB26" s="658"/>
      <c r="DC26" s="659"/>
      <c r="DD26" s="632">
        <v>650352</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337287</v>
      </c>
      <c r="S27" s="624"/>
      <c r="T27" s="624"/>
      <c r="U27" s="624"/>
      <c r="V27" s="624"/>
      <c r="W27" s="624"/>
      <c r="X27" s="624"/>
      <c r="Y27" s="625"/>
      <c r="Z27" s="626">
        <v>5</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581173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233310</v>
      </c>
      <c r="CS27" s="655"/>
      <c r="CT27" s="655"/>
      <c r="CU27" s="655"/>
      <c r="CV27" s="655"/>
      <c r="CW27" s="655"/>
      <c r="CX27" s="655"/>
      <c r="CY27" s="656"/>
      <c r="CZ27" s="657">
        <v>3.6</v>
      </c>
      <c r="DA27" s="658"/>
      <c r="DB27" s="658"/>
      <c r="DC27" s="659"/>
      <c r="DD27" s="632">
        <v>86720</v>
      </c>
      <c r="DE27" s="655"/>
      <c r="DF27" s="655"/>
      <c r="DG27" s="655"/>
      <c r="DH27" s="655"/>
      <c r="DI27" s="655"/>
      <c r="DJ27" s="655"/>
      <c r="DK27" s="656"/>
      <c r="DL27" s="632">
        <v>86064</v>
      </c>
      <c r="DM27" s="655"/>
      <c r="DN27" s="655"/>
      <c r="DO27" s="655"/>
      <c r="DP27" s="655"/>
      <c r="DQ27" s="655"/>
      <c r="DR27" s="655"/>
      <c r="DS27" s="655"/>
      <c r="DT27" s="655"/>
      <c r="DU27" s="655"/>
      <c r="DV27" s="656"/>
      <c r="DW27" s="628">
        <v>2</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46051</v>
      </c>
      <c r="S28" s="624"/>
      <c r="T28" s="624"/>
      <c r="U28" s="624"/>
      <c r="V28" s="624"/>
      <c r="W28" s="624"/>
      <c r="X28" s="624"/>
      <c r="Y28" s="625"/>
      <c r="Z28" s="626">
        <v>0.7</v>
      </c>
      <c r="AA28" s="626"/>
      <c r="AB28" s="626"/>
      <c r="AC28" s="626"/>
      <c r="AD28" s="627">
        <v>26190</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1184344</v>
      </c>
      <c r="CS28" s="624"/>
      <c r="CT28" s="624"/>
      <c r="CU28" s="624"/>
      <c r="CV28" s="624"/>
      <c r="CW28" s="624"/>
      <c r="CX28" s="624"/>
      <c r="CY28" s="625"/>
      <c r="CZ28" s="657">
        <v>18.3</v>
      </c>
      <c r="DA28" s="658"/>
      <c r="DB28" s="658"/>
      <c r="DC28" s="659"/>
      <c r="DD28" s="632">
        <v>1079041</v>
      </c>
      <c r="DE28" s="624"/>
      <c r="DF28" s="624"/>
      <c r="DG28" s="624"/>
      <c r="DH28" s="624"/>
      <c r="DI28" s="624"/>
      <c r="DJ28" s="624"/>
      <c r="DK28" s="625"/>
      <c r="DL28" s="632">
        <v>1079041</v>
      </c>
      <c r="DM28" s="624"/>
      <c r="DN28" s="624"/>
      <c r="DO28" s="624"/>
      <c r="DP28" s="624"/>
      <c r="DQ28" s="624"/>
      <c r="DR28" s="624"/>
      <c r="DS28" s="624"/>
      <c r="DT28" s="624"/>
      <c r="DU28" s="624"/>
      <c r="DV28" s="625"/>
      <c r="DW28" s="628">
        <v>24.9</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2615</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1184344</v>
      </c>
      <c r="CS29" s="655"/>
      <c r="CT29" s="655"/>
      <c r="CU29" s="655"/>
      <c r="CV29" s="655"/>
      <c r="CW29" s="655"/>
      <c r="CX29" s="655"/>
      <c r="CY29" s="656"/>
      <c r="CZ29" s="657">
        <v>18.3</v>
      </c>
      <c r="DA29" s="658"/>
      <c r="DB29" s="658"/>
      <c r="DC29" s="659"/>
      <c r="DD29" s="632">
        <v>1079041</v>
      </c>
      <c r="DE29" s="655"/>
      <c r="DF29" s="655"/>
      <c r="DG29" s="655"/>
      <c r="DH29" s="655"/>
      <c r="DI29" s="655"/>
      <c r="DJ29" s="655"/>
      <c r="DK29" s="656"/>
      <c r="DL29" s="632">
        <v>1079041</v>
      </c>
      <c r="DM29" s="655"/>
      <c r="DN29" s="655"/>
      <c r="DO29" s="655"/>
      <c r="DP29" s="655"/>
      <c r="DQ29" s="655"/>
      <c r="DR29" s="655"/>
      <c r="DS29" s="655"/>
      <c r="DT29" s="655"/>
      <c r="DU29" s="655"/>
      <c r="DV29" s="656"/>
      <c r="DW29" s="628">
        <v>24.9</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52449</v>
      </c>
      <c r="S30" s="624"/>
      <c r="T30" s="624"/>
      <c r="U30" s="624"/>
      <c r="V30" s="624"/>
      <c r="W30" s="624"/>
      <c r="X30" s="624"/>
      <c r="Y30" s="625"/>
      <c r="Z30" s="626">
        <v>0.8</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99.5</v>
      </c>
      <c r="BH30" s="682"/>
      <c r="BI30" s="682"/>
      <c r="BJ30" s="682"/>
      <c r="BK30" s="682"/>
      <c r="BL30" s="682"/>
      <c r="BM30" s="618">
        <v>97.5</v>
      </c>
      <c r="BN30" s="682"/>
      <c r="BO30" s="682"/>
      <c r="BP30" s="682"/>
      <c r="BQ30" s="683"/>
      <c r="BR30" s="681">
        <v>99.5</v>
      </c>
      <c r="BS30" s="682"/>
      <c r="BT30" s="682"/>
      <c r="BU30" s="682"/>
      <c r="BV30" s="682"/>
      <c r="BW30" s="682"/>
      <c r="BX30" s="618">
        <v>97.5</v>
      </c>
      <c r="BY30" s="682"/>
      <c r="BZ30" s="682"/>
      <c r="CA30" s="682"/>
      <c r="CB30" s="683"/>
      <c r="CD30" s="686"/>
      <c r="CE30" s="687"/>
      <c r="CF30" s="637" t="s">
        <v>292</v>
      </c>
      <c r="CG30" s="638"/>
      <c r="CH30" s="638"/>
      <c r="CI30" s="638"/>
      <c r="CJ30" s="638"/>
      <c r="CK30" s="638"/>
      <c r="CL30" s="638"/>
      <c r="CM30" s="638"/>
      <c r="CN30" s="638"/>
      <c r="CO30" s="638"/>
      <c r="CP30" s="638"/>
      <c r="CQ30" s="639"/>
      <c r="CR30" s="623">
        <v>1053757</v>
      </c>
      <c r="CS30" s="624"/>
      <c r="CT30" s="624"/>
      <c r="CU30" s="624"/>
      <c r="CV30" s="624"/>
      <c r="CW30" s="624"/>
      <c r="CX30" s="624"/>
      <c r="CY30" s="625"/>
      <c r="CZ30" s="657">
        <v>16.3</v>
      </c>
      <c r="DA30" s="658"/>
      <c r="DB30" s="658"/>
      <c r="DC30" s="659"/>
      <c r="DD30" s="632">
        <v>967509</v>
      </c>
      <c r="DE30" s="624"/>
      <c r="DF30" s="624"/>
      <c r="DG30" s="624"/>
      <c r="DH30" s="624"/>
      <c r="DI30" s="624"/>
      <c r="DJ30" s="624"/>
      <c r="DK30" s="625"/>
      <c r="DL30" s="632">
        <v>967509</v>
      </c>
      <c r="DM30" s="624"/>
      <c r="DN30" s="624"/>
      <c r="DO30" s="624"/>
      <c r="DP30" s="624"/>
      <c r="DQ30" s="624"/>
      <c r="DR30" s="624"/>
      <c r="DS30" s="624"/>
      <c r="DT30" s="624"/>
      <c r="DU30" s="624"/>
      <c r="DV30" s="625"/>
      <c r="DW30" s="628">
        <v>22.3</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186794</v>
      </c>
      <c r="S31" s="624"/>
      <c r="T31" s="624"/>
      <c r="U31" s="624"/>
      <c r="V31" s="624"/>
      <c r="W31" s="624"/>
      <c r="X31" s="624"/>
      <c r="Y31" s="625"/>
      <c r="Z31" s="626">
        <v>2.8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99.7</v>
      </c>
      <c r="BH31" s="655"/>
      <c r="BI31" s="655"/>
      <c r="BJ31" s="655"/>
      <c r="BK31" s="655"/>
      <c r="BL31" s="655"/>
      <c r="BM31" s="629">
        <v>98.4</v>
      </c>
      <c r="BN31" s="679"/>
      <c r="BO31" s="679"/>
      <c r="BP31" s="679"/>
      <c r="BQ31" s="680"/>
      <c r="BR31" s="678">
        <v>99.6</v>
      </c>
      <c r="BS31" s="655"/>
      <c r="BT31" s="655"/>
      <c r="BU31" s="655"/>
      <c r="BV31" s="655"/>
      <c r="BW31" s="655"/>
      <c r="BX31" s="629">
        <v>98.2</v>
      </c>
      <c r="BY31" s="679"/>
      <c r="BZ31" s="679"/>
      <c r="CA31" s="679"/>
      <c r="CB31" s="680"/>
      <c r="CD31" s="686"/>
      <c r="CE31" s="687"/>
      <c r="CF31" s="637" t="s">
        <v>296</v>
      </c>
      <c r="CG31" s="638"/>
      <c r="CH31" s="638"/>
      <c r="CI31" s="638"/>
      <c r="CJ31" s="638"/>
      <c r="CK31" s="638"/>
      <c r="CL31" s="638"/>
      <c r="CM31" s="638"/>
      <c r="CN31" s="638"/>
      <c r="CO31" s="638"/>
      <c r="CP31" s="638"/>
      <c r="CQ31" s="639"/>
      <c r="CR31" s="623">
        <v>130587</v>
      </c>
      <c r="CS31" s="655"/>
      <c r="CT31" s="655"/>
      <c r="CU31" s="655"/>
      <c r="CV31" s="655"/>
      <c r="CW31" s="655"/>
      <c r="CX31" s="655"/>
      <c r="CY31" s="656"/>
      <c r="CZ31" s="657">
        <v>2</v>
      </c>
      <c r="DA31" s="658"/>
      <c r="DB31" s="658"/>
      <c r="DC31" s="659"/>
      <c r="DD31" s="632">
        <v>111532</v>
      </c>
      <c r="DE31" s="655"/>
      <c r="DF31" s="655"/>
      <c r="DG31" s="655"/>
      <c r="DH31" s="655"/>
      <c r="DI31" s="655"/>
      <c r="DJ31" s="655"/>
      <c r="DK31" s="656"/>
      <c r="DL31" s="632">
        <v>111532</v>
      </c>
      <c r="DM31" s="655"/>
      <c r="DN31" s="655"/>
      <c r="DO31" s="655"/>
      <c r="DP31" s="655"/>
      <c r="DQ31" s="655"/>
      <c r="DR31" s="655"/>
      <c r="DS31" s="655"/>
      <c r="DT31" s="655"/>
      <c r="DU31" s="655"/>
      <c r="DV31" s="656"/>
      <c r="DW31" s="628">
        <v>2.6</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120384</v>
      </c>
      <c r="S32" s="624"/>
      <c r="T32" s="624"/>
      <c r="U32" s="624"/>
      <c r="V32" s="624"/>
      <c r="W32" s="624"/>
      <c r="X32" s="624"/>
      <c r="Y32" s="625"/>
      <c r="Z32" s="626">
        <v>1.8</v>
      </c>
      <c r="AA32" s="626"/>
      <c r="AB32" s="626"/>
      <c r="AC32" s="626"/>
      <c r="AD32" s="627">
        <v>3492</v>
      </c>
      <c r="AE32" s="627"/>
      <c r="AF32" s="627"/>
      <c r="AG32" s="627"/>
      <c r="AH32" s="627"/>
      <c r="AI32" s="627"/>
      <c r="AJ32" s="627"/>
      <c r="AK32" s="627"/>
      <c r="AL32" s="628">
        <v>0.1</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99.3</v>
      </c>
      <c r="BH32" s="691"/>
      <c r="BI32" s="691"/>
      <c r="BJ32" s="691"/>
      <c r="BK32" s="691"/>
      <c r="BL32" s="691"/>
      <c r="BM32" s="692">
        <v>96.4</v>
      </c>
      <c r="BN32" s="691"/>
      <c r="BO32" s="691"/>
      <c r="BP32" s="691"/>
      <c r="BQ32" s="693"/>
      <c r="BR32" s="690">
        <v>99.3</v>
      </c>
      <c r="BS32" s="691"/>
      <c r="BT32" s="691"/>
      <c r="BU32" s="691"/>
      <c r="BV32" s="691"/>
      <c r="BW32" s="691"/>
      <c r="BX32" s="692">
        <v>96.4</v>
      </c>
      <c r="BY32" s="691"/>
      <c r="BZ32" s="691"/>
      <c r="CA32" s="691"/>
      <c r="CB32" s="693"/>
      <c r="CD32" s="688"/>
      <c r="CE32" s="689"/>
      <c r="CF32" s="637" t="s">
        <v>299</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767700</v>
      </c>
      <c r="S33" s="624"/>
      <c r="T33" s="624"/>
      <c r="U33" s="624"/>
      <c r="V33" s="624"/>
      <c r="W33" s="624"/>
      <c r="X33" s="624"/>
      <c r="Y33" s="625"/>
      <c r="Z33" s="626">
        <v>11.5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2589670</v>
      </c>
      <c r="CS33" s="655"/>
      <c r="CT33" s="655"/>
      <c r="CU33" s="655"/>
      <c r="CV33" s="655"/>
      <c r="CW33" s="655"/>
      <c r="CX33" s="655"/>
      <c r="CY33" s="656"/>
      <c r="CZ33" s="657">
        <v>40</v>
      </c>
      <c r="DA33" s="658"/>
      <c r="DB33" s="658"/>
      <c r="DC33" s="659"/>
      <c r="DD33" s="632">
        <v>2204280</v>
      </c>
      <c r="DE33" s="655"/>
      <c r="DF33" s="655"/>
      <c r="DG33" s="655"/>
      <c r="DH33" s="655"/>
      <c r="DI33" s="655"/>
      <c r="DJ33" s="655"/>
      <c r="DK33" s="656"/>
      <c r="DL33" s="632">
        <v>1636822</v>
      </c>
      <c r="DM33" s="655"/>
      <c r="DN33" s="655"/>
      <c r="DO33" s="655"/>
      <c r="DP33" s="655"/>
      <c r="DQ33" s="655"/>
      <c r="DR33" s="655"/>
      <c r="DS33" s="655"/>
      <c r="DT33" s="655"/>
      <c r="DU33" s="655"/>
      <c r="DV33" s="656"/>
      <c r="DW33" s="628">
        <v>37.799999999999997</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1193632</v>
      </c>
      <c r="CS34" s="624"/>
      <c r="CT34" s="624"/>
      <c r="CU34" s="624"/>
      <c r="CV34" s="624"/>
      <c r="CW34" s="624"/>
      <c r="CX34" s="624"/>
      <c r="CY34" s="625"/>
      <c r="CZ34" s="657">
        <v>18.5</v>
      </c>
      <c r="DA34" s="658"/>
      <c r="DB34" s="658"/>
      <c r="DC34" s="659"/>
      <c r="DD34" s="632">
        <v>985331</v>
      </c>
      <c r="DE34" s="624"/>
      <c r="DF34" s="624"/>
      <c r="DG34" s="624"/>
      <c r="DH34" s="624"/>
      <c r="DI34" s="624"/>
      <c r="DJ34" s="624"/>
      <c r="DK34" s="625"/>
      <c r="DL34" s="632">
        <v>801663</v>
      </c>
      <c r="DM34" s="624"/>
      <c r="DN34" s="624"/>
      <c r="DO34" s="624"/>
      <c r="DP34" s="624"/>
      <c r="DQ34" s="624"/>
      <c r="DR34" s="624"/>
      <c r="DS34" s="624"/>
      <c r="DT34" s="624"/>
      <c r="DU34" s="624"/>
      <c r="DV34" s="625"/>
      <c r="DW34" s="628">
        <v>18.5</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218900</v>
      </c>
      <c r="S35" s="624"/>
      <c r="T35" s="624"/>
      <c r="U35" s="624"/>
      <c r="V35" s="624"/>
      <c r="W35" s="624"/>
      <c r="X35" s="624"/>
      <c r="Y35" s="625"/>
      <c r="Z35" s="626">
        <v>3.3</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945772</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10857</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56206</v>
      </c>
      <c r="CS35" s="655"/>
      <c r="CT35" s="655"/>
      <c r="CU35" s="655"/>
      <c r="CV35" s="655"/>
      <c r="CW35" s="655"/>
      <c r="CX35" s="655"/>
      <c r="CY35" s="656"/>
      <c r="CZ35" s="657">
        <v>0.9</v>
      </c>
      <c r="DA35" s="658"/>
      <c r="DB35" s="658"/>
      <c r="DC35" s="659"/>
      <c r="DD35" s="632">
        <v>46682</v>
      </c>
      <c r="DE35" s="655"/>
      <c r="DF35" s="655"/>
      <c r="DG35" s="655"/>
      <c r="DH35" s="655"/>
      <c r="DI35" s="655"/>
      <c r="DJ35" s="655"/>
      <c r="DK35" s="656"/>
      <c r="DL35" s="632">
        <v>46682</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6695449</v>
      </c>
      <c r="S36" s="696"/>
      <c r="T36" s="696"/>
      <c r="U36" s="696"/>
      <c r="V36" s="696"/>
      <c r="W36" s="696"/>
      <c r="X36" s="696"/>
      <c r="Y36" s="697"/>
      <c r="Z36" s="698">
        <v>100</v>
      </c>
      <c r="AA36" s="698"/>
      <c r="AB36" s="698"/>
      <c r="AC36" s="698"/>
      <c r="AD36" s="699">
        <v>4113933</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342800</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-80827</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340414</v>
      </c>
      <c r="CS36" s="624"/>
      <c r="CT36" s="624"/>
      <c r="CU36" s="624"/>
      <c r="CV36" s="624"/>
      <c r="CW36" s="624"/>
      <c r="CX36" s="624"/>
      <c r="CY36" s="625"/>
      <c r="CZ36" s="657">
        <v>5.3</v>
      </c>
      <c r="DA36" s="658"/>
      <c r="DB36" s="658"/>
      <c r="DC36" s="659"/>
      <c r="DD36" s="632">
        <v>282374</v>
      </c>
      <c r="DE36" s="624"/>
      <c r="DF36" s="624"/>
      <c r="DG36" s="624"/>
      <c r="DH36" s="624"/>
      <c r="DI36" s="624"/>
      <c r="DJ36" s="624"/>
      <c r="DK36" s="625"/>
      <c r="DL36" s="632">
        <v>135464</v>
      </c>
      <c r="DM36" s="624"/>
      <c r="DN36" s="624"/>
      <c r="DO36" s="624"/>
      <c r="DP36" s="624"/>
      <c r="DQ36" s="624"/>
      <c r="DR36" s="624"/>
      <c r="DS36" s="624"/>
      <c r="DT36" s="624"/>
      <c r="DU36" s="624"/>
      <c r="DV36" s="625"/>
      <c r="DW36" s="628">
        <v>3.1</v>
      </c>
      <c r="DX36" s="653"/>
      <c r="DY36" s="653"/>
      <c r="DZ36" s="653"/>
      <c r="EA36" s="653"/>
      <c r="EB36" s="653"/>
      <c r="EC36" s="654"/>
    </row>
    <row r="37" spans="2:133" ht="11.25" customHeight="1">
      <c r="AQ37" s="702" t="s">
        <v>314</v>
      </c>
      <c r="AR37" s="703"/>
      <c r="AS37" s="703"/>
      <c r="AT37" s="703"/>
      <c r="AU37" s="703"/>
      <c r="AV37" s="703"/>
      <c r="AW37" s="703"/>
      <c r="AX37" s="703"/>
      <c r="AY37" s="704"/>
      <c r="AZ37" s="623">
        <v>65300</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1372</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10485</v>
      </c>
      <c r="CS37" s="655"/>
      <c r="CT37" s="655"/>
      <c r="CU37" s="655"/>
      <c r="CV37" s="655"/>
      <c r="CW37" s="655"/>
      <c r="CX37" s="655"/>
      <c r="CY37" s="656"/>
      <c r="CZ37" s="657">
        <v>0.2</v>
      </c>
      <c r="DA37" s="658"/>
      <c r="DB37" s="658"/>
      <c r="DC37" s="659"/>
      <c r="DD37" s="632">
        <v>9752</v>
      </c>
      <c r="DE37" s="655"/>
      <c r="DF37" s="655"/>
      <c r="DG37" s="655"/>
      <c r="DH37" s="655"/>
      <c r="DI37" s="655"/>
      <c r="DJ37" s="655"/>
      <c r="DK37" s="656"/>
      <c r="DL37" s="632">
        <v>9752</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317</v>
      </c>
      <c r="AR38" s="703"/>
      <c r="AS38" s="703"/>
      <c r="AT38" s="703"/>
      <c r="AU38" s="703"/>
      <c r="AV38" s="703"/>
      <c r="AW38" s="703"/>
      <c r="AX38" s="703"/>
      <c r="AY38" s="704"/>
      <c r="AZ38" s="623">
        <v>32700</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2142</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945772</v>
      </c>
      <c r="CS38" s="624"/>
      <c r="CT38" s="624"/>
      <c r="CU38" s="624"/>
      <c r="CV38" s="624"/>
      <c r="CW38" s="624"/>
      <c r="CX38" s="624"/>
      <c r="CY38" s="625"/>
      <c r="CZ38" s="657">
        <v>14.6</v>
      </c>
      <c r="DA38" s="658"/>
      <c r="DB38" s="658"/>
      <c r="DC38" s="659"/>
      <c r="DD38" s="632">
        <v>887016</v>
      </c>
      <c r="DE38" s="624"/>
      <c r="DF38" s="624"/>
      <c r="DG38" s="624"/>
      <c r="DH38" s="624"/>
      <c r="DI38" s="624"/>
      <c r="DJ38" s="624"/>
      <c r="DK38" s="625"/>
      <c r="DL38" s="632">
        <v>653013</v>
      </c>
      <c r="DM38" s="624"/>
      <c r="DN38" s="624"/>
      <c r="DO38" s="624"/>
      <c r="DP38" s="624"/>
      <c r="DQ38" s="624"/>
      <c r="DR38" s="624"/>
      <c r="DS38" s="624"/>
      <c r="DT38" s="624"/>
      <c r="DU38" s="624"/>
      <c r="DV38" s="625"/>
      <c r="DW38" s="628">
        <v>15.1</v>
      </c>
      <c r="DX38" s="653"/>
      <c r="DY38" s="653"/>
      <c r="DZ38" s="653"/>
      <c r="EA38" s="653"/>
      <c r="EB38" s="653"/>
      <c r="EC38" s="654"/>
    </row>
    <row r="39" spans="2:133" ht="11.25" customHeight="1">
      <c r="AQ39" s="702" t="s">
        <v>320</v>
      </c>
      <c r="AR39" s="703"/>
      <c r="AS39" s="703"/>
      <c r="AT39" s="703"/>
      <c r="AU39" s="703"/>
      <c r="AV39" s="703"/>
      <c r="AW39" s="703"/>
      <c r="AX39" s="703"/>
      <c r="AY39" s="704"/>
      <c r="AZ39" s="623">
        <v>27200</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70</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53646</v>
      </c>
      <c r="CS39" s="655"/>
      <c r="CT39" s="655"/>
      <c r="CU39" s="655"/>
      <c r="CV39" s="655"/>
      <c r="CW39" s="655"/>
      <c r="CX39" s="655"/>
      <c r="CY39" s="656"/>
      <c r="CZ39" s="657">
        <v>0.8</v>
      </c>
      <c r="DA39" s="658"/>
      <c r="DB39" s="658"/>
      <c r="DC39" s="659"/>
      <c r="DD39" s="632">
        <v>2877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168697</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141</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309075</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421</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209</v>
      </c>
      <c r="CS41" s="655"/>
      <c r="CT41" s="655"/>
      <c r="CU41" s="655"/>
      <c r="CV41" s="655"/>
      <c r="CW41" s="655"/>
      <c r="CX41" s="655"/>
      <c r="CY41" s="656"/>
      <c r="CZ41" s="657" t="s">
        <v>209</v>
      </c>
      <c r="DA41" s="658"/>
      <c r="DB41" s="658"/>
      <c r="DC41" s="659"/>
      <c r="DD41" s="632" t="s">
        <v>209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1303202</v>
      </c>
      <c r="CS42" s="624"/>
      <c r="CT42" s="624"/>
      <c r="CU42" s="624"/>
      <c r="CV42" s="624"/>
      <c r="CW42" s="624"/>
      <c r="CX42" s="624"/>
      <c r="CY42" s="625"/>
      <c r="CZ42" s="657">
        <v>20.2</v>
      </c>
      <c r="DA42" s="706"/>
      <c r="DB42" s="706"/>
      <c r="DC42" s="707"/>
      <c r="DD42" s="632">
        <v>398963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137415</v>
      </c>
      <c r="CS43" s="655"/>
      <c r="CT43" s="655"/>
      <c r="CU43" s="655"/>
      <c r="CV43" s="655"/>
      <c r="CW43" s="655"/>
      <c r="CX43" s="655"/>
      <c r="CY43" s="656"/>
      <c r="CZ43" s="657">
        <v>2.1</v>
      </c>
      <c r="DA43" s="658"/>
      <c r="DB43" s="658"/>
      <c r="DC43" s="659"/>
      <c r="DD43" s="632">
        <v>137415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287</v>
      </c>
      <c r="CE44" s="730"/>
      <c r="CF44" s="620" t="s">
        <v>335</v>
      </c>
      <c r="CG44" s="621"/>
      <c r="CH44" s="621"/>
      <c r="CI44" s="621"/>
      <c r="CJ44" s="621"/>
      <c r="CK44" s="621"/>
      <c r="CL44" s="621"/>
      <c r="CM44" s="621"/>
      <c r="CN44" s="621"/>
      <c r="CO44" s="621"/>
      <c r="CP44" s="621"/>
      <c r="CQ44" s="622"/>
      <c r="CR44" s="623">
        <v>1287122</v>
      </c>
      <c r="CS44" s="624"/>
      <c r="CT44" s="624"/>
      <c r="CU44" s="624"/>
      <c r="CV44" s="624"/>
      <c r="CW44" s="624"/>
      <c r="CX44" s="624"/>
      <c r="CY44" s="625"/>
      <c r="CZ44" s="657">
        <v>19.899999999999999</v>
      </c>
      <c r="DA44" s="706"/>
      <c r="DB44" s="706"/>
      <c r="DC44" s="707"/>
      <c r="DD44" s="632">
        <v>395218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451969</v>
      </c>
      <c r="CS45" s="655"/>
      <c r="CT45" s="655"/>
      <c r="CU45" s="655"/>
      <c r="CV45" s="655"/>
      <c r="CW45" s="655"/>
      <c r="CX45" s="655"/>
      <c r="CY45" s="656"/>
      <c r="CZ45" s="657">
        <v>7</v>
      </c>
      <c r="DA45" s="658"/>
      <c r="DB45" s="658"/>
      <c r="DC45" s="659"/>
      <c r="DD45" s="632">
        <v>8762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824065</v>
      </c>
      <c r="CS46" s="624"/>
      <c r="CT46" s="624"/>
      <c r="CU46" s="624"/>
      <c r="CV46" s="624"/>
      <c r="CW46" s="624"/>
      <c r="CX46" s="624"/>
      <c r="CY46" s="625"/>
      <c r="CZ46" s="657">
        <v>12.7</v>
      </c>
      <c r="DA46" s="706"/>
      <c r="DB46" s="706"/>
      <c r="DC46" s="707"/>
      <c r="DD46" s="632">
        <v>375368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16080</v>
      </c>
      <c r="CS47" s="655"/>
      <c r="CT47" s="655"/>
      <c r="CU47" s="655"/>
      <c r="CV47" s="655"/>
      <c r="CW47" s="655"/>
      <c r="CX47" s="655"/>
      <c r="CY47" s="656"/>
      <c r="CZ47" s="657">
        <v>0.2</v>
      </c>
      <c r="DA47" s="658"/>
      <c r="DB47" s="658"/>
      <c r="DC47" s="659"/>
      <c r="DD47" s="632">
        <v>3745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6467091</v>
      </c>
      <c r="CS49" s="691"/>
      <c r="CT49" s="691"/>
      <c r="CU49" s="691"/>
      <c r="CV49" s="691"/>
      <c r="CW49" s="691"/>
      <c r="CX49" s="691"/>
      <c r="CY49" s="718"/>
      <c r="CZ49" s="719">
        <v>100</v>
      </c>
      <c r="DA49" s="720"/>
      <c r="DB49" s="720"/>
      <c r="DC49" s="721"/>
      <c r="DD49" s="722">
        <v>4836364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6658</v>
      </c>
      <c r="R7" s="753"/>
      <c r="S7" s="753"/>
      <c r="T7" s="753"/>
      <c r="U7" s="753"/>
      <c r="V7" s="753">
        <v>6430</v>
      </c>
      <c r="W7" s="753"/>
      <c r="X7" s="753"/>
      <c r="Y7" s="753"/>
      <c r="Z7" s="753"/>
      <c r="AA7" s="753">
        <v>227</v>
      </c>
      <c r="AB7" s="753"/>
      <c r="AC7" s="753"/>
      <c r="AD7" s="753"/>
      <c r="AE7" s="754"/>
      <c r="AF7" s="755">
        <v>94</v>
      </c>
      <c r="AG7" s="756"/>
      <c r="AH7" s="756"/>
      <c r="AI7" s="756"/>
      <c r="AJ7" s="757"/>
      <c r="AK7" s="792">
        <v>52</v>
      </c>
      <c r="AL7" s="793"/>
      <c r="AM7" s="793"/>
      <c r="AN7" s="793"/>
      <c r="AO7" s="793"/>
      <c r="AP7" s="793">
        <v>10999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560</v>
      </c>
      <c r="BT7" s="797"/>
      <c r="BU7" s="797"/>
      <c r="BV7" s="797"/>
      <c r="BW7" s="797"/>
      <c r="BX7" s="797"/>
      <c r="BY7" s="797"/>
      <c r="BZ7" s="797"/>
      <c r="CA7" s="797"/>
      <c r="CB7" s="797"/>
      <c r="CC7" s="797"/>
      <c r="CD7" s="797"/>
      <c r="CE7" s="797"/>
      <c r="CF7" s="797"/>
      <c r="CG7" s="798"/>
      <c r="CH7" s="789">
        <v>10</v>
      </c>
      <c r="CI7" s="790"/>
      <c r="CJ7" s="790"/>
      <c r="CK7" s="790"/>
      <c r="CL7" s="791"/>
      <c r="CM7" s="789">
        <v>48</v>
      </c>
      <c r="CN7" s="790"/>
      <c r="CO7" s="790"/>
      <c r="CP7" s="790"/>
      <c r="CQ7" s="791"/>
      <c r="CR7" s="789">
        <v>9</v>
      </c>
      <c r="CS7" s="790"/>
      <c r="CT7" s="790"/>
      <c r="CU7" s="790"/>
      <c r="CV7" s="791"/>
      <c r="CW7" s="789" t="s">
        <v>488</v>
      </c>
      <c r="CX7" s="790"/>
      <c r="CY7" s="790"/>
      <c r="CZ7" s="790"/>
      <c r="DA7" s="791"/>
      <c r="DB7" s="789" t="s">
        <v>488</v>
      </c>
      <c r="DC7" s="790"/>
      <c r="DD7" s="790"/>
      <c r="DE7" s="790"/>
      <c r="DF7" s="791"/>
      <c r="DG7" s="789" t="s">
        <v>488</v>
      </c>
      <c r="DH7" s="790"/>
      <c r="DI7" s="790"/>
      <c r="DJ7" s="790"/>
      <c r="DK7" s="791"/>
      <c r="DL7" s="789" t="s">
        <v>488</v>
      </c>
      <c r="DM7" s="790"/>
      <c r="DN7" s="790"/>
      <c r="DO7" s="790"/>
      <c r="DP7" s="791"/>
      <c r="DQ7" s="789" t="s">
        <v>488</v>
      </c>
      <c r="DR7" s="790"/>
      <c r="DS7" s="790"/>
      <c r="DT7" s="790"/>
      <c r="DU7" s="791"/>
      <c r="DV7" s="770"/>
      <c r="DW7" s="771"/>
      <c r="DX7" s="771"/>
      <c r="DY7" s="771"/>
      <c r="DZ7" s="772"/>
      <c r="EA7" s="205"/>
    </row>
    <row r="8" spans="1:131" s="206" customFormat="1" ht="26.25" customHeight="1">
      <c r="A8" s="212">
        <v>2</v>
      </c>
      <c r="B8" s="773" t="s">
        <v>364</v>
      </c>
      <c r="C8" s="774"/>
      <c r="D8" s="774"/>
      <c r="E8" s="774"/>
      <c r="F8" s="774"/>
      <c r="G8" s="774"/>
      <c r="H8" s="774"/>
      <c r="I8" s="774"/>
      <c r="J8" s="774"/>
      <c r="K8" s="774"/>
      <c r="L8" s="774"/>
      <c r="M8" s="774"/>
      <c r="N8" s="774"/>
      <c r="O8" s="774"/>
      <c r="P8" s="775"/>
      <c r="Q8" s="776">
        <v>175</v>
      </c>
      <c r="R8" s="777"/>
      <c r="S8" s="777"/>
      <c r="T8" s="777"/>
      <c r="U8" s="777"/>
      <c r="V8" s="777">
        <v>174</v>
      </c>
      <c r="W8" s="777"/>
      <c r="X8" s="777"/>
      <c r="Y8" s="777"/>
      <c r="Z8" s="777"/>
      <c r="AA8" s="777">
        <v>1</v>
      </c>
      <c r="AB8" s="777"/>
      <c r="AC8" s="777"/>
      <c r="AD8" s="777"/>
      <c r="AE8" s="778"/>
      <c r="AF8" s="779">
        <v>1</v>
      </c>
      <c r="AG8" s="780"/>
      <c r="AH8" s="780"/>
      <c r="AI8" s="780"/>
      <c r="AJ8" s="781"/>
      <c r="AK8" s="782">
        <v>138</v>
      </c>
      <c r="AL8" s="783"/>
      <c r="AM8" s="783"/>
      <c r="AN8" s="783"/>
      <c r="AO8" s="783"/>
      <c r="AP8" s="783">
        <v>326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561</v>
      </c>
      <c r="BT8" s="787"/>
      <c r="BU8" s="787"/>
      <c r="BV8" s="787"/>
      <c r="BW8" s="787"/>
      <c r="BX8" s="787"/>
      <c r="BY8" s="787"/>
      <c r="BZ8" s="787"/>
      <c r="CA8" s="787"/>
      <c r="CB8" s="787"/>
      <c r="CC8" s="787"/>
      <c r="CD8" s="787"/>
      <c r="CE8" s="787"/>
      <c r="CF8" s="787"/>
      <c r="CG8" s="788"/>
      <c r="CH8" s="799">
        <v>2</v>
      </c>
      <c r="CI8" s="800"/>
      <c r="CJ8" s="800"/>
      <c r="CK8" s="800"/>
      <c r="CL8" s="801"/>
      <c r="CM8" s="799">
        <v>27</v>
      </c>
      <c r="CN8" s="800"/>
      <c r="CO8" s="800"/>
      <c r="CP8" s="800"/>
      <c r="CQ8" s="801"/>
      <c r="CR8" s="799">
        <v>5</v>
      </c>
      <c r="CS8" s="800"/>
      <c r="CT8" s="800"/>
      <c r="CU8" s="800"/>
      <c r="CV8" s="801"/>
      <c r="CW8" s="799" t="s">
        <v>546</v>
      </c>
      <c r="CX8" s="800"/>
      <c r="CY8" s="800"/>
      <c r="CZ8" s="800"/>
      <c r="DA8" s="801"/>
      <c r="DB8" s="799" t="s">
        <v>488</v>
      </c>
      <c r="DC8" s="800"/>
      <c r="DD8" s="800"/>
      <c r="DE8" s="800"/>
      <c r="DF8" s="801"/>
      <c r="DG8" s="799" t="s">
        <v>488</v>
      </c>
      <c r="DH8" s="800"/>
      <c r="DI8" s="800"/>
      <c r="DJ8" s="800"/>
      <c r="DK8" s="801"/>
      <c r="DL8" s="799" t="s">
        <v>488</v>
      </c>
      <c r="DM8" s="800"/>
      <c r="DN8" s="800"/>
      <c r="DO8" s="800"/>
      <c r="DP8" s="801"/>
      <c r="DQ8" s="799" t="s">
        <v>488</v>
      </c>
      <c r="DR8" s="800"/>
      <c r="DS8" s="800"/>
      <c r="DT8" s="800"/>
      <c r="DU8" s="801"/>
      <c r="DV8" s="802"/>
      <c r="DW8" s="803"/>
      <c r="DX8" s="803"/>
      <c r="DY8" s="803"/>
      <c r="DZ8" s="804"/>
      <c r="EA8" s="205"/>
    </row>
    <row r="9" spans="1:131" s="206" customFormat="1" ht="26.25" customHeight="1">
      <c r="A9" s="212">
        <v>3</v>
      </c>
      <c r="B9" s="773" t="s">
        <v>365</v>
      </c>
      <c r="C9" s="774"/>
      <c r="D9" s="774"/>
      <c r="E9" s="774"/>
      <c r="F9" s="774"/>
      <c r="G9" s="774"/>
      <c r="H9" s="774"/>
      <c r="I9" s="774"/>
      <c r="J9" s="774"/>
      <c r="K9" s="774"/>
      <c r="L9" s="774"/>
      <c r="M9" s="774"/>
      <c r="N9" s="774"/>
      <c r="O9" s="774"/>
      <c r="P9" s="775"/>
      <c r="Q9" s="776">
        <v>5</v>
      </c>
      <c r="R9" s="777"/>
      <c r="S9" s="777"/>
      <c r="T9" s="777"/>
      <c r="U9" s="777"/>
      <c r="V9" s="777">
        <v>5</v>
      </c>
      <c r="W9" s="777"/>
      <c r="X9" s="777"/>
      <c r="Y9" s="777"/>
      <c r="Z9" s="777"/>
      <c r="AA9" s="777">
        <v>0</v>
      </c>
      <c r="AB9" s="777"/>
      <c r="AC9" s="777"/>
      <c r="AD9" s="777"/>
      <c r="AE9" s="778"/>
      <c r="AF9" s="779">
        <v>0</v>
      </c>
      <c r="AG9" s="780"/>
      <c r="AH9" s="780"/>
      <c r="AI9" s="780"/>
      <c r="AJ9" s="781"/>
      <c r="AK9" s="782">
        <v>2</v>
      </c>
      <c r="AL9" s="783"/>
      <c r="AM9" s="783"/>
      <c r="AN9" s="783"/>
      <c r="AO9" s="783"/>
      <c r="AP9" s="783" t="s">
        <v>546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6697</v>
      </c>
      <c r="R23" s="812"/>
      <c r="S23" s="812"/>
      <c r="T23" s="812"/>
      <c r="U23" s="812"/>
      <c r="V23" s="812">
        <v>6468</v>
      </c>
      <c r="W23" s="812"/>
      <c r="X23" s="812"/>
      <c r="Y23" s="812"/>
      <c r="Z23" s="812"/>
      <c r="AA23" s="812">
        <v>228</v>
      </c>
      <c r="AB23" s="812"/>
      <c r="AC23" s="812"/>
      <c r="AD23" s="812"/>
      <c r="AE23" s="813"/>
      <c r="AF23" s="814">
        <v>95</v>
      </c>
      <c r="AG23" s="812"/>
      <c r="AH23" s="812"/>
      <c r="AI23" s="812"/>
      <c r="AJ23" s="815"/>
      <c r="AK23" s="816"/>
      <c r="AL23" s="817"/>
      <c r="AM23" s="817"/>
      <c r="AN23" s="817"/>
      <c r="AO23" s="817"/>
      <c r="AP23" s="812">
        <v>11325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1400</v>
      </c>
      <c r="R28" s="841"/>
      <c r="S28" s="841"/>
      <c r="T28" s="841"/>
      <c r="U28" s="841"/>
      <c r="V28" s="841">
        <v>1389</v>
      </c>
      <c r="W28" s="841"/>
      <c r="X28" s="841"/>
      <c r="Y28" s="841"/>
      <c r="Z28" s="841"/>
      <c r="AA28" s="841">
        <v>11</v>
      </c>
      <c r="AB28" s="841"/>
      <c r="AC28" s="841"/>
      <c r="AD28" s="841"/>
      <c r="AE28" s="842"/>
      <c r="AF28" s="843">
        <v>11</v>
      </c>
      <c r="AG28" s="841"/>
      <c r="AH28" s="841"/>
      <c r="AI28" s="841"/>
      <c r="AJ28" s="844"/>
      <c r="AK28" s="845">
        <v>146</v>
      </c>
      <c r="AL28" s="836"/>
      <c r="AM28" s="836"/>
      <c r="AN28" s="836"/>
      <c r="AO28" s="836"/>
      <c r="AP28" s="836" t="s">
        <v>546</v>
      </c>
      <c r="AQ28" s="836"/>
      <c r="AR28" s="836"/>
      <c r="AS28" s="836"/>
      <c r="AT28" s="836"/>
      <c r="AU28" s="836" t="s">
        <v>546</v>
      </c>
      <c r="AV28" s="836"/>
      <c r="AW28" s="836"/>
      <c r="AX28" s="836"/>
      <c r="AY28" s="836"/>
      <c r="AZ28" s="837" t="s">
        <v>546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769</v>
      </c>
      <c r="R29" s="777"/>
      <c r="S29" s="777"/>
      <c r="T29" s="777"/>
      <c r="U29" s="777"/>
      <c r="V29" s="777">
        <v>765</v>
      </c>
      <c r="W29" s="777"/>
      <c r="X29" s="777"/>
      <c r="Y29" s="777"/>
      <c r="Z29" s="777"/>
      <c r="AA29" s="777">
        <v>4</v>
      </c>
      <c r="AB29" s="777"/>
      <c r="AC29" s="777"/>
      <c r="AD29" s="777"/>
      <c r="AE29" s="778"/>
      <c r="AF29" s="779">
        <v>4</v>
      </c>
      <c r="AG29" s="780"/>
      <c r="AH29" s="780"/>
      <c r="AI29" s="780"/>
      <c r="AJ29" s="781"/>
      <c r="AK29" s="848">
        <v>127</v>
      </c>
      <c r="AL29" s="849"/>
      <c r="AM29" s="849"/>
      <c r="AN29" s="849"/>
      <c r="AO29" s="849"/>
      <c r="AP29" s="849" t="s">
        <v>546</v>
      </c>
      <c r="AQ29" s="849"/>
      <c r="AR29" s="849"/>
      <c r="AS29" s="849"/>
      <c r="AT29" s="849"/>
      <c r="AU29" s="849" t="s">
        <v>546</v>
      </c>
      <c r="AV29" s="849"/>
      <c r="AW29" s="849"/>
      <c r="AX29" s="849"/>
      <c r="AY29" s="849"/>
      <c r="AZ29" s="850" t="s">
        <v>546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43</v>
      </c>
      <c r="R30" s="777"/>
      <c r="S30" s="777"/>
      <c r="T30" s="777"/>
      <c r="U30" s="777"/>
      <c r="V30" s="777">
        <v>42</v>
      </c>
      <c r="W30" s="777"/>
      <c r="X30" s="777"/>
      <c r="Y30" s="777"/>
      <c r="Z30" s="777"/>
      <c r="AA30" s="777">
        <v>1</v>
      </c>
      <c r="AB30" s="777"/>
      <c r="AC30" s="777"/>
      <c r="AD30" s="777"/>
      <c r="AE30" s="778"/>
      <c r="AF30" s="779">
        <v>1</v>
      </c>
      <c r="AG30" s="780"/>
      <c r="AH30" s="780"/>
      <c r="AI30" s="780"/>
      <c r="AJ30" s="781"/>
      <c r="AK30" s="848">
        <v>19</v>
      </c>
      <c r="AL30" s="849"/>
      <c r="AM30" s="849"/>
      <c r="AN30" s="849"/>
      <c r="AO30" s="849"/>
      <c r="AP30" s="849" t="s">
        <v>546</v>
      </c>
      <c r="AQ30" s="849"/>
      <c r="AR30" s="849"/>
      <c r="AS30" s="849"/>
      <c r="AT30" s="849"/>
      <c r="AU30" s="849" t="s">
        <v>546</v>
      </c>
      <c r="AV30" s="849"/>
      <c r="AW30" s="849"/>
      <c r="AX30" s="849"/>
      <c r="AY30" s="849"/>
      <c r="AZ30" s="850" t="s">
        <v>547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48</v>
      </c>
      <c r="R31" s="777"/>
      <c r="S31" s="777"/>
      <c r="T31" s="777"/>
      <c r="U31" s="777"/>
      <c r="V31" s="777">
        <v>47</v>
      </c>
      <c r="W31" s="777"/>
      <c r="X31" s="777"/>
      <c r="Y31" s="777"/>
      <c r="Z31" s="777"/>
      <c r="AA31" s="777">
        <v>1</v>
      </c>
      <c r="AB31" s="777"/>
      <c r="AC31" s="777"/>
      <c r="AD31" s="777"/>
      <c r="AE31" s="778"/>
      <c r="AF31" s="779">
        <v>1</v>
      </c>
      <c r="AG31" s="780"/>
      <c r="AH31" s="780"/>
      <c r="AI31" s="780"/>
      <c r="AJ31" s="781"/>
      <c r="AK31" s="848">
        <v>36</v>
      </c>
      <c r="AL31" s="849"/>
      <c r="AM31" s="849"/>
      <c r="AN31" s="849"/>
      <c r="AO31" s="849"/>
      <c r="AP31" s="849" t="s">
        <v>546</v>
      </c>
      <c r="AQ31" s="849"/>
      <c r="AR31" s="849"/>
      <c r="AS31" s="849"/>
      <c r="AT31" s="849"/>
      <c r="AU31" s="849" t="s">
        <v>546</v>
      </c>
      <c r="AV31" s="849"/>
      <c r="AW31" s="849"/>
      <c r="AX31" s="849"/>
      <c r="AY31" s="849"/>
      <c r="AZ31" s="850" t="s">
        <v>546</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402</v>
      </c>
      <c r="R32" s="777"/>
      <c r="S32" s="777"/>
      <c r="T32" s="777"/>
      <c r="U32" s="777"/>
      <c r="V32" s="777">
        <v>399</v>
      </c>
      <c r="W32" s="777"/>
      <c r="X32" s="777"/>
      <c r="Y32" s="777"/>
      <c r="Z32" s="777"/>
      <c r="AA32" s="777">
        <v>3</v>
      </c>
      <c r="AB32" s="777"/>
      <c r="AC32" s="777"/>
      <c r="AD32" s="777"/>
      <c r="AE32" s="778"/>
      <c r="AF32" s="779">
        <v>3</v>
      </c>
      <c r="AG32" s="780"/>
      <c r="AH32" s="780"/>
      <c r="AI32" s="780"/>
      <c r="AJ32" s="781"/>
      <c r="AK32" s="848">
        <v>136</v>
      </c>
      <c r="AL32" s="849"/>
      <c r="AM32" s="849"/>
      <c r="AN32" s="849"/>
      <c r="AO32" s="849"/>
      <c r="AP32" s="849">
        <v>811</v>
      </c>
      <c r="AQ32" s="849"/>
      <c r="AR32" s="849"/>
      <c r="AS32" s="849"/>
      <c r="AT32" s="849"/>
      <c r="AU32" s="849">
        <v>80</v>
      </c>
      <c r="AV32" s="849"/>
      <c r="AW32" s="849"/>
      <c r="AX32" s="849"/>
      <c r="AY32" s="849"/>
      <c r="AZ32" s="850" t="s">
        <v>547</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136</v>
      </c>
      <c r="R33" s="777"/>
      <c r="S33" s="777"/>
      <c r="T33" s="777"/>
      <c r="U33" s="777"/>
      <c r="V33" s="777">
        <v>135</v>
      </c>
      <c r="W33" s="777"/>
      <c r="X33" s="777"/>
      <c r="Y33" s="777"/>
      <c r="Z33" s="777"/>
      <c r="AA33" s="777">
        <v>1</v>
      </c>
      <c r="AB33" s="777"/>
      <c r="AC33" s="777"/>
      <c r="AD33" s="777"/>
      <c r="AE33" s="778"/>
      <c r="AF33" s="779">
        <v>1</v>
      </c>
      <c r="AG33" s="780"/>
      <c r="AH33" s="780"/>
      <c r="AI33" s="780"/>
      <c r="AJ33" s="781"/>
      <c r="AK33" s="848">
        <v>42</v>
      </c>
      <c r="AL33" s="849"/>
      <c r="AM33" s="849"/>
      <c r="AN33" s="849"/>
      <c r="AO33" s="849"/>
      <c r="AP33" s="849" t="s">
        <v>546</v>
      </c>
      <c r="AQ33" s="849"/>
      <c r="AR33" s="849"/>
      <c r="AS33" s="849"/>
      <c r="AT33" s="849"/>
      <c r="AU33" s="849" t="s">
        <v>546</v>
      </c>
      <c r="AV33" s="849"/>
      <c r="AW33" s="849"/>
      <c r="AX33" s="849"/>
      <c r="AY33" s="849"/>
      <c r="AZ33" s="850" t="s">
        <v>546</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253</v>
      </c>
      <c r="R34" s="777"/>
      <c r="S34" s="777"/>
      <c r="T34" s="777"/>
      <c r="U34" s="777"/>
      <c r="V34" s="777">
        <v>212</v>
      </c>
      <c r="W34" s="777"/>
      <c r="X34" s="777"/>
      <c r="Y34" s="777"/>
      <c r="Z34" s="777"/>
      <c r="AA34" s="777">
        <v>41</v>
      </c>
      <c r="AB34" s="777"/>
      <c r="AC34" s="777"/>
      <c r="AD34" s="777"/>
      <c r="AE34" s="778"/>
      <c r="AF34" s="779">
        <v>590</v>
      </c>
      <c r="AG34" s="780"/>
      <c r="AH34" s="780"/>
      <c r="AI34" s="780"/>
      <c r="AJ34" s="781"/>
      <c r="AK34" s="848" t="s">
        <v>546</v>
      </c>
      <c r="AL34" s="849"/>
      <c r="AM34" s="849"/>
      <c r="AN34" s="849"/>
      <c r="AO34" s="849"/>
      <c r="AP34" s="849">
        <v>8</v>
      </c>
      <c r="AQ34" s="849"/>
      <c r="AR34" s="849"/>
      <c r="AS34" s="849"/>
      <c r="AT34" s="849"/>
      <c r="AU34" s="849" t="s">
        <v>546</v>
      </c>
      <c r="AV34" s="849"/>
      <c r="AW34" s="849"/>
      <c r="AX34" s="849"/>
      <c r="AY34" s="849"/>
      <c r="AZ34" s="850" t="s">
        <v>546</v>
      </c>
      <c r="BA34" s="850"/>
      <c r="BB34" s="850"/>
      <c r="BC34" s="850"/>
      <c r="BD34" s="850"/>
      <c r="BE34" s="846" t="s">
        <v>386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296</v>
      </c>
      <c r="R35" s="777"/>
      <c r="S35" s="777"/>
      <c r="T35" s="777"/>
      <c r="U35" s="777"/>
      <c r="V35" s="777">
        <v>295</v>
      </c>
      <c r="W35" s="777"/>
      <c r="X35" s="777"/>
      <c r="Y35" s="777"/>
      <c r="Z35" s="777"/>
      <c r="AA35" s="777">
        <v>1</v>
      </c>
      <c r="AB35" s="777"/>
      <c r="AC35" s="777"/>
      <c r="AD35" s="777"/>
      <c r="AE35" s="778"/>
      <c r="AF35" s="779">
        <v>1</v>
      </c>
      <c r="AG35" s="780"/>
      <c r="AH35" s="780"/>
      <c r="AI35" s="780"/>
      <c r="AJ35" s="781"/>
      <c r="AK35" s="848">
        <v>27</v>
      </c>
      <c r="AL35" s="849"/>
      <c r="AM35" s="849"/>
      <c r="AN35" s="849"/>
      <c r="AO35" s="849"/>
      <c r="AP35" s="849">
        <v>164</v>
      </c>
      <c r="AQ35" s="849"/>
      <c r="AR35" s="849"/>
      <c r="AS35" s="849"/>
      <c r="AT35" s="849"/>
      <c r="AU35" s="849">
        <v>161</v>
      </c>
      <c r="AV35" s="849"/>
      <c r="AW35" s="849"/>
      <c r="AX35" s="849"/>
      <c r="AY35" s="849"/>
      <c r="AZ35" s="850" t="s">
        <v>547</v>
      </c>
      <c r="BA35" s="850"/>
      <c r="BB35" s="850"/>
      <c r="BC35" s="850"/>
      <c r="BD35" s="850"/>
      <c r="BE35" s="846" t="s">
        <v>388</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389</v>
      </c>
      <c r="C36" s="774"/>
      <c r="D36" s="774"/>
      <c r="E36" s="774"/>
      <c r="F36" s="774"/>
      <c r="G36" s="774"/>
      <c r="H36" s="774"/>
      <c r="I36" s="774"/>
      <c r="J36" s="774"/>
      <c r="K36" s="774"/>
      <c r="L36" s="774"/>
      <c r="M36" s="774"/>
      <c r="N36" s="774"/>
      <c r="O36" s="774"/>
      <c r="P36" s="775"/>
      <c r="Q36" s="776">
        <v>368</v>
      </c>
      <c r="R36" s="777"/>
      <c r="S36" s="777"/>
      <c r="T36" s="777"/>
      <c r="U36" s="777"/>
      <c r="V36" s="777">
        <v>367</v>
      </c>
      <c r="W36" s="777"/>
      <c r="X36" s="777"/>
      <c r="Y36" s="777"/>
      <c r="Z36" s="777"/>
      <c r="AA36" s="777">
        <v>1</v>
      </c>
      <c r="AB36" s="777"/>
      <c r="AC36" s="777"/>
      <c r="AD36" s="777"/>
      <c r="AE36" s="778"/>
      <c r="AF36" s="779">
        <v>1</v>
      </c>
      <c r="AG36" s="780"/>
      <c r="AH36" s="780"/>
      <c r="AI36" s="780"/>
      <c r="AJ36" s="781"/>
      <c r="AK36" s="848">
        <v>270</v>
      </c>
      <c r="AL36" s="849"/>
      <c r="AM36" s="849"/>
      <c r="AN36" s="849"/>
      <c r="AO36" s="849"/>
      <c r="AP36" s="849">
        <v>1854</v>
      </c>
      <c r="AQ36" s="849"/>
      <c r="AR36" s="849"/>
      <c r="AS36" s="849"/>
      <c r="AT36" s="849"/>
      <c r="AU36" s="849">
        <v>1854</v>
      </c>
      <c r="AV36" s="849"/>
      <c r="AW36" s="849"/>
      <c r="AX36" s="849"/>
      <c r="AY36" s="849"/>
      <c r="AZ36" s="850" t="s">
        <v>546</v>
      </c>
      <c r="BA36" s="850"/>
      <c r="BB36" s="850"/>
      <c r="BC36" s="850"/>
      <c r="BD36" s="850"/>
      <c r="BE36" s="846" t="s">
        <v>388</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390</v>
      </c>
      <c r="C37" s="774"/>
      <c r="D37" s="774"/>
      <c r="E37" s="774"/>
      <c r="F37" s="774"/>
      <c r="G37" s="774"/>
      <c r="H37" s="774"/>
      <c r="I37" s="774"/>
      <c r="J37" s="774"/>
      <c r="K37" s="774"/>
      <c r="L37" s="774"/>
      <c r="M37" s="774"/>
      <c r="N37" s="774"/>
      <c r="O37" s="774"/>
      <c r="P37" s="775"/>
      <c r="Q37" s="776">
        <v>65</v>
      </c>
      <c r="R37" s="777"/>
      <c r="S37" s="777"/>
      <c r="T37" s="777"/>
      <c r="U37" s="777"/>
      <c r="V37" s="777">
        <v>65</v>
      </c>
      <c r="W37" s="777"/>
      <c r="X37" s="777"/>
      <c r="Y37" s="777"/>
      <c r="Z37" s="777"/>
      <c r="AA37" s="777">
        <v>1</v>
      </c>
      <c r="AB37" s="777"/>
      <c r="AC37" s="777"/>
      <c r="AD37" s="777"/>
      <c r="AE37" s="778"/>
      <c r="AF37" s="779">
        <v>1</v>
      </c>
      <c r="AG37" s="780"/>
      <c r="AH37" s="780"/>
      <c r="AI37" s="780"/>
      <c r="AJ37" s="781"/>
      <c r="AK37" s="848">
        <v>46</v>
      </c>
      <c r="AL37" s="849"/>
      <c r="AM37" s="849"/>
      <c r="AN37" s="849"/>
      <c r="AO37" s="849"/>
      <c r="AP37" s="849">
        <v>223</v>
      </c>
      <c r="AQ37" s="849"/>
      <c r="AR37" s="849"/>
      <c r="AS37" s="849"/>
      <c r="AT37" s="849"/>
      <c r="AU37" s="849">
        <v>223</v>
      </c>
      <c r="AV37" s="849"/>
      <c r="AW37" s="849"/>
      <c r="AX37" s="849"/>
      <c r="AY37" s="849"/>
      <c r="AZ37" s="850" t="s">
        <v>546</v>
      </c>
      <c r="BA37" s="850"/>
      <c r="BB37" s="850"/>
      <c r="BC37" s="850"/>
      <c r="BD37" s="850"/>
      <c r="BE37" s="846" t="s">
        <v>388</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391</v>
      </c>
      <c r="C38" s="774"/>
      <c r="D38" s="774"/>
      <c r="E38" s="774"/>
      <c r="F38" s="774"/>
      <c r="G38" s="774"/>
      <c r="H38" s="774"/>
      <c r="I38" s="774"/>
      <c r="J38" s="774"/>
      <c r="K38" s="774"/>
      <c r="L38" s="774"/>
      <c r="M38" s="774"/>
      <c r="N38" s="774"/>
      <c r="O38" s="774"/>
      <c r="P38" s="775"/>
      <c r="Q38" s="776">
        <v>33</v>
      </c>
      <c r="R38" s="777"/>
      <c r="S38" s="777"/>
      <c r="T38" s="777"/>
      <c r="U38" s="777"/>
      <c r="V38" s="777">
        <v>32</v>
      </c>
      <c r="W38" s="777"/>
      <c r="X38" s="777"/>
      <c r="Y38" s="777"/>
      <c r="Z38" s="777"/>
      <c r="AA38" s="777">
        <v>1</v>
      </c>
      <c r="AB38" s="777"/>
      <c r="AC38" s="777"/>
      <c r="AD38" s="777"/>
      <c r="AE38" s="778"/>
      <c r="AF38" s="779">
        <v>1</v>
      </c>
      <c r="AG38" s="780"/>
      <c r="AH38" s="780"/>
      <c r="AI38" s="780"/>
      <c r="AJ38" s="781"/>
      <c r="AK38" s="848">
        <v>27</v>
      </c>
      <c r="AL38" s="849"/>
      <c r="AM38" s="849"/>
      <c r="AN38" s="849"/>
      <c r="AO38" s="849"/>
      <c r="AP38" s="849">
        <v>51</v>
      </c>
      <c r="AQ38" s="849"/>
      <c r="AR38" s="849"/>
      <c r="AS38" s="849"/>
      <c r="AT38" s="849"/>
      <c r="AU38" s="849">
        <v>51</v>
      </c>
      <c r="AV38" s="849"/>
      <c r="AW38" s="849"/>
      <c r="AX38" s="849"/>
      <c r="AY38" s="849"/>
      <c r="AZ38" s="850" t="s">
        <v>548</v>
      </c>
      <c r="BA38" s="850"/>
      <c r="BB38" s="850"/>
      <c r="BC38" s="850"/>
      <c r="BD38" s="850"/>
      <c r="BE38" s="846" t="s">
        <v>388</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392</v>
      </c>
      <c r="C39" s="774"/>
      <c r="D39" s="774"/>
      <c r="E39" s="774"/>
      <c r="F39" s="774"/>
      <c r="G39" s="774"/>
      <c r="H39" s="774"/>
      <c r="I39" s="774"/>
      <c r="J39" s="774"/>
      <c r="K39" s="774"/>
      <c r="L39" s="774"/>
      <c r="M39" s="774"/>
      <c r="N39" s="774"/>
      <c r="O39" s="774"/>
      <c r="P39" s="775"/>
      <c r="Q39" s="776">
        <v>406</v>
      </c>
      <c r="R39" s="777"/>
      <c r="S39" s="777"/>
      <c r="T39" s="777"/>
      <c r="U39" s="777"/>
      <c r="V39" s="777">
        <v>335</v>
      </c>
      <c r="W39" s="777"/>
      <c r="X39" s="777"/>
      <c r="Y39" s="777"/>
      <c r="Z39" s="777"/>
      <c r="AA39" s="777">
        <v>70</v>
      </c>
      <c r="AB39" s="777"/>
      <c r="AC39" s="777"/>
      <c r="AD39" s="777"/>
      <c r="AE39" s="778"/>
      <c r="AF39" s="779">
        <v>70</v>
      </c>
      <c r="AG39" s="780"/>
      <c r="AH39" s="780"/>
      <c r="AI39" s="780"/>
      <c r="AJ39" s="781"/>
      <c r="AK39" s="848">
        <v>33</v>
      </c>
      <c r="AL39" s="849"/>
      <c r="AM39" s="849"/>
      <c r="AN39" s="849"/>
      <c r="AO39" s="849"/>
      <c r="AP39" s="849" t="s">
        <v>546</v>
      </c>
      <c r="AQ39" s="849"/>
      <c r="AR39" s="849"/>
      <c r="AS39" s="849"/>
      <c r="AT39" s="849"/>
      <c r="AU39" s="849" t="s">
        <v>546</v>
      </c>
      <c r="AV39" s="849"/>
      <c r="AW39" s="849"/>
      <c r="AX39" s="849"/>
      <c r="AY39" s="849"/>
      <c r="AZ39" s="850" t="s">
        <v>546</v>
      </c>
      <c r="BA39" s="850"/>
      <c r="BB39" s="850"/>
      <c r="BC39" s="850"/>
      <c r="BD39" s="850"/>
      <c r="BE39" s="846" t="s">
        <v>388</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394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685</v>
      </c>
      <c r="AG63" s="860"/>
      <c r="AH63" s="860"/>
      <c r="AI63" s="860"/>
      <c r="AJ63" s="861"/>
      <c r="AK63" s="862"/>
      <c r="AL63" s="857"/>
      <c r="AM63" s="857"/>
      <c r="AN63" s="857"/>
      <c r="AO63" s="857"/>
      <c r="AP63" s="860">
        <v>3111</v>
      </c>
      <c r="AQ63" s="860"/>
      <c r="AR63" s="860"/>
      <c r="AS63" s="860"/>
      <c r="AT63" s="860"/>
      <c r="AU63" s="860">
        <v>2369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396</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397</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549</v>
      </c>
      <c r="C68" s="888"/>
      <c r="D68" s="888"/>
      <c r="E68" s="888"/>
      <c r="F68" s="888"/>
      <c r="G68" s="888"/>
      <c r="H68" s="888"/>
      <c r="I68" s="888"/>
      <c r="J68" s="888"/>
      <c r="K68" s="888"/>
      <c r="L68" s="888"/>
      <c r="M68" s="888"/>
      <c r="N68" s="888"/>
      <c r="O68" s="888"/>
      <c r="P68" s="889"/>
      <c r="Q68" s="890">
        <v>10186</v>
      </c>
      <c r="R68" s="884"/>
      <c r="S68" s="884"/>
      <c r="T68" s="884"/>
      <c r="U68" s="884"/>
      <c r="V68" s="884">
        <v>9252</v>
      </c>
      <c r="W68" s="884"/>
      <c r="X68" s="884"/>
      <c r="Y68" s="884"/>
      <c r="Z68" s="884"/>
      <c r="AA68" s="884">
        <v>934</v>
      </c>
      <c r="AB68" s="884"/>
      <c r="AC68" s="884"/>
      <c r="AD68" s="884"/>
      <c r="AE68" s="884"/>
      <c r="AF68" s="884">
        <v>934</v>
      </c>
      <c r="AG68" s="884"/>
      <c r="AH68" s="884"/>
      <c r="AI68" s="884"/>
      <c r="AJ68" s="884"/>
      <c r="AK68" s="884">
        <v>3700</v>
      </c>
      <c r="AL68" s="884"/>
      <c r="AM68" s="884"/>
      <c r="AN68" s="884"/>
      <c r="AO68" s="884"/>
      <c r="AP68" s="884" t="s">
        <v>546</v>
      </c>
      <c r="AQ68" s="884"/>
      <c r="AR68" s="884"/>
      <c r="AS68" s="884"/>
      <c r="AT68" s="884"/>
      <c r="AU68" s="884" t="s">
        <v>546</v>
      </c>
      <c r="AV68" s="884"/>
      <c r="AW68" s="884"/>
      <c r="AX68" s="884"/>
      <c r="AY68" s="884"/>
      <c r="AZ68" s="885" t="s">
        <v>552</v>
      </c>
      <c r="BA68" s="885" t="s">
        <v>552</v>
      </c>
      <c r="BB68" s="885" t="s">
        <v>552</v>
      </c>
      <c r="BC68" s="885" t="s">
        <v>552</v>
      </c>
      <c r="BD68" s="886" t="s">
        <v>552</v>
      </c>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570</v>
      </c>
      <c r="R69" s="849"/>
      <c r="S69" s="849"/>
      <c r="T69" s="849"/>
      <c r="U69" s="849"/>
      <c r="V69" s="849">
        <v>566</v>
      </c>
      <c r="W69" s="849"/>
      <c r="X69" s="849"/>
      <c r="Y69" s="849"/>
      <c r="Z69" s="849"/>
      <c r="AA69" s="849">
        <v>4</v>
      </c>
      <c r="AB69" s="849"/>
      <c r="AC69" s="849"/>
      <c r="AD69" s="849"/>
      <c r="AE69" s="849"/>
      <c r="AF69" s="849">
        <v>4</v>
      </c>
      <c r="AG69" s="849"/>
      <c r="AH69" s="849"/>
      <c r="AI69" s="849"/>
      <c r="AJ69" s="849"/>
      <c r="AK69" s="849" t="s">
        <v>546</v>
      </c>
      <c r="AL69" s="849"/>
      <c r="AM69" s="849"/>
      <c r="AN69" s="849"/>
      <c r="AO69" s="849"/>
      <c r="AP69" s="849" t="s">
        <v>546</v>
      </c>
      <c r="AQ69" s="849"/>
      <c r="AR69" s="849"/>
      <c r="AS69" s="849"/>
      <c r="AT69" s="849"/>
      <c r="AU69" s="849" t="s">
        <v>546</v>
      </c>
      <c r="AV69" s="849"/>
      <c r="AW69" s="849"/>
      <c r="AX69" s="849"/>
      <c r="AY69" s="849"/>
      <c r="AZ69" s="895" t="s">
        <v>553</v>
      </c>
      <c r="BA69" s="895" t="s">
        <v>553</v>
      </c>
      <c r="BB69" s="895" t="s">
        <v>553</v>
      </c>
      <c r="BC69" s="895" t="s">
        <v>553</v>
      </c>
      <c r="BD69" s="896" t="s">
        <v>553</v>
      </c>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58</v>
      </c>
      <c r="R70" s="849"/>
      <c r="S70" s="849"/>
      <c r="T70" s="849"/>
      <c r="U70" s="849"/>
      <c r="V70" s="849">
        <v>47</v>
      </c>
      <c r="W70" s="849"/>
      <c r="X70" s="849"/>
      <c r="Y70" s="849"/>
      <c r="Z70" s="849"/>
      <c r="AA70" s="849">
        <v>11</v>
      </c>
      <c r="AB70" s="849"/>
      <c r="AC70" s="849"/>
      <c r="AD70" s="849"/>
      <c r="AE70" s="849"/>
      <c r="AF70" s="849">
        <v>11</v>
      </c>
      <c r="AG70" s="849"/>
      <c r="AH70" s="849"/>
      <c r="AI70" s="849"/>
      <c r="AJ70" s="849"/>
      <c r="AK70" s="849" t="s">
        <v>546</v>
      </c>
      <c r="AL70" s="849"/>
      <c r="AM70" s="849"/>
      <c r="AN70" s="849"/>
      <c r="AO70" s="849"/>
      <c r="AP70" s="849" t="s">
        <v>546</v>
      </c>
      <c r="AQ70" s="849"/>
      <c r="AR70" s="849"/>
      <c r="AS70" s="849"/>
      <c r="AT70" s="849"/>
      <c r="AU70" s="849" t="s">
        <v>546</v>
      </c>
      <c r="AV70" s="849"/>
      <c r="AW70" s="849"/>
      <c r="AX70" s="849"/>
      <c r="AY70" s="849"/>
      <c r="AZ70" s="895" t="s">
        <v>554</v>
      </c>
      <c r="BA70" s="895" t="s">
        <v>554</v>
      </c>
      <c r="BB70" s="895" t="s">
        <v>554</v>
      </c>
      <c r="BC70" s="895" t="s">
        <v>554</v>
      </c>
      <c r="BD70" s="896" t="s">
        <v>554</v>
      </c>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23</v>
      </c>
      <c r="R71" s="849"/>
      <c r="S71" s="849"/>
      <c r="T71" s="849"/>
      <c r="U71" s="849"/>
      <c r="V71" s="849">
        <v>20</v>
      </c>
      <c r="W71" s="849"/>
      <c r="X71" s="849"/>
      <c r="Y71" s="849"/>
      <c r="Z71" s="849"/>
      <c r="AA71" s="849">
        <v>3</v>
      </c>
      <c r="AB71" s="849"/>
      <c r="AC71" s="849"/>
      <c r="AD71" s="849"/>
      <c r="AE71" s="849"/>
      <c r="AF71" s="849">
        <v>3</v>
      </c>
      <c r="AG71" s="849"/>
      <c r="AH71" s="849"/>
      <c r="AI71" s="849"/>
      <c r="AJ71" s="849"/>
      <c r="AK71" s="849" t="s">
        <v>546</v>
      </c>
      <c r="AL71" s="849"/>
      <c r="AM71" s="849"/>
      <c r="AN71" s="849"/>
      <c r="AO71" s="849"/>
      <c r="AP71" s="849" t="s">
        <v>546</v>
      </c>
      <c r="AQ71" s="849"/>
      <c r="AR71" s="849"/>
      <c r="AS71" s="849"/>
      <c r="AT71" s="849"/>
      <c r="AU71" s="849" t="s">
        <v>546</v>
      </c>
      <c r="AV71" s="849"/>
      <c r="AW71" s="849"/>
      <c r="AX71" s="849"/>
      <c r="AY71" s="849"/>
      <c r="AZ71" s="895" t="s">
        <v>555</v>
      </c>
      <c r="BA71" s="895" t="s">
        <v>555</v>
      </c>
      <c r="BB71" s="895" t="s">
        <v>555</v>
      </c>
      <c r="BC71" s="895" t="s">
        <v>555</v>
      </c>
      <c r="BD71" s="896" t="s">
        <v>555</v>
      </c>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549</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0</v>
      </c>
      <c r="AB72" s="849"/>
      <c r="AC72" s="849"/>
      <c r="AD72" s="849"/>
      <c r="AE72" s="849"/>
      <c r="AF72" s="849">
        <v>0</v>
      </c>
      <c r="AG72" s="849"/>
      <c r="AH72" s="849"/>
      <c r="AI72" s="849"/>
      <c r="AJ72" s="849"/>
      <c r="AK72" s="849" t="s">
        <v>546</v>
      </c>
      <c r="AL72" s="849"/>
      <c r="AM72" s="849"/>
      <c r="AN72" s="849"/>
      <c r="AO72" s="849"/>
      <c r="AP72" s="849" t="s">
        <v>546</v>
      </c>
      <c r="AQ72" s="849"/>
      <c r="AR72" s="849"/>
      <c r="AS72" s="849"/>
      <c r="AT72" s="849"/>
      <c r="AU72" s="849" t="s">
        <v>547</v>
      </c>
      <c r="AV72" s="849"/>
      <c r="AW72" s="849"/>
      <c r="AX72" s="849"/>
      <c r="AY72" s="849"/>
      <c r="AZ72" s="895" t="s">
        <v>556</v>
      </c>
      <c r="BA72" s="895" t="s">
        <v>556</v>
      </c>
      <c r="BB72" s="895" t="s">
        <v>556</v>
      </c>
      <c r="BC72" s="895" t="s">
        <v>556</v>
      </c>
      <c r="BD72" s="896" t="s">
        <v>556</v>
      </c>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549</v>
      </c>
      <c r="C73" s="892"/>
      <c r="D73" s="892"/>
      <c r="E73" s="892"/>
      <c r="F73" s="892"/>
      <c r="G73" s="892"/>
      <c r="H73" s="892"/>
      <c r="I73" s="892"/>
      <c r="J73" s="892"/>
      <c r="K73" s="892"/>
      <c r="L73" s="892"/>
      <c r="M73" s="892"/>
      <c r="N73" s="892"/>
      <c r="O73" s="892"/>
      <c r="P73" s="893"/>
      <c r="Q73" s="894">
        <v>50</v>
      </c>
      <c r="R73" s="849"/>
      <c r="S73" s="849"/>
      <c r="T73" s="849"/>
      <c r="U73" s="849"/>
      <c r="V73" s="849">
        <v>50</v>
      </c>
      <c r="W73" s="849"/>
      <c r="X73" s="849"/>
      <c r="Y73" s="849"/>
      <c r="Z73" s="849"/>
      <c r="AA73" s="849" t="s">
        <v>546</v>
      </c>
      <c r="AB73" s="849"/>
      <c r="AC73" s="849"/>
      <c r="AD73" s="849"/>
      <c r="AE73" s="849"/>
      <c r="AF73" s="849" t="s">
        <v>546</v>
      </c>
      <c r="AG73" s="849"/>
      <c r="AH73" s="849"/>
      <c r="AI73" s="849"/>
      <c r="AJ73" s="849"/>
      <c r="AK73" s="849" t="s">
        <v>546</v>
      </c>
      <c r="AL73" s="849"/>
      <c r="AM73" s="849"/>
      <c r="AN73" s="849"/>
      <c r="AO73" s="849"/>
      <c r="AP73" s="849" t="s">
        <v>546</v>
      </c>
      <c r="AQ73" s="849"/>
      <c r="AR73" s="849"/>
      <c r="AS73" s="849"/>
      <c r="AT73" s="849"/>
      <c r="AU73" s="849" t="s">
        <v>546</v>
      </c>
      <c r="AV73" s="849"/>
      <c r="AW73" s="849"/>
      <c r="AX73" s="849"/>
      <c r="AY73" s="849"/>
      <c r="AZ73" s="895" t="s">
        <v>557</v>
      </c>
      <c r="BA73" s="895" t="s">
        <v>557</v>
      </c>
      <c r="BB73" s="895" t="s">
        <v>557</v>
      </c>
      <c r="BC73" s="895" t="s">
        <v>557</v>
      </c>
      <c r="BD73" s="896" t="s">
        <v>557</v>
      </c>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550</v>
      </c>
      <c r="C74" s="892"/>
      <c r="D74" s="892"/>
      <c r="E74" s="892"/>
      <c r="F74" s="892"/>
      <c r="G74" s="892"/>
      <c r="H74" s="892"/>
      <c r="I74" s="892"/>
      <c r="J74" s="892"/>
      <c r="K74" s="892"/>
      <c r="L74" s="892"/>
      <c r="M74" s="892"/>
      <c r="N74" s="892"/>
      <c r="O74" s="892"/>
      <c r="P74" s="893"/>
      <c r="Q74" s="894">
        <v>187</v>
      </c>
      <c r="R74" s="849"/>
      <c r="S74" s="849"/>
      <c r="T74" s="849"/>
      <c r="U74" s="849"/>
      <c r="V74" s="849">
        <v>98</v>
      </c>
      <c r="W74" s="849"/>
      <c r="X74" s="849"/>
      <c r="Y74" s="849"/>
      <c r="Z74" s="849"/>
      <c r="AA74" s="849">
        <v>90</v>
      </c>
      <c r="AB74" s="849"/>
      <c r="AC74" s="849"/>
      <c r="AD74" s="849"/>
      <c r="AE74" s="849"/>
      <c r="AF74" s="849">
        <v>90</v>
      </c>
      <c r="AG74" s="849"/>
      <c r="AH74" s="849"/>
      <c r="AI74" s="849"/>
      <c r="AJ74" s="849"/>
      <c r="AK74" s="849" t="s">
        <v>546</v>
      </c>
      <c r="AL74" s="849"/>
      <c r="AM74" s="849"/>
      <c r="AN74" s="849"/>
      <c r="AO74" s="849"/>
      <c r="AP74" s="849" t="s">
        <v>546</v>
      </c>
      <c r="AQ74" s="849"/>
      <c r="AR74" s="849"/>
      <c r="AS74" s="849"/>
      <c r="AT74" s="849"/>
      <c r="AU74" s="849" t="s">
        <v>546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551</v>
      </c>
      <c r="C75" s="892"/>
      <c r="D75" s="892"/>
      <c r="E75" s="892"/>
      <c r="F75" s="892"/>
      <c r="G75" s="892"/>
      <c r="H75" s="892"/>
      <c r="I75" s="892"/>
      <c r="J75" s="892"/>
      <c r="K75" s="892"/>
      <c r="L75" s="892"/>
      <c r="M75" s="892"/>
      <c r="N75" s="892"/>
      <c r="O75" s="892"/>
      <c r="P75" s="893"/>
      <c r="Q75" s="897">
        <v>187</v>
      </c>
      <c r="R75" s="898"/>
      <c r="S75" s="898"/>
      <c r="T75" s="898"/>
      <c r="U75" s="848"/>
      <c r="V75" s="899">
        <v>181</v>
      </c>
      <c r="W75" s="898"/>
      <c r="X75" s="898"/>
      <c r="Y75" s="898"/>
      <c r="Z75" s="848"/>
      <c r="AA75" s="899">
        <v>7</v>
      </c>
      <c r="AB75" s="898"/>
      <c r="AC75" s="898"/>
      <c r="AD75" s="898"/>
      <c r="AE75" s="848"/>
      <c r="AF75" s="899">
        <v>7</v>
      </c>
      <c r="AG75" s="898"/>
      <c r="AH75" s="898"/>
      <c r="AI75" s="898"/>
      <c r="AJ75" s="848"/>
      <c r="AK75" s="899" t="s">
        <v>546</v>
      </c>
      <c r="AL75" s="898"/>
      <c r="AM75" s="898"/>
      <c r="AN75" s="898"/>
      <c r="AO75" s="848"/>
      <c r="AP75" s="899" t="s">
        <v>546</v>
      </c>
      <c r="AQ75" s="898"/>
      <c r="AR75" s="898"/>
      <c r="AS75" s="898"/>
      <c r="AT75" s="848"/>
      <c r="AU75" s="899" t="s">
        <v>546</v>
      </c>
      <c r="AV75" s="898"/>
      <c r="AW75" s="898"/>
      <c r="AX75" s="898"/>
      <c r="AY75" s="848"/>
      <c r="AZ75" s="895" t="s">
        <v>537</v>
      </c>
      <c r="BA75" s="895" t="s">
        <v>537</v>
      </c>
      <c r="BB75" s="895" t="s">
        <v>537</v>
      </c>
      <c r="BC75" s="895" t="s">
        <v>537</v>
      </c>
      <c r="BD75" s="896" t="s">
        <v>537</v>
      </c>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897">
        <v>208312</v>
      </c>
      <c r="R76" s="898"/>
      <c r="S76" s="898"/>
      <c r="T76" s="898"/>
      <c r="U76" s="848"/>
      <c r="V76" s="899">
        <v>200160</v>
      </c>
      <c r="W76" s="898"/>
      <c r="X76" s="898"/>
      <c r="Y76" s="898"/>
      <c r="Z76" s="848"/>
      <c r="AA76" s="899">
        <v>8152</v>
      </c>
      <c r="AB76" s="898"/>
      <c r="AC76" s="898"/>
      <c r="AD76" s="898"/>
      <c r="AE76" s="848"/>
      <c r="AF76" s="899">
        <v>8152</v>
      </c>
      <c r="AG76" s="898"/>
      <c r="AH76" s="898"/>
      <c r="AI76" s="898"/>
      <c r="AJ76" s="848"/>
      <c r="AK76" s="899">
        <v>212</v>
      </c>
      <c r="AL76" s="898"/>
      <c r="AM76" s="898"/>
      <c r="AN76" s="898"/>
      <c r="AO76" s="848"/>
      <c r="AP76" s="899" t="s">
        <v>546</v>
      </c>
      <c r="AQ76" s="898"/>
      <c r="AR76" s="898"/>
      <c r="AS76" s="898"/>
      <c r="AT76" s="848"/>
      <c r="AU76" s="899" t="s">
        <v>546</v>
      </c>
      <c r="AV76" s="898"/>
      <c r="AW76" s="898"/>
      <c r="AX76" s="898"/>
      <c r="AY76" s="848"/>
      <c r="AZ76" s="895" t="s">
        <v>559</v>
      </c>
      <c r="BA76" s="895" t="s">
        <v>558</v>
      </c>
      <c r="BB76" s="895" t="s">
        <v>558</v>
      </c>
      <c r="BC76" s="895" t="s">
        <v>558</v>
      </c>
      <c r="BD76" s="896" t="s">
        <v>558</v>
      </c>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398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9201</v>
      </c>
      <c r="AG88" s="860"/>
      <c r="AH88" s="860"/>
      <c r="AI88" s="860"/>
      <c r="AJ88" s="860"/>
      <c r="AK88" s="857"/>
      <c r="AL88" s="857"/>
      <c r="AM88" s="857"/>
      <c r="AN88" s="857"/>
      <c r="AO88" s="857"/>
      <c r="AP88" s="860" t="s">
        <v>546</v>
      </c>
      <c r="AQ88" s="860"/>
      <c r="AR88" s="860"/>
      <c r="AS88" s="860"/>
      <c r="AT88" s="860"/>
      <c r="AU88" s="860" t="s">
        <v>546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14</v>
      </c>
      <c r="CS102" s="868"/>
      <c r="CT102" s="868"/>
      <c r="CU102" s="868"/>
      <c r="CV102" s="911"/>
      <c r="CW102" s="910" t="s">
        <v>488</v>
      </c>
      <c r="CX102" s="868"/>
      <c r="CY102" s="868"/>
      <c r="CZ102" s="868"/>
      <c r="DA102" s="911"/>
      <c r="DB102" s="910" t="s">
        <v>488</v>
      </c>
      <c r="DC102" s="868"/>
      <c r="DD102" s="868"/>
      <c r="DE102" s="868"/>
      <c r="DF102" s="911"/>
      <c r="DG102" s="910" t="s">
        <v>488</v>
      </c>
      <c r="DH102" s="868"/>
      <c r="DI102" s="868"/>
      <c r="DJ102" s="868"/>
      <c r="DK102" s="911"/>
      <c r="DL102" s="910" t="s">
        <v>488</v>
      </c>
      <c r="DM102" s="868"/>
      <c r="DN102" s="868"/>
      <c r="DO102" s="868"/>
      <c r="DP102" s="911"/>
      <c r="DQ102" s="910" t="s">
        <v>488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407</v>
      </c>
      <c r="AB109" s="913"/>
      <c r="AC109" s="913"/>
      <c r="AD109" s="913"/>
      <c r="AE109" s="914"/>
      <c r="AF109" s="912" t="s">
        <v>286</v>
      </c>
      <c r="AG109" s="913"/>
      <c r="AH109" s="913"/>
      <c r="AI109" s="913"/>
      <c r="AJ109" s="914"/>
      <c r="AK109" s="912" t="s">
        <v>285</v>
      </c>
      <c r="AL109" s="913"/>
      <c r="AM109" s="913"/>
      <c r="AN109" s="913"/>
      <c r="AO109" s="914"/>
      <c r="AP109" s="912" t="s">
        <v>408</v>
      </c>
      <c r="AQ109" s="913"/>
      <c r="AR109" s="913"/>
      <c r="AS109" s="913"/>
      <c r="AT109" s="915"/>
      <c r="AU109" s="934" t="s">
        <v>406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407</v>
      </c>
      <c r="BR109" s="913"/>
      <c r="BS109" s="913"/>
      <c r="BT109" s="913"/>
      <c r="BU109" s="914"/>
      <c r="BV109" s="912" t="s">
        <v>286</v>
      </c>
      <c r="BW109" s="913"/>
      <c r="BX109" s="913"/>
      <c r="BY109" s="913"/>
      <c r="BZ109" s="914"/>
      <c r="CA109" s="912" t="s">
        <v>285</v>
      </c>
      <c r="CB109" s="913"/>
      <c r="CC109" s="913"/>
      <c r="CD109" s="913"/>
      <c r="CE109" s="914"/>
      <c r="CF109" s="935" t="s">
        <v>408</v>
      </c>
      <c r="CG109" s="935"/>
      <c r="CH109" s="935"/>
      <c r="CI109" s="935"/>
      <c r="CJ109" s="935"/>
      <c r="CK109" s="912" t="s">
        <v>409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407</v>
      </c>
      <c r="DH109" s="913"/>
      <c r="DI109" s="913"/>
      <c r="DJ109" s="913"/>
      <c r="DK109" s="914"/>
      <c r="DL109" s="912" t="s">
        <v>286</v>
      </c>
      <c r="DM109" s="913"/>
      <c r="DN109" s="913"/>
      <c r="DO109" s="913"/>
      <c r="DP109" s="914"/>
      <c r="DQ109" s="912" t="s">
        <v>285</v>
      </c>
      <c r="DR109" s="913"/>
      <c r="DS109" s="913"/>
      <c r="DT109" s="913"/>
      <c r="DU109" s="914"/>
      <c r="DV109" s="912" t="s">
        <v>408</v>
      </c>
      <c r="DW109" s="913"/>
      <c r="DX109" s="913"/>
      <c r="DY109" s="913"/>
      <c r="DZ109" s="915"/>
    </row>
    <row r="110" spans="1:131" s="197" customFormat="1" ht="26.25" customHeight="1">
      <c r="A110" s="916" t="s">
        <v>410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1115711</v>
      </c>
      <c r="AB110" s="920"/>
      <c r="AC110" s="920"/>
      <c r="AD110" s="920"/>
      <c r="AE110" s="921"/>
      <c r="AF110" s="922">
        <v>1134317</v>
      </c>
      <c r="AG110" s="920"/>
      <c r="AH110" s="920"/>
      <c r="AI110" s="920"/>
      <c r="AJ110" s="921"/>
      <c r="AK110" s="922">
        <v>1184344</v>
      </c>
      <c r="AL110" s="920"/>
      <c r="AM110" s="920"/>
      <c r="AN110" s="920"/>
      <c r="AO110" s="921"/>
      <c r="AP110" s="923">
        <v>36</v>
      </c>
      <c r="AQ110" s="924"/>
      <c r="AR110" s="924"/>
      <c r="AS110" s="924"/>
      <c r="AT110" s="925"/>
      <c r="AU110" s="926" t="s">
        <v>61</v>
      </c>
      <c r="AV110" s="927"/>
      <c r="AW110" s="927"/>
      <c r="AX110" s="927"/>
      <c r="AY110" s="928"/>
      <c r="AZ110" s="970" t="s">
        <v>411</v>
      </c>
      <c r="BA110" s="917"/>
      <c r="BB110" s="917"/>
      <c r="BC110" s="917"/>
      <c r="BD110" s="917"/>
      <c r="BE110" s="917"/>
      <c r="BF110" s="917"/>
      <c r="BG110" s="917"/>
      <c r="BH110" s="917"/>
      <c r="BI110" s="917"/>
      <c r="BJ110" s="917"/>
      <c r="BK110" s="917"/>
      <c r="BL110" s="917"/>
      <c r="BM110" s="917"/>
      <c r="BN110" s="917"/>
      <c r="BO110" s="917"/>
      <c r="BP110" s="918"/>
      <c r="BQ110" s="956">
        <v>11301266</v>
      </c>
      <c r="BR110" s="957"/>
      <c r="BS110" s="957"/>
      <c r="BT110" s="957"/>
      <c r="BU110" s="957"/>
      <c r="BV110" s="957">
        <v>11610875</v>
      </c>
      <c r="BW110" s="957"/>
      <c r="BX110" s="957"/>
      <c r="BY110" s="957"/>
      <c r="BZ110" s="957"/>
      <c r="CA110" s="957">
        <v>11324818</v>
      </c>
      <c r="CB110" s="957"/>
      <c r="CC110" s="957"/>
      <c r="CD110" s="957"/>
      <c r="CE110" s="957"/>
      <c r="CF110" s="971">
        <v>344</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414</v>
      </c>
      <c r="DH110" s="957"/>
      <c r="DI110" s="957"/>
      <c r="DJ110" s="957"/>
      <c r="DK110" s="957"/>
      <c r="DL110" s="957" t="s">
        <v>414</v>
      </c>
      <c r="DM110" s="957"/>
      <c r="DN110" s="957"/>
      <c r="DO110" s="957"/>
      <c r="DP110" s="957"/>
      <c r="DQ110" s="957" t="s">
        <v>414</v>
      </c>
      <c r="DR110" s="957"/>
      <c r="DS110" s="957"/>
      <c r="DT110" s="957"/>
      <c r="DU110" s="957"/>
      <c r="DV110" s="958" t="s">
        <v>414</v>
      </c>
      <c r="DW110" s="958"/>
      <c r="DX110" s="958"/>
      <c r="DY110" s="958"/>
      <c r="DZ110" s="959"/>
    </row>
    <row r="111" spans="1:131" s="197"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414</v>
      </c>
      <c r="AB111" s="964"/>
      <c r="AC111" s="964"/>
      <c r="AD111" s="964"/>
      <c r="AE111" s="965"/>
      <c r="AF111" s="966" t="s">
        <v>414</v>
      </c>
      <c r="AG111" s="964"/>
      <c r="AH111" s="964"/>
      <c r="AI111" s="964"/>
      <c r="AJ111" s="965"/>
      <c r="AK111" s="966" t="s">
        <v>414</v>
      </c>
      <c r="AL111" s="964"/>
      <c r="AM111" s="964"/>
      <c r="AN111" s="964"/>
      <c r="AO111" s="965"/>
      <c r="AP111" s="967" t="s">
        <v>414</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417</v>
      </c>
      <c r="BR111" s="950"/>
      <c r="BS111" s="950"/>
      <c r="BT111" s="950"/>
      <c r="BU111" s="950"/>
      <c r="BV111" s="950" t="s">
        <v>417</v>
      </c>
      <c r="BW111" s="950"/>
      <c r="BX111" s="950"/>
      <c r="BY111" s="950"/>
      <c r="BZ111" s="950"/>
      <c r="CA111" s="950" t="s">
        <v>417</v>
      </c>
      <c r="CB111" s="950"/>
      <c r="CC111" s="950"/>
      <c r="CD111" s="950"/>
      <c r="CE111" s="950"/>
      <c r="CF111" s="944" t="s">
        <v>417</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417</v>
      </c>
      <c r="DH111" s="950"/>
      <c r="DI111" s="950"/>
      <c r="DJ111" s="950"/>
      <c r="DK111" s="950"/>
      <c r="DL111" s="950" t="s">
        <v>417</v>
      </c>
      <c r="DM111" s="950"/>
      <c r="DN111" s="950"/>
      <c r="DO111" s="950"/>
      <c r="DP111" s="950"/>
      <c r="DQ111" s="950" t="s">
        <v>417</v>
      </c>
      <c r="DR111" s="950"/>
      <c r="DS111" s="950"/>
      <c r="DT111" s="950"/>
      <c r="DU111" s="950"/>
      <c r="DV111" s="951" t="s">
        <v>417</v>
      </c>
      <c r="DW111" s="951"/>
      <c r="DX111" s="951"/>
      <c r="DY111" s="951"/>
      <c r="DZ111" s="952"/>
    </row>
    <row r="112" spans="1:131" s="197"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2573774</v>
      </c>
      <c r="BR112" s="950"/>
      <c r="BS112" s="950"/>
      <c r="BT112" s="950"/>
      <c r="BU112" s="950"/>
      <c r="BV112" s="950">
        <v>2417686</v>
      </c>
      <c r="BW112" s="950"/>
      <c r="BX112" s="950"/>
      <c r="BY112" s="950"/>
      <c r="BZ112" s="950"/>
      <c r="CA112" s="950">
        <v>2417884</v>
      </c>
      <c r="CB112" s="950"/>
      <c r="CC112" s="950"/>
      <c r="CD112" s="950"/>
      <c r="CE112" s="950"/>
      <c r="CF112" s="944">
        <v>73.400000000000006</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417</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277212</v>
      </c>
      <c r="AB113" s="964"/>
      <c r="AC113" s="964"/>
      <c r="AD113" s="964"/>
      <c r="AE113" s="965"/>
      <c r="AF113" s="966">
        <v>282864</v>
      </c>
      <c r="AG113" s="964"/>
      <c r="AH113" s="964"/>
      <c r="AI113" s="964"/>
      <c r="AJ113" s="965"/>
      <c r="AK113" s="966">
        <v>253794</v>
      </c>
      <c r="AL113" s="964"/>
      <c r="AM113" s="964"/>
      <c r="AN113" s="964"/>
      <c r="AO113" s="965"/>
      <c r="AP113" s="967">
        <v>7.7</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t="s">
        <v>417</v>
      </c>
      <c r="BR113" s="950"/>
      <c r="BS113" s="950"/>
      <c r="BT113" s="950"/>
      <c r="BU113" s="950"/>
      <c r="BV113" s="950" t="s">
        <v>417</v>
      </c>
      <c r="BW113" s="950"/>
      <c r="BX113" s="950"/>
      <c r="BY113" s="950"/>
      <c r="BZ113" s="950"/>
      <c r="CA113" s="950" t="s">
        <v>417</v>
      </c>
      <c r="CB113" s="950"/>
      <c r="CC113" s="950"/>
      <c r="CD113" s="950"/>
      <c r="CE113" s="950"/>
      <c r="CF113" s="944" t="s">
        <v>417</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417</v>
      </c>
      <c r="AB114" s="989"/>
      <c r="AC114" s="989"/>
      <c r="AD114" s="989"/>
      <c r="AE114" s="990"/>
      <c r="AF114" s="991" t="s">
        <v>417</v>
      </c>
      <c r="AG114" s="989"/>
      <c r="AH114" s="989"/>
      <c r="AI114" s="989"/>
      <c r="AJ114" s="990"/>
      <c r="AK114" s="991" t="s">
        <v>417</v>
      </c>
      <c r="AL114" s="989"/>
      <c r="AM114" s="989"/>
      <c r="AN114" s="989"/>
      <c r="AO114" s="990"/>
      <c r="AP114" s="992" t="s">
        <v>417</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850711</v>
      </c>
      <c r="BR114" s="950"/>
      <c r="BS114" s="950"/>
      <c r="BT114" s="950"/>
      <c r="BU114" s="950"/>
      <c r="BV114" s="950">
        <v>752087</v>
      </c>
      <c r="BW114" s="950"/>
      <c r="BX114" s="950"/>
      <c r="BY114" s="950"/>
      <c r="BZ114" s="950"/>
      <c r="CA114" s="950">
        <v>650631</v>
      </c>
      <c r="CB114" s="950"/>
      <c r="CC114" s="950"/>
      <c r="CD114" s="950"/>
      <c r="CE114" s="950"/>
      <c r="CF114" s="944">
        <v>19.8</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417</v>
      </c>
      <c r="AB115" s="964"/>
      <c r="AC115" s="964"/>
      <c r="AD115" s="964"/>
      <c r="AE115" s="965"/>
      <c r="AF115" s="966" t="s">
        <v>417</v>
      </c>
      <c r="AG115" s="964"/>
      <c r="AH115" s="964"/>
      <c r="AI115" s="964"/>
      <c r="AJ115" s="965"/>
      <c r="AK115" s="966" t="s">
        <v>417</v>
      </c>
      <c r="AL115" s="964"/>
      <c r="AM115" s="964"/>
      <c r="AN115" s="964"/>
      <c r="AO115" s="965"/>
      <c r="AP115" s="967" t="s">
        <v>417</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417</v>
      </c>
      <c r="BR115" s="950"/>
      <c r="BS115" s="950"/>
      <c r="BT115" s="950"/>
      <c r="BU115" s="950"/>
      <c r="BV115" s="950" t="s">
        <v>417</v>
      </c>
      <c r="BW115" s="950"/>
      <c r="BX115" s="950"/>
      <c r="BY115" s="950"/>
      <c r="BZ115" s="950"/>
      <c r="CA115" s="950" t="s">
        <v>417</v>
      </c>
      <c r="CB115" s="950"/>
      <c r="CC115" s="950"/>
      <c r="CD115" s="950"/>
      <c r="CE115" s="950"/>
      <c r="CF115" s="944" t="s">
        <v>417</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417</v>
      </c>
      <c r="DH115" s="989"/>
      <c r="DI115" s="989"/>
      <c r="DJ115" s="989"/>
      <c r="DK115" s="990"/>
      <c r="DL115" s="991" t="s">
        <v>417</v>
      </c>
      <c r="DM115" s="989"/>
      <c r="DN115" s="989"/>
      <c r="DO115" s="989"/>
      <c r="DP115" s="990"/>
      <c r="DQ115" s="991" t="s">
        <v>417</v>
      </c>
      <c r="DR115" s="989"/>
      <c r="DS115" s="989"/>
      <c r="DT115" s="989"/>
      <c r="DU115" s="990"/>
      <c r="DV115" s="992" t="s">
        <v>417</v>
      </c>
      <c r="DW115" s="993"/>
      <c r="DX115" s="993"/>
      <c r="DY115" s="993"/>
      <c r="DZ115" s="994"/>
    </row>
    <row r="116" spans="1:130" s="197" customFormat="1" ht="26.25" customHeight="1">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417</v>
      </c>
      <c r="AB116" s="989"/>
      <c r="AC116" s="989"/>
      <c r="AD116" s="989"/>
      <c r="AE116" s="990"/>
      <c r="AF116" s="991" t="s">
        <v>417</v>
      </c>
      <c r="AG116" s="989"/>
      <c r="AH116" s="989"/>
      <c r="AI116" s="989"/>
      <c r="AJ116" s="990"/>
      <c r="AK116" s="991" t="s">
        <v>417</v>
      </c>
      <c r="AL116" s="989"/>
      <c r="AM116" s="989"/>
      <c r="AN116" s="989"/>
      <c r="AO116" s="990"/>
      <c r="AP116" s="992" t="s">
        <v>417</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417</v>
      </c>
      <c r="DH116" s="989"/>
      <c r="DI116" s="989"/>
      <c r="DJ116" s="989"/>
      <c r="DK116" s="990"/>
      <c r="DL116" s="991" t="s">
        <v>417</v>
      </c>
      <c r="DM116" s="989"/>
      <c r="DN116" s="989"/>
      <c r="DO116" s="989"/>
      <c r="DP116" s="990"/>
      <c r="DQ116" s="991" t="s">
        <v>417</v>
      </c>
      <c r="DR116" s="989"/>
      <c r="DS116" s="989"/>
      <c r="DT116" s="989"/>
      <c r="DU116" s="990"/>
      <c r="DV116" s="992" t="s">
        <v>417</v>
      </c>
      <c r="DW116" s="993"/>
      <c r="DX116" s="993"/>
      <c r="DY116" s="993"/>
      <c r="DZ116" s="994"/>
    </row>
    <row r="117" spans="1:130" s="197" customFormat="1" ht="26.25" customHeight="1">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1392923</v>
      </c>
      <c r="AB117" s="996"/>
      <c r="AC117" s="996"/>
      <c r="AD117" s="996"/>
      <c r="AE117" s="997"/>
      <c r="AF117" s="995">
        <v>1417181</v>
      </c>
      <c r="AG117" s="996"/>
      <c r="AH117" s="996"/>
      <c r="AI117" s="996"/>
      <c r="AJ117" s="997"/>
      <c r="AK117" s="995">
        <v>1438138</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407</v>
      </c>
      <c r="AB118" s="913"/>
      <c r="AC118" s="913"/>
      <c r="AD118" s="913"/>
      <c r="AE118" s="914"/>
      <c r="AF118" s="912" t="s">
        <v>286</v>
      </c>
      <c r="AG118" s="913"/>
      <c r="AH118" s="913"/>
      <c r="AI118" s="913"/>
      <c r="AJ118" s="914"/>
      <c r="AK118" s="912" t="s">
        <v>285</v>
      </c>
      <c r="AL118" s="913"/>
      <c r="AM118" s="913"/>
      <c r="AN118" s="913"/>
      <c r="AO118" s="914"/>
      <c r="AP118" s="1020" t="s">
        <v>408</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438</v>
      </c>
      <c r="BP118" s="1024"/>
      <c r="BQ118" s="1015">
        <v>14725751</v>
      </c>
      <c r="BR118" s="1016"/>
      <c r="BS118" s="1016"/>
      <c r="BT118" s="1016"/>
      <c r="BU118" s="1016"/>
      <c r="BV118" s="1016">
        <v>14780648</v>
      </c>
      <c r="BW118" s="1016"/>
      <c r="BX118" s="1016"/>
      <c r="BY118" s="1016"/>
      <c r="BZ118" s="1016"/>
      <c r="CA118" s="1016">
        <v>14393333</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3233872</v>
      </c>
      <c r="BR119" s="957"/>
      <c r="BS119" s="957"/>
      <c r="BT119" s="957"/>
      <c r="BU119" s="957"/>
      <c r="BV119" s="957">
        <v>3274957</v>
      </c>
      <c r="BW119" s="957"/>
      <c r="BX119" s="957"/>
      <c r="BY119" s="957"/>
      <c r="BZ119" s="957"/>
      <c r="CA119" s="957">
        <v>3317678</v>
      </c>
      <c r="CB119" s="957"/>
      <c r="CC119" s="957"/>
      <c r="CD119" s="957"/>
      <c r="CE119" s="957"/>
      <c r="CF119" s="971">
        <v>100.8</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1671825</v>
      </c>
      <c r="BR120" s="950"/>
      <c r="BS120" s="950"/>
      <c r="BT120" s="950"/>
      <c r="BU120" s="950"/>
      <c r="BV120" s="950">
        <v>1594438</v>
      </c>
      <c r="BW120" s="950"/>
      <c r="BX120" s="950"/>
      <c r="BY120" s="950"/>
      <c r="BZ120" s="950"/>
      <c r="CA120" s="950">
        <v>1508190</v>
      </c>
      <c r="CB120" s="950"/>
      <c r="CC120" s="950"/>
      <c r="CD120" s="950"/>
      <c r="CE120" s="950"/>
      <c r="CF120" s="944">
        <v>45.8</v>
      </c>
      <c r="CG120" s="945"/>
      <c r="CH120" s="945"/>
      <c r="CI120" s="945"/>
      <c r="CJ120" s="945"/>
      <c r="CK120" s="1043" t="s">
        <v>444</v>
      </c>
      <c r="CL120" s="1044"/>
      <c r="CM120" s="1044"/>
      <c r="CN120" s="1044"/>
      <c r="CO120" s="1045"/>
      <c r="CP120" s="1051" t="s">
        <v>389</v>
      </c>
      <c r="CQ120" s="1052"/>
      <c r="CR120" s="1052"/>
      <c r="CS120" s="1052"/>
      <c r="CT120" s="1052"/>
      <c r="CU120" s="1052"/>
      <c r="CV120" s="1052"/>
      <c r="CW120" s="1052"/>
      <c r="CX120" s="1052"/>
      <c r="CY120" s="1052"/>
      <c r="CZ120" s="1052"/>
      <c r="DA120" s="1052"/>
      <c r="DB120" s="1052"/>
      <c r="DC120" s="1052"/>
      <c r="DD120" s="1052"/>
      <c r="DE120" s="1052"/>
      <c r="DF120" s="1053"/>
      <c r="DG120" s="956">
        <v>2192919</v>
      </c>
      <c r="DH120" s="957"/>
      <c r="DI120" s="957"/>
      <c r="DJ120" s="957"/>
      <c r="DK120" s="957"/>
      <c r="DL120" s="957">
        <v>2006708</v>
      </c>
      <c r="DM120" s="957"/>
      <c r="DN120" s="957"/>
      <c r="DO120" s="957"/>
      <c r="DP120" s="957"/>
      <c r="DQ120" s="957">
        <v>1853822</v>
      </c>
      <c r="DR120" s="957"/>
      <c r="DS120" s="957"/>
      <c r="DT120" s="957"/>
      <c r="DU120" s="957"/>
      <c r="DV120" s="958">
        <v>56.3</v>
      </c>
      <c r="DW120" s="958"/>
      <c r="DX120" s="958"/>
      <c r="DY120" s="958"/>
      <c r="DZ120" s="959"/>
    </row>
    <row r="121" spans="1:130" s="197" customFormat="1" ht="26.25" customHeight="1">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8971292</v>
      </c>
      <c r="BR121" s="1016"/>
      <c r="BS121" s="1016"/>
      <c r="BT121" s="1016"/>
      <c r="BU121" s="1016"/>
      <c r="BV121" s="1016">
        <v>9022508</v>
      </c>
      <c r="BW121" s="1016"/>
      <c r="BX121" s="1016"/>
      <c r="BY121" s="1016"/>
      <c r="BZ121" s="1016"/>
      <c r="CA121" s="1016">
        <v>8736745</v>
      </c>
      <c r="CB121" s="1016"/>
      <c r="CC121" s="1016"/>
      <c r="CD121" s="1016"/>
      <c r="CE121" s="1016"/>
      <c r="CF121" s="1054">
        <v>265.39999999999998</v>
      </c>
      <c r="CG121" s="1055"/>
      <c r="CH121" s="1055"/>
      <c r="CI121" s="1055"/>
      <c r="CJ121" s="1055"/>
      <c r="CK121" s="1046"/>
      <c r="CL121" s="1047"/>
      <c r="CM121" s="1047"/>
      <c r="CN121" s="1047"/>
      <c r="CO121" s="1048"/>
      <c r="CP121" s="1037" t="s">
        <v>390</v>
      </c>
      <c r="CQ121" s="1038"/>
      <c r="CR121" s="1038"/>
      <c r="CS121" s="1038"/>
      <c r="CT121" s="1038"/>
      <c r="CU121" s="1038"/>
      <c r="CV121" s="1038"/>
      <c r="CW121" s="1038"/>
      <c r="CX121" s="1038"/>
      <c r="CY121" s="1038"/>
      <c r="CZ121" s="1038"/>
      <c r="DA121" s="1038"/>
      <c r="DB121" s="1038"/>
      <c r="DC121" s="1038"/>
      <c r="DD121" s="1038"/>
      <c r="DE121" s="1038"/>
      <c r="DF121" s="1039"/>
      <c r="DG121" s="949">
        <v>259945</v>
      </c>
      <c r="DH121" s="950"/>
      <c r="DI121" s="950"/>
      <c r="DJ121" s="950"/>
      <c r="DK121" s="950"/>
      <c r="DL121" s="950">
        <v>241759</v>
      </c>
      <c r="DM121" s="950"/>
      <c r="DN121" s="950"/>
      <c r="DO121" s="950"/>
      <c r="DP121" s="950"/>
      <c r="DQ121" s="950">
        <v>223151</v>
      </c>
      <c r="DR121" s="950"/>
      <c r="DS121" s="950"/>
      <c r="DT121" s="950"/>
      <c r="DU121" s="950"/>
      <c r="DV121" s="951">
        <v>6.8</v>
      </c>
      <c r="DW121" s="951"/>
      <c r="DX121" s="951"/>
      <c r="DY121" s="951"/>
      <c r="DZ121" s="952"/>
    </row>
    <row r="122" spans="1:130" s="197" customFormat="1" ht="26.25" customHeight="1">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447</v>
      </c>
      <c r="BP122" s="1024"/>
      <c r="BQ122" s="1064">
        <v>13876989</v>
      </c>
      <c r="BR122" s="1065"/>
      <c r="BS122" s="1065"/>
      <c r="BT122" s="1065"/>
      <c r="BU122" s="1065"/>
      <c r="BV122" s="1065">
        <v>13891903</v>
      </c>
      <c r="BW122" s="1065"/>
      <c r="BX122" s="1065"/>
      <c r="BY122" s="1065"/>
      <c r="BZ122" s="1065"/>
      <c r="CA122" s="1065">
        <v>13562613</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28708</v>
      </c>
      <c r="DH122" s="950"/>
      <c r="DI122" s="950"/>
      <c r="DJ122" s="950"/>
      <c r="DK122" s="950"/>
      <c r="DL122" s="950">
        <v>33714</v>
      </c>
      <c r="DM122" s="950"/>
      <c r="DN122" s="950"/>
      <c r="DO122" s="950"/>
      <c r="DP122" s="950"/>
      <c r="DQ122" s="950">
        <v>160818</v>
      </c>
      <c r="DR122" s="950"/>
      <c r="DS122" s="950"/>
      <c r="DT122" s="950"/>
      <c r="DU122" s="950"/>
      <c r="DV122" s="951">
        <v>4.9000000000000004</v>
      </c>
      <c r="DW122" s="951"/>
      <c r="DX122" s="951"/>
      <c r="DY122" s="951"/>
      <c r="DZ122" s="952"/>
    </row>
    <row r="123" spans="1:130" s="197" customFormat="1" ht="26.25" customHeight="1" thickBot="1">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449</v>
      </c>
      <c r="AB123" s="989"/>
      <c r="AC123" s="989"/>
      <c r="AD123" s="989"/>
      <c r="AE123" s="990"/>
      <c r="AF123" s="991" t="s">
        <v>449</v>
      </c>
      <c r="AG123" s="989"/>
      <c r="AH123" s="989"/>
      <c r="AI123" s="989"/>
      <c r="AJ123" s="990"/>
      <c r="AK123" s="991" t="s">
        <v>449</v>
      </c>
      <c r="AL123" s="989"/>
      <c r="AM123" s="989"/>
      <c r="AN123" s="989"/>
      <c r="AO123" s="990"/>
      <c r="AP123" s="992" t="s">
        <v>449</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26.4</v>
      </c>
      <c r="BR123" s="1057"/>
      <c r="BS123" s="1057"/>
      <c r="BT123" s="1057"/>
      <c r="BU123" s="1057"/>
      <c r="BV123" s="1057">
        <v>27.6</v>
      </c>
      <c r="BW123" s="1057"/>
      <c r="BX123" s="1057"/>
      <c r="BY123" s="1057"/>
      <c r="BZ123" s="1057"/>
      <c r="CA123" s="1057">
        <v>25.2</v>
      </c>
      <c r="CB123" s="1057"/>
      <c r="CC123" s="1057"/>
      <c r="CD123" s="1057"/>
      <c r="CE123" s="1057"/>
      <c r="CF123" s="1058"/>
      <c r="CG123" s="1059"/>
      <c r="CH123" s="1059"/>
      <c r="CI123" s="1059"/>
      <c r="CJ123" s="1060"/>
      <c r="CK123" s="1046"/>
      <c r="CL123" s="1047"/>
      <c r="CM123" s="1047"/>
      <c r="CN123" s="1047"/>
      <c r="CO123" s="1048"/>
      <c r="CP123" s="1037" t="s">
        <v>451</v>
      </c>
      <c r="CQ123" s="1038"/>
      <c r="CR123" s="1038"/>
      <c r="CS123" s="1038"/>
      <c r="CT123" s="1038"/>
      <c r="CU123" s="1038"/>
      <c r="CV123" s="1038"/>
      <c r="CW123" s="1038"/>
      <c r="CX123" s="1038"/>
      <c r="CY123" s="1038"/>
      <c r="CZ123" s="1038"/>
      <c r="DA123" s="1038"/>
      <c r="DB123" s="1038"/>
      <c r="DC123" s="1038"/>
      <c r="DD123" s="1038"/>
      <c r="DE123" s="1038"/>
      <c r="DF123" s="1039"/>
      <c r="DG123" s="988">
        <v>65830</v>
      </c>
      <c r="DH123" s="989"/>
      <c r="DI123" s="989"/>
      <c r="DJ123" s="989"/>
      <c r="DK123" s="990"/>
      <c r="DL123" s="991">
        <v>59626</v>
      </c>
      <c r="DM123" s="989"/>
      <c r="DN123" s="989"/>
      <c r="DO123" s="989"/>
      <c r="DP123" s="990"/>
      <c r="DQ123" s="991">
        <v>99772</v>
      </c>
      <c r="DR123" s="989"/>
      <c r="DS123" s="989"/>
      <c r="DT123" s="989"/>
      <c r="DU123" s="990"/>
      <c r="DV123" s="992">
        <v>3</v>
      </c>
      <c r="DW123" s="993"/>
      <c r="DX123" s="993"/>
      <c r="DY123" s="993"/>
      <c r="DZ123" s="994"/>
    </row>
    <row r="124" spans="1:130" s="197" customFormat="1" ht="26.25" customHeight="1">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26372</v>
      </c>
      <c r="DH124" s="1028"/>
      <c r="DI124" s="1028"/>
      <c r="DJ124" s="1028"/>
      <c r="DK124" s="1029"/>
      <c r="DL124" s="1030">
        <v>75879</v>
      </c>
      <c r="DM124" s="1028"/>
      <c r="DN124" s="1028"/>
      <c r="DO124" s="1028"/>
      <c r="DP124" s="1029"/>
      <c r="DQ124" s="1030">
        <v>80321</v>
      </c>
      <c r="DR124" s="1028"/>
      <c r="DS124" s="1028"/>
      <c r="DT124" s="1028"/>
      <c r="DU124" s="1029"/>
      <c r="DV124" s="1031">
        <v>2.4</v>
      </c>
      <c r="DW124" s="1032"/>
      <c r="DX124" s="1032"/>
      <c r="DY124" s="1032"/>
      <c r="DZ124" s="1033"/>
    </row>
    <row r="125" spans="1:130" s="197" customFormat="1" ht="26.25" customHeight="1" thickBot="1">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t="s">
        <v>449</v>
      </c>
      <c r="AG126" s="989"/>
      <c r="AH126" s="989"/>
      <c r="AI126" s="989"/>
      <c r="AJ126" s="990"/>
      <c r="AK126" s="991" t="s">
        <v>449</v>
      </c>
      <c r="AL126" s="989"/>
      <c r="AM126" s="989"/>
      <c r="AN126" s="989"/>
      <c r="AO126" s="990"/>
      <c r="AP126" s="992" t="s">
        <v>449</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449</v>
      </c>
      <c r="AB127" s="989"/>
      <c r="AC127" s="989"/>
      <c r="AD127" s="989"/>
      <c r="AE127" s="990"/>
      <c r="AF127" s="991" t="s">
        <v>449</v>
      </c>
      <c r="AG127" s="989"/>
      <c r="AH127" s="989"/>
      <c r="AI127" s="989"/>
      <c r="AJ127" s="990"/>
      <c r="AK127" s="991" t="s">
        <v>449</v>
      </c>
      <c r="AL127" s="989"/>
      <c r="AM127" s="989"/>
      <c r="AN127" s="989"/>
      <c r="AO127" s="990"/>
      <c r="AP127" s="992" t="s">
        <v>449</v>
      </c>
      <c r="AQ127" s="993"/>
      <c r="AR127" s="993"/>
      <c r="AS127" s="993"/>
      <c r="AT127" s="994"/>
      <c r="AU127" s="233"/>
      <c r="AV127" s="233"/>
      <c r="AW127" s="233"/>
      <c r="AX127" s="916" t="s">
        <v>461</v>
      </c>
      <c r="AY127" s="917"/>
      <c r="AZ127" s="917"/>
      <c r="BA127" s="917"/>
      <c r="BB127" s="917"/>
      <c r="BC127" s="917"/>
      <c r="BD127" s="917"/>
      <c r="BE127" s="918"/>
      <c r="BF127" s="1071" t="s">
        <v>449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101469</v>
      </c>
      <c r="AB128" s="1120"/>
      <c r="AC128" s="1120"/>
      <c r="AD128" s="1120"/>
      <c r="AE128" s="1121"/>
      <c r="AF128" s="1122">
        <v>107023</v>
      </c>
      <c r="AG128" s="1120"/>
      <c r="AH128" s="1120"/>
      <c r="AI128" s="1120"/>
      <c r="AJ128" s="1121"/>
      <c r="AK128" s="1122">
        <v>105303</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467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4159890</v>
      </c>
      <c r="AB129" s="989"/>
      <c r="AC129" s="989"/>
      <c r="AD129" s="989"/>
      <c r="AE129" s="990"/>
      <c r="AF129" s="991">
        <v>4227004</v>
      </c>
      <c r="AG129" s="989"/>
      <c r="AH129" s="989"/>
      <c r="AI129" s="989"/>
      <c r="AJ129" s="990"/>
      <c r="AK129" s="991">
        <v>4301775</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9.9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945174</v>
      </c>
      <c r="AB130" s="989"/>
      <c r="AC130" s="989"/>
      <c r="AD130" s="989"/>
      <c r="AE130" s="990"/>
      <c r="AF130" s="991">
        <v>1009680</v>
      </c>
      <c r="AG130" s="989"/>
      <c r="AH130" s="989"/>
      <c r="AI130" s="989"/>
      <c r="AJ130" s="990"/>
      <c r="AK130" s="991">
        <v>1009681</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25.2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3214716</v>
      </c>
      <c r="AB131" s="1028"/>
      <c r="AC131" s="1028"/>
      <c r="AD131" s="1028"/>
      <c r="AE131" s="1029"/>
      <c r="AF131" s="1030">
        <v>3217324</v>
      </c>
      <c r="AG131" s="1028"/>
      <c r="AH131" s="1028"/>
      <c r="AI131" s="1028"/>
      <c r="AJ131" s="1029"/>
      <c r="AK131" s="1030">
        <v>3292094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10.77171358</v>
      </c>
      <c r="AB132" s="1134"/>
      <c r="AC132" s="1134"/>
      <c r="AD132" s="1134"/>
      <c r="AE132" s="1135"/>
      <c r="AF132" s="1136">
        <v>9.3393764509999997</v>
      </c>
      <c r="AG132" s="1134"/>
      <c r="AH132" s="1134"/>
      <c r="AI132" s="1134"/>
      <c r="AJ132" s="1135"/>
      <c r="AK132" s="1136">
        <v>9.8160623600000001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10.1</v>
      </c>
      <c r="AB133" s="1141"/>
      <c r="AC133" s="1141"/>
      <c r="AD133" s="1141"/>
      <c r="AE133" s="1142"/>
      <c r="AF133" s="1140">
        <v>10</v>
      </c>
      <c r="AG133" s="1141"/>
      <c r="AH133" s="1141"/>
      <c r="AI133" s="1141"/>
      <c r="AJ133" s="1142"/>
      <c r="AK133" s="1140">
        <v>9.9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1156565</v>
      </c>
      <c r="L9" s="264">
        <v>158022</v>
      </c>
      <c r="M9" s="265">
        <v>105093</v>
      </c>
      <c r="N9" s="266">
        <v>50.4</v>
      </c>
    </row>
    <row r="10" spans="1:16">
      <c r="A10" s="248"/>
      <c r="B10" s="244"/>
      <c r="C10" s="244"/>
      <c r="D10" s="244"/>
      <c r="E10" s="244"/>
      <c r="F10" s="244"/>
      <c r="G10" s="1149" t="s">
        <v>485</v>
      </c>
      <c r="H10" s="1150"/>
      <c r="I10" s="1150"/>
      <c r="J10" s="1151"/>
      <c r="K10" s="267">
        <v>154297</v>
      </c>
      <c r="L10" s="268">
        <v>21082</v>
      </c>
      <c r="M10" s="269">
        <v>11546</v>
      </c>
      <c r="N10" s="270">
        <v>82.6</v>
      </c>
    </row>
    <row r="11" spans="1:16" ht="13.5" customHeight="1">
      <c r="A11" s="248"/>
      <c r="B11" s="244"/>
      <c r="C11" s="244"/>
      <c r="D11" s="244"/>
      <c r="E11" s="244"/>
      <c r="F11" s="244"/>
      <c r="G11" s="1149" t="s">
        <v>486</v>
      </c>
      <c r="H11" s="1150"/>
      <c r="I11" s="1150"/>
      <c r="J11" s="1151"/>
      <c r="K11" s="267">
        <v>1351</v>
      </c>
      <c r="L11" s="268">
        <v>185</v>
      </c>
      <c r="M11" s="269">
        <v>13382</v>
      </c>
      <c r="N11" s="270">
        <v>-98.6</v>
      </c>
    </row>
    <row r="12" spans="1:16" ht="13.5" customHeight="1">
      <c r="A12" s="248"/>
      <c r="B12" s="244"/>
      <c r="C12" s="244"/>
      <c r="D12" s="244"/>
      <c r="E12" s="244"/>
      <c r="F12" s="244"/>
      <c r="G12" s="1149" t="s">
        <v>487</v>
      </c>
      <c r="H12" s="1150"/>
      <c r="I12" s="1150"/>
      <c r="J12" s="1151"/>
      <c r="K12" s="267" t="s">
        <v>488</v>
      </c>
      <c r="L12" s="268" t="s">
        <v>488</v>
      </c>
      <c r="M12" s="269">
        <v>1458</v>
      </c>
      <c r="N12" s="270" t="s">
        <v>488</v>
      </c>
    </row>
    <row r="13" spans="1:16" ht="13.5" customHeight="1">
      <c r="A13" s="248"/>
      <c r="B13" s="244"/>
      <c r="C13" s="244"/>
      <c r="D13" s="244"/>
      <c r="E13" s="244"/>
      <c r="F13" s="244"/>
      <c r="G13" s="1149" t="s">
        <v>489</v>
      </c>
      <c r="H13" s="1150"/>
      <c r="I13" s="1150"/>
      <c r="J13" s="1151"/>
      <c r="K13" s="267" t="s">
        <v>488</v>
      </c>
      <c r="L13" s="268" t="s">
        <v>488</v>
      </c>
      <c r="M13" s="269" t="s">
        <v>488</v>
      </c>
      <c r="N13" s="270" t="s">
        <v>488</v>
      </c>
    </row>
    <row r="14" spans="1:16" ht="13.5" customHeight="1">
      <c r="A14" s="248"/>
      <c r="B14" s="244"/>
      <c r="C14" s="244"/>
      <c r="D14" s="244"/>
      <c r="E14" s="244"/>
      <c r="F14" s="244"/>
      <c r="G14" s="1149" t="s">
        <v>490</v>
      </c>
      <c r="H14" s="1150"/>
      <c r="I14" s="1150"/>
      <c r="J14" s="1151"/>
      <c r="K14" s="267" t="s">
        <v>488</v>
      </c>
      <c r="L14" s="268" t="s">
        <v>488</v>
      </c>
      <c r="M14" s="269">
        <v>5712</v>
      </c>
      <c r="N14" s="270" t="s">
        <v>488</v>
      </c>
    </row>
    <row r="15" spans="1:16" ht="13.5" customHeight="1">
      <c r="A15" s="248"/>
      <c r="B15" s="244"/>
      <c r="C15" s="244"/>
      <c r="D15" s="244"/>
      <c r="E15" s="244"/>
      <c r="F15" s="244"/>
      <c r="G15" s="1149" t="s">
        <v>491</v>
      </c>
      <c r="H15" s="1150"/>
      <c r="I15" s="1150"/>
      <c r="J15" s="1151"/>
      <c r="K15" s="267">
        <v>137415</v>
      </c>
      <c r="L15" s="268">
        <v>18775</v>
      </c>
      <c r="M15" s="269">
        <v>2855</v>
      </c>
      <c r="N15" s="270">
        <v>557.6</v>
      </c>
    </row>
    <row r="16" spans="1:16">
      <c r="A16" s="248"/>
      <c r="B16" s="244"/>
      <c r="C16" s="244"/>
      <c r="D16" s="244"/>
      <c r="E16" s="244"/>
      <c r="F16" s="244"/>
      <c r="G16" s="1152" t="s">
        <v>492</v>
      </c>
      <c r="H16" s="1153"/>
      <c r="I16" s="1153"/>
      <c r="J16" s="1154"/>
      <c r="K16" s="268">
        <v>-143871</v>
      </c>
      <c r="L16" s="268">
        <v>-19657</v>
      </c>
      <c r="M16" s="269">
        <v>-10245</v>
      </c>
      <c r="N16" s="270">
        <v>91.9</v>
      </c>
    </row>
    <row r="17" spans="1:16">
      <c r="A17" s="248"/>
      <c r="B17" s="244"/>
      <c r="C17" s="244"/>
      <c r="D17" s="244"/>
      <c r="E17" s="244"/>
      <c r="F17" s="244"/>
      <c r="G17" s="1152" t="s">
        <v>169</v>
      </c>
      <c r="H17" s="1153"/>
      <c r="I17" s="1153"/>
      <c r="J17" s="1154"/>
      <c r="K17" s="268">
        <v>1305757</v>
      </c>
      <c r="L17" s="268">
        <v>178406</v>
      </c>
      <c r="M17" s="269">
        <v>129801</v>
      </c>
      <c r="N17" s="270">
        <v>37.4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22.27</v>
      </c>
      <c r="L21" s="281">
        <v>12.01</v>
      </c>
      <c r="M21" s="282">
        <v>10.26</v>
      </c>
      <c r="N21" s="249"/>
      <c r="O21" s="283"/>
      <c r="P21" s="279"/>
    </row>
    <row r="22" spans="1:16" s="284" customFormat="1">
      <c r="A22" s="279"/>
      <c r="B22" s="249"/>
      <c r="C22" s="249"/>
      <c r="D22" s="249"/>
      <c r="E22" s="249"/>
      <c r="F22" s="249"/>
      <c r="G22" s="1144" t="s">
        <v>498</v>
      </c>
      <c r="H22" s="1145"/>
      <c r="I22" s="1145"/>
      <c r="J22" s="1146"/>
      <c r="K22" s="285">
        <v>87</v>
      </c>
      <c r="L22" s="286">
        <v>95.9</v>
      </c>
      <c r="M22" s="287">
        <v>-8.9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1184344</v>
      </c>
      <c r="L32" s="294">
        <v>161818</v>
      </c>
      <c r="M32" s="295">
        <v>66201</v>
      </c>
      <c r="N32" s="296">
        <v>144.4</v>
      </c>
    </row>
    <row r="33" spans="1:16" ht="13.5" customHeight="1">
      <c r="A33" s="248"/>
      <c r="B33" s="244"/>
      <c r="C33" s="244"/>
      <c r="D33" s="244"/>
      <c r="E33" s="244"/>
      <c r="F33" s="244"/>
      <c r="G33" s="1160" t="s">
        <v>503</v>
      </c>
      <c r="H33" s="1161"/>
      <c r="I33" s="1161"/>
      <c r="J33" s="1162"/>
      <c r="K33" s="294" t="s">
        <v>488</v>
      </c>
      <c r="L33" s="294" t="s">
        <v>488</v>
      </c>
      <c r="M33" s="295" t="s">
        <v>488</v>
      </c>
      <c r="N33" s="296" t="s">
        <v>488</v>
      </c>
    </row>
    <row r="34" spans="1:16" ht="27" customHeight="1">
      <c r="A34" s="248"/>
      <c r="B34" s="244"/>
      <c r="C34" s="244"/>
      <c r="D34" s="244"/>
      <c r="E34" s="244"/>
      <c r="F34" s="244"/>
      <c r="G34" s="1160" t="s">
        <v>504</v>
      </c>
      <c r="H34" s="1161"/>
      <c r="I34" s="1161"/>
      <c r="J34" s="1162"/>
      <c r="K34" s="294" t="s">
        <v>488</v>
      </c>
      <c r="L34" s="294" t="s">
        <v>488</v>
      </c>
      <c r="M34" s="295" t="s">
        <v>488</v>
      </c>
      <c r="N34" s="296" t="s">
        <v>488</v>
      </c>
    </row>
    <row r="35" spans="1:16" ht="27" customHeight="1">
      <c r="A35" s="248"/>
      <c r="B35" s="244"/>
      <c r="C35" s="244"/>
      <c r="D35" s="244"/>
      <c r="E35" s="244"/>
      <c r="F35" s="244"/>
      <c r="G35" s="1160" t="s">
        <v>505</v>
      </c>
      <c r="H35" s="1161"/>
      <c r="I35" s="1161"/>
      <c r="J35" s="1162"/>
      <c r="K35" s="294">
        <v>253794</v>
      </c>
      <c r="L35" s="294">
        <v>34676</v>
      </c>
      <c r="M35" s="295">
        <v>21827</v>
      </c>
      <c r="N35" s="296">
        <v>58.9</v>
      </c>
    </row>
    <row r="36" spans="1:16" ht="27" customHeight="1">
      <c r="A36" s="248"/>
      <c r="B36" s="244"/>
      <c r="C36" s="244"/>
      <c r="D36" s="244"/>
      <c r="E36" s="244"/>
      <c r="F36" s="244"/>
      <c r="G36" s="1160" t="s">
        <v>506</v>
      </c>
      <c r="H36" s="1161"/>
      <c r="I36" s="1161"/>
      <c r="J36" s="1162"/>
      <c r="K36" s="294" t="s">
        <v>488</v>
      </c>
      <c r="L36" s="294" t="s">
        <v>488</v>
      </c>
      <c r="M36" s="295">
        <v>5334</v>
      </c>
      <c r="N36" s="296" t="s">
        <v>488</v>
      </c>
    </row>
    <row r="37" spans="1:16" ht="13.5" customHeight="1">
      <c r="A37" s="248"/>
      <c r="B37" s="244"/>
      <c r="C37" s="244"/>
      <c r="D37" s="244"/>
      <c r="E37" s="244"/>
      <c r="F37" s="244"/>
      <c r="G37" s="1160" t="s">
        <v>507</v>
      </c>
      <c r="H37" s="1161"/>
      <c r="I37" s="1161"/>
      <c r="J37" s="1162"/>
      <c r="K37" s="294" t="s">
        <v>488</v>
      </c>
      <c r="L37" s="294" t="s">
        <v>488</v>
      </c>
      <c r="M37" s="295">
        <v>1051</v>
      </c>
      <c r="N37" s="296" t="s">
        <v>488</v>
      </c>
    </row>
    <row r="38" spans="1:16" ht="27" customHeight="1">
      <c r="A38" s="248"/>
      <c r="B38" s="244"/>
      <c r="C38" s="244"/>
      <c r="D38" s="244"/>
      <c r="E38" s="244"/>
      <c r="F38" s="244"/>
      <c r="G38" s="1163" t="s">
        <v>508</v>
      </c>
      <c r="H38" s="1164"/>
      <c r="I38" s="1164"/>
      <c r="J38" s="1165"/>
      <c r="K38" s="297" t="s">
        <v>488</v>
      </c>
      <c r="L38" s="297" t="s">
        <v>488</v>
      </c>
      <c r="M38" s="298">
        <v>4</v>
      </c>
      <c r="N38" s="299" t="s">
        <v>488</v>
      </c>
      <c r="O38" s="293"/>
    </row>
    <row r="39" spans="1:16">
      <c r="A39" s="248"/>
      <c r="B39" s="244"/>
      <c r="C39" s="244"/>
      <c r="D39" s="244"/>
      <c r="E39" s="244"/>
      <c r="F39" s="244"/>
      <c r="G39" s="1163" t="s">
        <v>509</v>
      </c>
      <c r="H39" s="1164"/>
      <c r="I39" s="1164"/>
      <c r="J39" s="1165"/>
      <c r="K39" s="300">
        <v>-105303</v>
      </c>
      <c r="L39" s="300">
        <v>-14388</v>
      </c>
      <c r="M39" s="301">
        <v>-2306</v>
      </c>
      <c r="N39" s="302">
        <v>523.9</v>
      </c>
      <c r="O39" s="293"/>
    </row>
    <row r="40" spans="1:16" ht="27" customHeight="1">
      <c r="A40" s="248"/>
      <c r="B40" s="244"/>
      <c r="C40" s="244"/>
      <c r="D40" s="244"/>
      <c r="E40" s="244"/>
      <c r="F40" s="244"/>
      <c r="G40" s="1160" t="s">
        <v>510</v>
      </c>
      <c r="H40" s="1161"/>
      <c r="I40" s="1161"/>
      <c r="J40" s="1162"/>
      <c r="K40" s="300">
        <v>-1009681</v>
      </c>
      <c r="L40" s="300">
        <v>-137953</v>
      </c>
      <c r="M40" s="301">
        <v>-67056</v>
      </c>
      <c r="N40" s="302">
        <v>105.7</v>
      </c>
      <c r="O40" s="293"/>
    </row>
    <row r="41" spans="1:16">
      <c r="A41" s="248"/>
      <c r="B41" s="244"/>
      <c r="C41" s="244"/>
      <c r="D41" s="244"/>
      <c r="E41" s="244"/>
      <c r="F41" s="244"/>
      <c r="G41" s="1166" t="s">
        <v>280</v>
      </c>
      <c r="H41" s="1167"/>
      <c r="I41" s="1167"/>
      <c r="J41" s="1168"/>
      <c r="K41" s="294">
        <v>323154</v>
      </c>
      <c r="L41" s="300">
        <v>44153</v>
      </c>
      <c r="M41" s="301">
        <v>25054</v>
      </c>
      <c r="N41" s="302">
        <v>76.2</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2187723</v>
      </c>
      <c r="J51" s="320">
        <v>299114</v>
      </c>
      <c r="K51" s="321">
        <v>-50.4</v>
      </c>
      <c r="L51" s="322">
        <v>96333</v>
      </c>
      <c r="M51" s="323">
        <v>-27.9</v>
      </c>
      <c r="N51" s="324">
        <v>-22.5</v>
      </c>
    </row>
    <row r="52" spans="1:14">
      <c r="A52" s="248"/>
      <c r="B52" s="244"/>
      <c r="C52" s="244"/>
      <c r="D52" s="244"/>
      <c r="E52" s="244"/>
      <c r="F52" s="244"/>
      <c r="G52" s="325"/>
      <c r="H52" s="326" t="s">
        <v>521</v>
      </c>
      <c r="I52" s="327">
        <v>970003</v>
      </c>
      <c r="J52" s="328">
        <v>132623</v>
      </c>
      <c r="K52" s="329">
        <v>-32.799999999999997</v>
      </c>
      <c r="L52" s="330">
        <v>57060</v>
      </c>
      <c r="M52" s="331">
        <v>-1.5</v>
      </c>
      <c r="N52" s="332">
        <v>-31.3</v>
      </c>
    </row>
    <row r="53" spans="1:14">
      <c r="A53" s="248"/>
      <c r="B53" s="244"/>
      <c r="C53" s="244"/>
      <c r="D53" s="244"/>
      <c r="E53" s="244"/>
      <c r="F53" s="244"/>
      <c r="G53" s="310" t="s">
        <v>522</v>
      </c>
      <c r="H53" s="311"/>
      <c r="I53" s="319">
        <v>1452181</v>
      </c>
      <c r="J53" s="320">
        <v>193058</v>
      </c>
      <c r="K53" s="321">
        <v>-35.5</v>
      </c>
      <c r="L53" s="322">
        <v>117673</v>
      </c>
      <c r="M53" s="323">
        <v>22.2</v>
      </c>
      <c r="N53" s="324">
        <v>-57.7</v>
      </c>
    </row>
    <row r="54" spans="1:14">
      <c r="A54" s="248"/>
      <c r="B54" s="244"/>
      <c r="C54" s="244"/>
      <c r="D54" s="244"/>
      <c r="E54" s="244"/>
      <c r="F54" s="244"/>
      <c r="G54" s="325"/>
      <c r="H54" s="326" t="s">
        <v>521</v>
      </c>
      <c r="I54" s="327">
        <v>951559</v>
      </c>
      <c r="J54" s="328">
        <v>126503</v>
      </c>
      <c r="K54" s="329">
        <v>-4.5999999999999996</v>
      </c>
      <c r="L54" s="330">
        <v>62359</v>
      </c>
      <c r="M54" s="331">
        <v>9.3000000000000007</v>
      </c>
      <c r="N54" s="332">
        <v>-13.9</v>
      </c>
    </row>
    <row r="55" spans="1:14">
      <c r="A55" s="248"/>
      <c r="B55" s="244"/>
      <c r="C55" s="244"/>
      <c r="D55" s="244"/>
      <c r="E55" s="244"/>
      <c r="F55" s="244"/>
      <c r="G55" s="310" t="s">
        <v>523</v>
      </c>
      <c r="H55" s="311"/>
      <c r="I55" s="319">
        <v>1767729</v>
      </c>
      <c r="J55" s="320">
        <v>237279</v>
      </c>
      <c r="K55" s="321">
        <v>22.9</v>
      </c>
      <c r="L55" s="322">
        <v>118223</v>
      </c>
      <c r="M55" s="323">
        <v>0.5</v>
      </c>
      <c r="N55" s="324">
        <v>22.4</v>
      </c>
    </row>
    <row r="56" spans="1:14">
      <c r="A56" s="248"/>
      <c r="B56" s="244"/>
      <c r="C56" s="244"/>
      <c r="D56" s="244"/>
      <c r="E56" s="244"/>
      <c r="F56" s="244"/>
      <c r="G56" s="325"/>
      <c r="H56" s="326" t="s">
        <v>521</v>
      </c>
      <c r="I56" s="327">
        <v>1008717</v>
      </c>
      <c r="J56" s="328">
        <v>135398</v>
      </c>
      <c r="K56" s="329">
        <v>7</v>
      </c>
      <c r="L56" s="330">
        <v>57106</v>
      </c>
      <c r="M56" s="331">
        <v>-8.4</v>
      </c>
      <c r="N56" s="332">
        <v>15.4</v>
      </c>
    </row>
    <row r="57" spans="1:14">
      <c r="A57" s="248"/>
      <c r="B57" s="244"/>
      <c r="C57" s="244"/>
      <c r="D57" s="244"/>
      <c r="E57" s="244"/>
      <c r="F57" s="244"/>
      <c r="G57" s="310" t="s">
        <v>524</v>
      </c>
      <c r="H57" s="311"/>
      <c r="I57" s="319">
        <v>2238814</v>
      </c>
      <c r="J57" s="320">
        <v>303486</v>
      </c>
      <c r="K57" s="321">
        <v>27.9</v>
      </c>
      <c r="L57" s="322">
        <v>128485</v>
      </c>
      <c r="M57" s="323">
        <v>8.6999999999999993</v>
      </c>
      <c r="N57" s="324">
        <v>19.2</v>
      </c>
    </row>
    <row r="58" spans="1:14">
      <c r="A58" s="248"/>
      <c r="B58" s="244"/>
      <c r="C58" s="244"/>
      <c r="D58" s="244"/>
      <c r="E58" s="244"/>
      <c r="F58" s="244"/>
      <c r="G58" s="325"/>
      <c r="H58" s="326" t="s">
        <v>521</v>
      </c>
      <c r="I58" s="327">
        <v>1430773</v>
      </c>
      <c r="J58" s="328">
        <v>193951</v>
      </c>
      <c r="K58" s="329">
        <v>43.2</v>
      </c>
      <c r="L58" s="330">
        <v>62765</v>
      </c>
      <c r="M58" s="331">
        <v>9.9</v>
      </c>
      <c r="N58" s="332">
        <v>33.299999999999997</v>
      </c>
    </row>
    <row r="59" spans="1:14">
      <c r="A59" s="248"/>
      <c r="B59" s="244"/>
      <c r="C59" s="244"/>
      <c r="D59" s="244"/>
      <c r="E59" s="244"/>
      <c r="F59" s="244"/>
      <c r="G59" s="310" t="s">
        <v>525</v>
      </c>
      <c r="H59" s="311"/>
      <c r="I59" s="319">
        <v>1287122</v>
      </c>
      <c r="J59" s="320">
        <v>175860</v>
      </c>
      <c r="K59" s="321">
        <v>-42.1</v>
      </c>
      <c r="L59" s="322">
        <v>128611</v>
      </c>
      <c r="M59" s="323">
        <v>0.1</v>
      </c>
      <c r="N59" s="324">
        <v>-42.2</v>
      </c>
    </row>
    <row r="60" spans="1:14">
      <c r="A60" s="248"/>
      <c r="B60" s="244"/>
      <c r="C60" s="244"/>
      <c r="D60" s="244"/>
      <c r="E60" s="244"/>
      <c r="F60" s="244"/>
      <c r="G60" s="325"/>
      <c r="H60" s="326" t="s">
        <v>521</v>
      </c>
      <c r="I60" s="333">
        <v>824065</v>
      </c>
      <c r="J60" s="328">
        <v>112593</v>
      </c>
      <c r="K60" s="329">
        <v>-41.9</v>
      </c>
      <c r="L60" s="330">
        <v>61552</v>
      </c>
      <c r="M60" s="331">
        <v>-1.9</v>
      </c>
      <c r="N60" s="332">
        <v>-40</v>
      </c>
    </row>
    <row r="61" spans="1:14">
      <c r="A61" s="248"/>
      <c r="B61" s="244"/>
      <c r="C61" s="244"/>
      <c r="D61" s="244"/>
      <c r="E61" s="244"/>
      <c r="F61" s="244"/>
      <c r="G61" s="310" t="s">
        <v>526</v>
      </c>
      <c r="H61" s="334"/>
      <c r="I61" s="335">
        <v>1786714</v>
      </c>
      <c r="J61" s="336">
        <v>241759</v>
      </c>
      <c r="K61" s="337">
        <v>-15.4</v>
      </c>
      <c r="L61" s="338">
        <v>117865</v>
      </c>
      <c r="M61" s="339">
        <v>0.7</v>
      </c>
      <c r="N61" s="324">
        <v>-16.100000000000001</v>
      </c>
    </row>
    <row r="62" spans="1:14">
      <c r="A62" s="248"/>
      <c r="B62" s="244"/>
      <c r="C62" s="244"/>
      <c r="D62" s="244"/>
      <c r="E62" s="244"/>
      <c r="F62" s="244"/>
      <c r="G62" s="325"/>
      <c r="H62" s="326" t="s">
        <v>521</v>
      </c>
      <c r="I62" s="327">
        <v>1037023</v>
      </c>
      <c r="J62" s="328">
        <v>140214</v>
      </c>
      <c r="K62" s="329">
        <v>-5.8</v>
      </c>
      <c r="L62" s="330">
        <v>60168</v>
      </c>
      <c r="M62" s="331">
        <v>1.5</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35.35</v>
      </c>
      <c r="G47" s="12">
        <v>35.92</v>
      </c>
      <c r="H47" s="12">
        <v>36.1</v>
      </c>
      <c r="I47" s="12">
        <v>35.54</v>
      </c>
      <c r="J47" s="13">
        <v>34.94</v>
      </c>
    </row>
    <row r="48" spans="2:10" ht="57.75" customHeight="1">
      <c r="B48" s="14"/>
      <c r="C48" s="1171" t="s">
        <v>4</v>
      </c>
      <c r="D48" s="1171"/>
      <c r="E48" s="1172"/>
      <c r="F48" s="15">
        <v>9.2799999999999994</v>
      </c>
      <c r="G48" s="16">
        <v>8.01</v>
      </c>
      <c r="H48" s="16">
        <v>8.5299999999999994</v>
      </c>
      <c r="I48" s="16">
        <v>2.88</v>
      </c>
      <c r="J48" s="17">
        <v>2.21</v>
      </c>
    </row>
    <row r="49" spans="2:10" ht="57.75" customHeight="1" thickBot="1">
      <c r="B49" s="18"/>
      <c r="C49" s="1173" t="s">
        <v>5</v>
      </c>
      <c r="D49" s="1173"/>
      <c r="E49" s="1174"/>
      <c r="F49" s="19">
        <v>6.47</v>
      </c>
      <c r="G49" s="20" t="s">
        <v>533</v>
      </c>
      <c r="H49" s="20">
        <v>0.49</v>
      </c>
      <c r="I49" s="20" t="s">
        <v>534</v>
      </c>
      <c r="J49" s="21" t="s">
        <v>535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2017-05-12T02:31:57Z</cp:lastPrinted>
  <dcterms:created xsi:type="dcterms:W3CDTF">2017-02-15T22:08:55Z</dcterms:created>
  <dcterms:modified xsi:type="dcterms:W3CDTF">2017-05-25T00:17:02Z</dcterms:modified>
</cp:coreProperties>
</file>