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120" windowHeight="7860" tabRatio="627"/>
  </bookViews>
  <sheets>
    <sheet name="総括表" sheetId="9" r:id="rId1"/>
    <sheet name="普通会計の状況" sheetId="10" r:id="rId2"/>
    <sheet name="各会計、関係団体の財政状況及び健全化判断比率" sheetId="11" r:id="rId3"/>
    <sheet name="財政比較分析表" sheetId="17" r:id="rId4"/>
    <sheet name="経常経費分析表（経常収支比率の分析）" sheetId="18" r:id="rId5"/>
    <sheet name="経常経費分析表（人件費・公債費・普通建設事業費の分析）" sheetId="14" r:id="rId6"/>
    <sheet name="性質別歳出決算分析表（住民一人当たりのコスト）" sheetId="19"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U38" i="9"/>
  <c r="C38" i="9"/>
  <c r="BE37" i="9"/>
  <c r="AM37" i="9"/>
  <c r="CO34" i="9"/>
  <c r="CO35" i="9" s="1"/>
  <c r="CO36" i="9" s="1"/>
  <c r="CO37" i="9" s="1"/>
  <c r="CO38" i="9" s="1"/>
  <c r="CO39" i="9" s="1"/>
  <c r="CO40" i="9" s="1"/>
  <c r="CO41" i="9" s="1"/>
  <c r="CO42" i="9" s="1"/>
  <c r="BW34" i="9"/>
  <c r="BW35" i="9" s="1"/>
  <c r="BW36" i="9" s="1"/>
  <c r="BW37" i="9" s="1"/>
  <c r="BW38" i="9" s="1"/>
  <c r="BW39" i="9" s="1"/>
  <c r="BW40" i="9" s="1"/>
  <c r="BW41" i="9" s="1"/>
  <c r="BW42" i="9" s="1"/>
  <c r="BW43"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BE34" i="9" l="1"/>
  <c r="BE35" i="9" s="1"/>
  <c r="BE36" i="9" s="1"/>
</calcChain>
</file>

<file path=xl/sharedStrings.xml><?xml version="1.0" encoding="utf-8"?>
<sst xmlns="http://schemas.openxmlformats.org/spreadsheetml/2006/main" count="1098" uniqueCount="588">
  <si>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</si>
  <si>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</si>
  <si>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</si>
  <si>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</si>
  <si>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</si>
  <si>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</si>
  <si>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</si>
  <si>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</si>
  <si>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</si>
  <si>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</si>
  <si>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</si>
  <si>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</si>
  <si>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</si>
  <si>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</si>
  <si>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</si>
  <si>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</si>
  <si>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</si>
  <si>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</si>
  <si>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</si>
  <si>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</si>
  <si>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</si>
  <si>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</si>
  <si>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</si>
  <si>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</si>
  <si>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</si>
  <si>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</si>
  <si>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</si>
  <si>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</si>
  <si>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</si>
  <si>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</si>
  <si>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</si>
  <si>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</si>
  <si>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</si>
  <si>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</si>
  <si>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</si>
  <si>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</si>
  <si>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</si>
  <si>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</si>
  <si>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</si>
  <si>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</si>
  <si>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</si>
  <si>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</si>
  <si>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</si>
  <si>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</si>
  <si>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</si>
  <si>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</si>
  <si>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</si>
  <si>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</si>
  <si>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</si>
  <si>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</si>
  <si>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</si>
  <si>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</si>
  <si>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</si>
  <si>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</si>
  <si>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</si>
  <si>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</si>
  <si>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</si>
  <si>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</si>
  <si>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</si>
  <si>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</si>
  <si>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</si>
  <si>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</si>
  <si>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</si>
  <si>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</si>
  <si>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</si>
  <si>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</si>
  <si>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</si>
  <si>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</si>
  <si>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</si>
  <si>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</si>
  <si>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</si>
  <si>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</si>
  <si>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</si>
  <si>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</si>
  <si>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</si>
  <si>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</si>
  <si>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</si>
  <si>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</si>
  <si>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</si>
  <si>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</si>
  <si>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</si>
  <si>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</si>
  <si>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</si>
  <si>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</si>
  <si>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</si>
  <si>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</si>
  <si>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</si>
  <si>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</si>
  <si>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</si>
  <si>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</si>
  <si>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</si>
  <si>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</si>
  <si>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</si>
  <si>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</si>
  <si>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</si>
  <si>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</si>
  <si>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</si>
  <si>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</si>
  <si>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</si>
  <si>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</si>
  <si>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</si>
  <si>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</si>
  <si>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</si>
  <si>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</si>
  <si>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</si>
  <si>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</si>
  <si>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</si>
  <si>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</si>
  <si>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</si>
  <si>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</si>
  <si>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</si>
  <si>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</si>
  <si>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</si>
  <si>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</si>
  <si>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</si>
  <si>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</si>
  <si>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</si>
  <si>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</si>
  <si>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</si>
  <si>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</si>
  <si>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</si>
  <si>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</si>
  <si>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</si>
  <si>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</si>
  <si>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</si>
  <si>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</si>
  <si>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</si>
  <si>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</si>
  <si>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</si>
  <si>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</si>
  <si>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</si>
  <si>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</si>
  <si>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</si>
  <si>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</si>
  <si>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</si>
  <si>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</si>
  <si>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</si>
  <si>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</si>
  <si>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</si>
  <si>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</si>
  <si>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</si>
  <si>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</si>
  <si>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</si>
  <si>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</si>
  <si>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</si>
  <si>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</si>
  <si>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</si>
  <si>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</si>
  <si>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</si>
  <si>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</si>
  <si>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</si>
  <si>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</si>
  <si>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</si>
  <si>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</si>
  <si>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</si>
  <si>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</si>
  <si>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</si>
  <si>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</si>
  <si>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</si>
  <si>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</si>
  <si>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</si>
  <si>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</si>
  <si>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</si>
  <si>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</si>
  <si>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</si>
  <si>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</si>
  <si>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</si>
  <si>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</si>
  <si>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</si>
  <si>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</si>
  <si>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</si>
  <si>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</si>
  <si>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</si>
  <si>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</si>
  <si>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</si>
  <si>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</si>
  <si>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</si>
  <si>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</si>
  <si>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</si>
  <si>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</si>
  <si>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</si>
  <si>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</si>
  <si>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</si>
  <si>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</si>
  <si>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</si>
  <si>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</si>
  <si>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</si>
  <si>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</si>
  <si>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</si>
  <si>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</si>
  <si>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</si>
  <si>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</si>
  <si>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</si>
  <si>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愛媛県西予市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</si>
  <si>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</si>
  <si>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</si>
  <si>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</si>
  <si>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</si>
  <si>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</si>
  <si>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</si>
  <si>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</si>
  <si>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</si>
  <si>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</si>
  <si>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</si>
  <si>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</si>
  <si>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</si>
  <si>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</si>
  <si>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</si>
  <si>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</si>
  <si>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</si>
  <si>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</si>
  <si>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</si>
  <si>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</si>
  <si>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</si>
  <si>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</si>
  <si>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</si>
  <si>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</si>
  <si>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</si>
  <si>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</si>
  <si>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</si>
  <si>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</si>
  <si>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</si>
  <si>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</si>
  <si>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</si>
  <si>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</si>
  <si>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</si>
  <si>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</si>
  <si>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</si>
  <si>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</si>
  <si>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</si>
  <si>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</si>
  <si>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</si>
  <si>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</si>
  <si>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</si>
  <si>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</si>
  <si>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</si>
  <si>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</si>
  <si>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</si>
  <si>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</si>
  <si>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</si>
  <si>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</si>
  <si>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</si>
  <si>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</si>
  <si>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</si>
  <si>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</si>
  <si>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</si>
  <si>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</si>
  <si>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</si>
  <si>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</si>
  <si>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</si>
  <si>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</si>
  <si>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</si>
  <si>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</si>
  <si>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</si>
  <si>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</si>
  <si>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</si>
  <si>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</si>
  <si>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</si>
  <si>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</si>
  <si>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</si>
  <si>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</si>
  <si>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</si>
  <si>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</si>
  <si>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</si>
  <si>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</si>
  <si>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</si>
  <si>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</si>
  <si>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</si>
  <si>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</si>
  <si>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</si>
  <si>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</si>
  <si>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</si>
  <si>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</si>
  <si>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</si>
  <si>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</si>
  <si>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</si>
  <si>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</si>
  <si>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</si>
  <si>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</si>
  <si>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</si>
  <si>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</si>
  <si>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</si>
  <si>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</si>
  <si>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</si>
  <si>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</si>
  <si>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</si>
  <si>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</si>
  <si>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</si>
  <si>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</si>
  <si>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</si>
  <si>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</si>
  <si>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</si>
  <si>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</si>
  <si>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</si>
  <si>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</si>
  <si>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</si>
  <si>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</si>
  <si>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</si>
  <si>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</si>
  <si>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</si>
  <si>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</si>
  <si>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</si>
  <si>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</si>
  <si>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</si>
  <si>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</si>
  <si>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</si>
  <si>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</si>
  <si>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</si>
  <si>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</si>
  <si>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</si>
  <si>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</si>
  <si>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</si>
  <si>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</si>
  <si>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</si>
  <si>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</si>
  <si>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</si>
  <si>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</si>
  <si>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</si>
  <si>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</si>
  <si>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</si>
  <si>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</si>
  <si>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</si>
  <si>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</si>
  <si>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</si>
  <si>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</si>
  <si>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</si>
  <si>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</si>
  <si>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</si>
  <si>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</si>
  <si>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</si>
  <si>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</si>
  <si>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</si>
  <si>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</si>
  <si>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</si>
  <si>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</si>
  <si>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</si>
  <si>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</si>
  <si>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</si>
  <si>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</si>
  <si>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</si>
  <si>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</si>
  <si>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愛媛県西予市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</si>
  <si>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</si>
  <si>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</si>
  <si>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</si>
  <si>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</si>
  <si>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</si>
  <si>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</si>
  <si>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</si>
  <si>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</si>
  <si>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</si>
  <si>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</si>
  <si>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</si>
  <si>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</si>
  <si>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</si>
  <si>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</si>
  <si>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</si>
  <si>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</si>
  <si>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</si>
  <si>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</si>
  <si>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</si>
  <si>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</si>
  <si>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授産場特別会計</t>
    <phoneticPr fontId="5"/>
  </si>
  <si>
    <t>住宅新築資金等貸付事業特別会計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</si>
  <si>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</si>
  <si>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</si>
  <si>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</si>
  <si>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</si>
  <si>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</si>
  <si>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</si>
  <si>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</si>
  <si>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</si>
  <si>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</si>
  <si>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</si>
  <si>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</si>
  <si>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</si>
  <si>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</si>
  <si>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</si>
  <si>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</si>
  <si>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</si>
  <si>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</si>
  <si>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</si>
  <si>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</si>
  <si>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水道事業会計</t>
    <phoneticPr fontId="5"/>
  </si>
  <si>
    <t>法適用企業</t>
    <phoneticPr fontId="5"/>
  </si>
  <si>
    <t>病院事業会計</t>
    <phoneticPr fontId="5"/>
  </si>
  <si>
    <t>野村介護老人保健施設事業会計</t>
    <phoneticPr fontId="5"/>
  </si>
  <si>
    <t>簡易水道事業特別会計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</si>
  <si>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</si>
  <si>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</si>
  <si>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</si>
  <si>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</si>
  <si>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</si>
  <si>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</si>
  <si>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</si>
  <si>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</si>
  <si>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</si>
  <si>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</si>
  <si>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</si>
  <si>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</si>
  <si>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</si>
  <si>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</si>
  <si>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</si>
  <si>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</si>
  <si>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</si>
  <si>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</si>
  <si>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</si>
  <si>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</si>
  <si>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</si>
  <si>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</si>
  <si>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</si>
  <si>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</si>
  <si>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</si>
  <si>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</si>
  <si>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</si>
  <si>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</si>
  <si>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</si>
  <si>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</si>
  <si>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</si>
  <si>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</si>
  <si>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</si>
  <si>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</si>
  <si>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</si>
  <si>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</si>
  <si>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</si>
  <si>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</si>
  <si>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</si>
  <si>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</si>
  <si>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</si>
  <si>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</si>
  <si>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</si>
  <si>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</si>
  <si>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</si>
  <si>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</si>
  <si>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</si>
  <si>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</si>
  <si>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</si>
  <si>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</si>
  <si>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</si>
  <si>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</si>
  <si>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</si>
  <si>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</si>
  <si>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</si>
  <si>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</si>
  <si>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</si>
  <si>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</si>
  <si>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</si>
  <si>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</si>
  <si>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</si>
  <si>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</si>
  <si>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</si>
  <si>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</si>
  <si>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</si>
  <si>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</si>
  <si>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</si>
  <si>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</si>
  <si>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</si>
  <si>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</si>
  <si>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</si>
  <si>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</si>
  <si>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</si>
  <si>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</si>
  <si>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</si>
  <si>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</si>
  <si>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</si>
  <si>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</si>
  <si>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</si>
  <si>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</si>
  <si>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</si>
  <si>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</si>
  <si>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</si>
  <si>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</si>
  <si>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</si>
  <si>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</si>
  <si>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</si>
  <si>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</si>
  <si>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</si>
  <si>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</si>
  <si>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</si>
  <si>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</si>
  <si>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</si>
  <si>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</si>
  <si>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</si>
  <si>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</si>
  <si>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</si>
  <si>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</si>
  <si>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</si>
  <si>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</si>
  <si>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</si>
  <si>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</si>
  <si>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</si>
  <si>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</si>
  <si>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</si>
  <si>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</si>
  <si>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</si>
  <si>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</si>
  <si>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</si>
  <si>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</si>
  <si>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</si>
  <si>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</si>
  <si>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</si>
  <si>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</si>
  <si>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</si>
  <si>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</si>
  <si>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</si>
  <si>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</si>
  <si>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</si>
  <si>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</si>
  <si>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</si>
  <si>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</si>
  <si>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</si>
  <si>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</si>
  <si>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</si>
  <si>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</si>
  <si>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</si>
  <si>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</si>
  <si>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</si>
  <si>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</si>
  <si>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</si>
  <si>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</si>
  <si>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</si>
  <si>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</si>
  <si>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</si>
  <si>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</si>
  <si>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</si>
  <si>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</si>
  <si>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</si>
  <si>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</si>
  <si>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</si>
  <si>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</si>
  <si>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</si>
  <si>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</si>
  <si>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</si>
  <si>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</si>
  <si>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</si>
  <si>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</si>
  <si>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一般会計</t>
  </si>
  <si>
    <t>水道事業会計</t>
  </si>
  <si>
    <t>国民健康保険特別会計(事業勘定)</t>
  </si>
  <si>
    <t>介護保険特別会計(保険事業勘定）</t>
  </si>
  <si>
    <t>野村介護老人保健施設事業会計</t>
  </si>
  <si>
    <t>育英会奨学資金貸付特別会計</t>
  </si>
  <si>
    <t>後期高齢者医療特別会計</t>
  </si>
  <si>
    <t>その他会計（赤字）</t>
  </si>
  <si>
    <t>その他会計（黒字）</t>
  </si>
  <si>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</si>
  <si>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t>
    <phoneticPr fontId="2"/>
  </si>
  <si>
    <t>愛媛県市町総合事務組合　消防補償事業分</t>
    <rPh sb="12" eb="14">
      <t>ショウボウ</t>
    </rPh>
    <rPh sb="14" eb="16">
      <t>ホショウ</t>
    </rPh>
    <rPh sb="16" eb="18">
      <t>ジギョウ</t>
    </rPh>
    <rPh sb="18" eb="19">
      <t>ブン</t>
    </rPh>
    <phoneticPr fontId="5"/>
  </si>
  <si>
    <t>愛媛県市町総合事務組合　交通災害事業分</t>
    <rPh sb="12" eb="14">
      <t>コウツウ</t>
    </rPh>
    <rPh sb="14" eb="16">
      <t>サイガイ</t>
    </rPh>
    <rPh sb="16" eb="18">
      <t>ジギョウ</t>
    </rPh>
    <rPh sb="18" eb="19">
      <t>ブン</t>
    </rPh>
    <phoneticPr fontId="5"/>
  </si>
  <si>
    <t>愛媛県市町総合事務組合　自治会館事業分</t>
    <rPh sb="12" eb="14">
      <t>ジチ</t>
    </rPh>
    <rPh sb="14" eb="16">
      <t>カイカン</t>
    </rPh>
    <rPh sb="16" eb="18">
      <t>ジギョウ</t>
    </rPh>
    <rPh sb="18" eb="19">
      <t>ブン</t>
    </rPh>
    <phoneticPr fontId="5"/>
  </si>
  <si>
    <t>愛媛県市町総合事務組合　議員公務災害事業分</t>
    <rPh sb="12" eb="14">
      <t>ギイン</t>
    </rPh>
    <rPh sb="14" eb="16">
      <t>コウム</t>
    </rPh>
    <rPh sb="16" eb="18">
      <t>サイガイ</t>
    </rPh>
    <rPh sb="18" eb="20">
      <t>ジギョウ</t>
    </rPh>
    <rPh sb="20" eb="21">
      <t>ブン</t>
    </rPh>
    <phoneticPr fontId="5"/>
  </si>
  <si>
    <t>愛媛県市町総合事務組合　共通経費分</t>
    <rPh sb="12" eb="14">
      <t>キョウツウ</t>
    </rPh>
    <rPh sb="14" eb="16">
      <t>ケイヒ</t>
    </rPh>
    <rPh sb="16" eb="17">
      <t>ブン</t>
    </rPh>
    <phoneticPr fontId="5"/>
  </si>
  <si>
    <t>八幡浜施設事務組合　一般会計</t>
    <rPh sb="0" eb="3">
      <t>ヤワタハマ</t>
    </rPh>
    <rPh sb="3" eb="5">
      <t>シセツ</t>
    </rPh>
    <rPh sb="5" eb="7">
      <t>ジム</t>
    </rPh>
    <rPh sb="7" eb="9">
      <t>クミアイ</t>
    </rPh>
    <rPh sb="10" eb="12">
      <t>イッパン</t>
    </rPh>
    <rPh sb="12" eb="14">
      <t>カイケイ</t>
    </rPh>
    <phoneticPr fontId="5"/>
  </si>
  <si>
    <t>八幡浜施設事務組合　消防事業特別会計</t>
    <rPh sb="0" eb="3">
      <t>ヤワタハマ</t>
    </rPh>
    <rPh sb="3" eb="5">
      <t>シセツ</t>
    </rPh>
    <rPh sb="5" eb="7">
      <t>ジム</t>
    </rPh>
    <rPh sb="7" eb="9">
      <t>クミアイ</t>
    </rPh>
    <rPh sb="10" eb="12">
      <t>ショウボウ</t>
    </rPh>
    <rPh sb="12" eb="14">
      <t>ジギョウ</t>
    </rPh>
    <rPh sb="14" eb="16">
      <t>トクベツ</t>
    </rPh>
    <rPh sb="16" eb="18">
      <t>カイケイ</t>
    </rPh>
    <phoneticPr fontId="5"/>
  </si>
  <si>
    <t>八幡浜施設事務組合　休日夜間急患センター事業特別会計</t>
    <rPh sb="0" eb="3">
      <t>ヤワタハマ</t>
    </rPh>
    <rPh sb="3" eb="5">
      <t>シセツ</t>
    </rPh>
    <rPh sb="5" eb="7">
      <t>ジム</t>
    </rPh>
    <rPh sb="7" eb="9">
      <t>クミアイ</t>
    </rPh>
    <rPh sb="10" eb="12">
      <t>キュウジツ</t>
    </rPh>
    <rPh sb="12" eb="14">
      <t>ヤカン</t>
    </rPh>
    <rPh sb="14" eb="16">
      <t>キュウカン</t>
    </rPh>
    <rPh sb="20" eb="22">
      <t>ジギョウ</t>
    </rPh>
    <rPh sb="22" eb="24">
      <t>トクベツ</t>
    </rPh>
    <rPh sb="24" eb="26">
      <t>カイケイ</t>
    </rPh>
    <phoneticPr fontId="5"/>
  </si>
  <si>
    <t>八幡浜施設事務組合　し尿処理事業特別会計</t>
    <rPh sb="0" eb="3">
      <t>ヤワタハマ</t>
    </rPh>
    <rPh sb="3" eb="5">
      <t>シセツ</t>
    </rPh>
    <rPh sb="5" eb="7">
      <t>ジム</t>
    </rPh>
    <rPh sb="7" eb="9">
      <t>クミアイ</t>
    </rPh>
    <rPh sb="11" eb="12">
      <t>ニョウ</t>
    </rPh>
    <rPh sb="12" eb="14">
      <t>ショリ</t>
    </rPh>
    <rPh sb="14" eb="16">
      <t>ジギョウ</t>
    </rPh>
    <rPh sb="16" eb="18">
      <t>トクベツ</t>
    </rPh>
    <rPh sb="18" eb="20">
      <t>カイケイ</t>
    </rPh>
    <phoneticPr fontId="5"/>
  </si>
  <si>
    <t>八幡浜施設事務組合　特別養護老人ホーム事業特別会計</t>
    <rPh sb="0" eb="3">
      <t>ヤワタハマ</t>
    </rPh>
    <rPh sb="3" eb="5">
      <t>シセツ</t>
    </rPh>
    <rPh sb="5" eb="7">
      <t>ジム</t>
    </rPh>
    <rPh sb="7" eb="9">
      <t>クミアイ</t>
    </rPh>
    <rPh sb="10" eb="12">
      <t>トクベツ</t>
    </rPh>
    <rPh sb="12" eb="14">
      <t>ヨウゴ</t>
    </rPh>
    <rPh sb="14" eb="16">
      <t>ロウジン</t>
    </rPh>
    <rPh sb="19" eb="21">
      <t>ジギョウ</t>
    </rPh>
    <rPh sb="21" eb="23">
      <t>トクベツ</t>
    </rPh>
    <rPh sb="23" eb="25">
      <t>カイケイ</t>
    </rPh>
    <phoneticPr fontId="5"/>
  </si>
  <si>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</si>
  <si>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　八幡浜大洲地方拠点対策室特別会計</t>
    <rPh sb="17" eb="20">
      <t>ヤワタハマ</t>
    </rPh>
    <rPh sb="20" eb="22">
      <t>オオズ</t>
    </rPh>
    <rPh sb="22" eb="24">
      <t>チホウ</t>
    </rPh>
    <rPh sb="24" eb="26">
      <t>キョテン</t>
    </rPh>
    <rPh sb="26" eb="29">
      <t>タイサクシツ</t>
    </rPh>
    <rPh sb="29" eb="31">
      <t>トクベツ</t>
    </rPh>
    <rPh sb="31" eb="33">
      <t>カイケイ</t>
    </rPh>
    <phoneticPr fontId="5"/>
  </si>
  <si>
    <t>八幡浜・大洲地区広域市町村圏組合　八幡浜・大洲地区ふるさと市町村圏基金特別会計　</t>
    <phoneticPr fontId="2"/>
  </si>
  <si>
    <t>八幡浜・大洲地区広域市町村圏組合　運動公園特別会計　</t>
  </si>
  <si>
    <t>愛媛地方税滞納整理機構</t>
  </si>
  <si>
    <t>愛媛県後期高齢者医療広域連合　一般会計</t>
  </si>
  <si>
    <t>愛媛県後期高齢者医療広域連合　後期高齢者医療特別会計</t>
  </si>
  <si>
    <t>南予水道企業団</t>
    <rPh sb="0" eb="2">
      <t>ナンヨ</t>
    </rPh>
    <rPh sb="2" eb="4">
      <t>スイドウ</t>
    </rPh>
    <rPh sb="4" eb="6">
      <t>キギョウ</t>
    </rPh>
    <rPh sb="6" eb="7">
      <t>ダン</t>
    </rPh>
    <phoneticPr fontId="5"/>
  </si>
  <si>
    <t>○</t>
    <phoneticPr fontId="2"/>
  </si>
  <si>
    <t>あけはまシーサイドサンパーク（株）</t>
  </si>
  <si>
    <t>（株）どんぶり館</t>
  </si>
  <si>
    <t>（財）宇和文化会館</t>
  </si>
  <si>
    <t>西予ＣＡＴＶ（株）</t>
  </si>
  <si>
    <t>（株）グリーンヒル</t>
  </si>
  <si>
    <t>（株）野村町地域振興センター</t>
  </si>
  <si>
    <t>（株）エフシー</t>
  </si>
  <si>
    <t>（株）城川ファクトリー</t>
    <phoneticPr fontId="2"/>
  </si>
  <si>
    <t>西予市土地開発公社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</si>
  <si>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</si>
  <si>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</si>
  <si>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</si>
  <si>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</si>
  <si>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</si>
  <si>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</si>
  <si>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</si>
  <si>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</si>
  <si>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</si>
  <si>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</si>
  <si>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</si>
  <si>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平均を下回っているが、地方債残高は増加傾向であり、また、合併時の「新市建設計画」に伴う普通建設事業に起因する起債の償還開始等で、公債費は13.5％前後を推移している。
　また、下水道の施設整備事業による公債費の増加、新病院建設に係る元金償還が本格化するため、公営企業に対する繰出金も今後増加を見込んでいる。
　今後は普通交付税の減額により、厳しい財政運営を迫られると見込まれることから、起債依存型の事業実施を見直し、当初予算編成時において起債の上限枠を設け、公債費の抑制に努める。</t>
    <phoneticPr fontId="5"/>
  </si>
  <si>
    <t>　将来負担比率については、類似団体平均を下回っているが、地方債残高は増加傾向であり、今後は普通交付税の減額により財政調整基金等の財源対策用基金の取り崩しを要すると見込んでおり、歳出規模の縮減を図らなければ、基金残額が急激に減少し、将来負担比率も増加していくと考えられる。
　有形固定資産減価償却率は類似団体平均を上回っており、公共施設等総合管理計画に基づき、除却・更新など老朽化対策が必要である。
　また、行財政改革を推進し、投資的経費の抑制、地方債の計画的管理による残高の抑制を図り、将来持続可能な財政構造を確立する必要がある。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</si>
</sst>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84557</c:v>
                </c:pt>
                <c:pt idx="1">
                  <c:v>61700</c:v>
                </c:pt>
                <c:pt idx="2">
                  <c:v>120168</c:v>
                </c:pt>
                <c:pt idx="3">
                  <c:v>138434</c:v>
                </c:pt>
                <c:pt idx="4">
                  <c:v>119548</c:v>
                </c:pt>
              </c:numCache>
            </c:numRef>
          </c:val>
          <c:smooth val="0"/>
        </c:ser>
        <c:dLbls>
          <c:showLegendKey val="0"/>
          <c:showVal val="0"/>
          <c:showCatName val="0"/>
          <c:showSerName val="0"/>
          <c:showPercent val="0"/>
          <c:showBubbleSize val="0"/>
        </c:dLbls>
        <c:marker val="1"/>
        <c:smooth val="0"/>
        <c:axId val="158459392"/>
        <c:axId val="158461312"/>
      </c:lineChart>
      <c:catAx>
        <c:axId val="158459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461312"/>
        <c:crosses val="autoZero"/>
        <c:auto val="1"/>
        <c:lblAlgn val="ctr"/>
        <c:lblOffset val="100"/>
        <c:tickLblSkip val="1"/>
        <c:tickMarkSkip val="1"/>
        <c:noMultiLvlLbl val="0"/>
      </c:catAx>
      <c:valAx>
        <c:axId val="1584613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459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3.93</c:v>
                </c:pt>
                <c:pt idx="1">
                  <c:v>8.0500000000000007</c:v>
                </c:pt>
                <c:pt idx="2">
                  <c:v>4.54</c:v>
                </c:pt>
                <c:pt idx="3">
                  <c:v>5.19</c:v>
                </c:pt>
                <c:pt idx="4">
                  <c:v>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13.59</c:v>
                </c:pt>
                <c:pt idx="1">
                  <c:v>15.3</c:v>
                </c:pt>
                <c:pt idx="2">
                  <c:v>19.66</c:v>
                </c:pt>
                <c:pt idx="3">
                  <c:v>22.12</c:v>
                </c:pt>
                <c:pt idx="4">
                  <c:v>25.87</c:v>
                </c:pt>
              </c:numCache>
            </c:numRef>
          </c:val>
        </c:ser>
        <c:dLbls>
          <c:showLegendKey val="0"/>
          <c:showVal val="0"/>
          <c:showCatName val="0"/>
          <c:showSerName val="0"/>
          <c:showPercent val="0"/>
          <c:showBubbleSize val="0"/>
        </c:dLbls>
        <c:gapWidth val="250"/>
        <c:overlap val="100"/>
        <c:axId val="166197888"/>
        <c:axId val="16619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3.06</c:v>
                </c:pt>
                <c:pt idx="1">
                  <c:v>5.8</c:v>
                </c:pt>
                <c:pt idx="2">
                  <c:v>1.08</c:v>
                </c:pt>
                <c:pt idx="3">
                  <c:v>2.9</c:v>
                </c:pt>
                <c:pt idx="4">
                  <c:v>5.05</c:v>
                </c:pt>
              </c:numCache>
            </c:numRef>
          </c:val>
          <c:smooth val="0"/>
        </c:ser>
        <c:dLbls>
          <c:showLegendKey val="0"/>
          <c:showVal val="0"/>
          <c:showCatName val="0"/>
          <c:showSerName val="0"/>
          <c:showPercent val="0"/>
          <c:showBubbleSize val="0"/>
        </c:dLbls>
        <c:marker val="1"/>
        <c:smooth val="0"/>
        <c:axId val="166197888"/>
        <c:axId val="166197120"/>
      </c:lineChart>
      <c:catAx>
        <c:axId val="16619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197120"/>
        <c:crosses val="autoZero"/>
        <c:auto val="1"/>
        <c:lblAlgn val="ctr"/>
        <c:lblOffset val="100"/>
        <c:tickLblSkip val="1"/>
        <c:tickMarkSkip val="1"/>
        <c:noMultiLvlLbl val="0"/>
      </c:catAx>
      <c:valAx>
        <c:axId val="16619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9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0.22</c:v>
                </c:pt>
                <c:pt idx="2">
                  <c:v>#N/A</c:v>
                </c:pt>
                <c:pt idx="3">
                  <c:v>0.32</c:v>
                </c:pt>
                <c:pt idx="4">
                  <c:v>#N/A</c:v>
                </c:pt>
                <c:pt idx="5">
                  <c:v>0.26</c:v>
                </c:pt>
                <c:pt idx="6">
                  <c:v>#N/A</c:v>
                </c:pt>
                <c:pt idx="7">
                  <c:v>0.13</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0.06</c:v>
                </c:pt>
                <c:pt idx="4">
                  <c:v>#N/A</c:v>
                </c:pt>
                <c:pt idx="5">
                  <c:v>0.05</c:v>
                </c:pt>
                <c:pt idx="6">
                  <c:v>#N/A</c:v>
                </c:pt>
                <c:pt idx="7">
                  <c:v>0.1</c:v>
                </c:pt>
                <c:pt idx="8">
                  <c:v>#N/A</c:v>
                </c:pt>
                <c:pt idx="9">
                  <c:v>0.09</c:v>
                </c:pt>
              </c:numCache>
            </c:numRef>
          </c:val>
        </c:ser>
        <c:ser>
          <c:idx val="3"/>
          <c:order val="3"/>
          <c:tx>
            <c:strRef>
              <c:f>データシート!$A$30</c:f>
              <c:strCache>
                <c:ptCount val="1"/>
                <c:pt idx="0">
                  <c:v>育英会奨学資金貸付特別会計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c:v>
                </c:pt>
                <c:pt idx="2">
                  <c:v>#N/A</c:v>
                </c:pt>
                <c:pt idx="3">
                  <c:v>0.54</c:v>
                </c:pt>
                <c:pt idx="4">
                  <c:v>#N/A</c:v>
                </c:pt>
                <c:pt idx="5">
                  <c:v>0</c:v>
                </c:pt>
                <c:pt idx="6">
                  <c:v>#N/A</c:v>
                </c:pt>
                <c:pt idx="7">
                  <c:v>0.11</c:v>
                </c:pt>
                <c:pt idx="8">
                  <c:v>#N/A</c:v>
                </c:pt>
                <c:pt idx="9">
                  <c:v>0.2</c:v>
                </c:pt>
              </c:numCache>
            </c:numRef>
          </c:val>
        </c:ser>
        <c:ser>
          <c:idx val="4"/>
          <c:order val="4"/>
          <c:tx>
            <c:strRef>
              <c:f>データシート!$A$31</c:f>
              <c:strCache>
                <c:ptCount val="1"/>
                <c:pt idx="0">
                  <c:v>野村介護老人保健施設事業会計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0.79</c:v>
                </c:pt>
                <c:pt idx="2">
                  <c:v>#N/A</c:v>
                </c:pt>
                <c:pt idx="3">
                  <c:v>0.77</c:v>
                </c:pt>
                <c:pt idx="4">
                  <c:v>#N/A</c:v>
                </c:pt>
                <c:pt idx="5">
                  <c:v>0.64</c:v>
                </c:pt>
                <c:pt idx="6">
                  <c:v>#N/A</c:v>
                </c:pt>
                <c:pt idx="7">
                  <c:v>0.28000000000000003</c:v>
                </c:pt>
                <c:pt idx="8">
                  <c:v>#N/A</c:v>
                </c:pt>
                <c:pt idx="9">
                  <c:v>0.38</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0.17</c:v>
                </c:pt>
                <c:pt idx="4">
                  <c:v>#N/A</c:v>
                </c:pt>
                <c:pt idx="5">
                  <c:v>0.02</c:v>
                </c:pt>
                <c:pt idx="6">
                  <c:v>#N/A</c:v>
                </c:pt>
                <c:pt idx="7">
                  <c:v>0.22</c:v>
                </c:pt>
                <c:pt idx="8">
                  <c:v>#N/A</c:v>
                </c:pt>
                <c:pt idx="9">
                  <c:v>0.56999999999999995</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c:v>
                </c:pt>
                <c:pt idx="4">
                  <c:v>#N/A</c:v>
                </c:pt>
                <c:pt idx="5">
                  <c:v>0</c:v>
                </c:pt>
                <c:pt idx="6">
                  <c:v>#N/A</c:v>
                </c:pt>
                <c:pt idx="7">
                  <c:v>0</c:v>
                </c:pt>
                <c:pt idx="8">
                  <c:v>#N/A</c:v>
                </c:pt>
                <c:pt idx="9">
                  <c:v>0.78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5.38</c:v>
                </c:pt>
                <c:pt idx="2">
                  <c:v>#N/A</c:v>
                </c:pt>
                <c:pt idx="3">
                  <c:v>4.55</c:v>
                </c:pt>
                <c:pt idx="4">
                  <c:v>#N/A</c:v>
                </c:pt>
                <c:pt idx="5">
                  <c:v>4.7300000000000004</c:v>
                </c:pt>
                <c:pt idx="6">
                  <c:v>#N/A</c:v>
                </c:pt>
                <c:pt idx="7">
                  <c:v>5.17</c:v>
                </c:pt>
                <c:pt idx="8">
                  <c:v>#N/A</c:v>
                </c:pt>
                <c:pt idx="9">
                  <c:v>4.96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3.49</c:v>
                </c:pt>
                <c:pt idx="2">
                  <c:v>#N/A</c:v>
                </c:pt>
                <c:pt idx="3">
                  <c:v>7.49</c:v>
                </c:pt>
                <c:pt idx="4">
                  <c:v>#N/A</c:v>
                </c:pt>
                <c:pt idx="5">
                  <c:v>4.5199999999999996</c:v>
                </c:pt>
                <c:pt idx="6">
                  <c:v>#N/A</c:v>
                </c:pt>
                <c:pt idx="7">
                  <c:v>5.0599999999999996</c:v>
                </c:pt>
                <c:pt idx="8">
                  <c:v>#N/A</c:v>
                </c:pt>
                <c:pt idx="9">
                  <c:v>6.29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14.35</c:v>
                </c:pt>
                <c:pt idx="2">
                  <c:v>#N/A</c:v>
                </c:pt>
                <c:pt idx="3">
                  <c:v>14.55</c:v>
                </c:pt>
                <c:pt idx="4">
                  <c:v>#N/A</c:v>
                </c:pt>
                <c:pt idx="5">
                  <c:v>13.8</c:v>
                </c:pt>
                <c:pt idx="6">
                  <c:v>#N/A</c:v>
                </c:pt>
                <c:pt idx="7">
                  <c:v>10.76</c:v>
                </c:pt>
                <c:pt idx="8">
                  <c:v>#N/A</c:v>
                </c:pt>
                <c:pt idx="9">
                  <c:v>10.64</c:v>
                </c:pt>
              </c:numCache>
            </c:numRef>
          </c:val>
        </c:ser>
        <c:dLbls>
          <c:showLegendKey val="0"/>
          <c:showVal val="0"/>
          <c:showCatName val="0"/>
          <c:showSerName val="0"/>
          <c:showPercent val="0"/>
          <c:showBubbleSize val="0"/>
        </c:dLbls>
        <c:gapWidth val="150"/>
        <c:overlap val="100"/>
        <c:axId val="166743424"/>
        <c:axId val="166757504"/>
      </c:barChart>
      <c:catAx>
        <c:axId val="1667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757504"/>
        <c:crosses val="autoZero"/>
        <c:auto val="1"/>
        <c:lblAlgn val="ctr"/>
        <c:lblOffset val="100"/>
        <c:tickLblSkip val="1"/>
        <c:tickMarkSkip val="1"/>
        <c:noMultiLvlLbl val="0"/>
      </c:catAx>
      <c:valAx>
        <c:axId val="16675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4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3212</c:v>
                </c:pt>
                <c:pt idx="5">
                  <c:v>3160</c:v>
                </c:pt>
                <c:pt idx="8">
                  <c:v>3268</c:v>
                </c:pt>
                <c:pt idx="11">
                  <c:v>3400</c:v>
                </c:pt>
                <c:pt idx="14">
                  <c:v>3370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181</c:v>
                </c:pt>
                <c:pt idx="3">
                  <c:v>173</c:v>
                </c:pt>
                <c:pt idx="6">
                  <c:v>34</c:v>
                </c:pt>
                <c:pt idx="9">
                  <c:v>33</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c:v>
                </c:pt>
                <c:pt idx="3">
                  <c:v>19</c:v>
                </c:pt>
                <c:pt idx="6">
                  <c:v>5</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687</c:v>
                </c:pt>
                <c:pt idx="3">
                  <c:v>710</c:v>
                </c:pt>
                <c:pt idx="6">
                  <c:v>736</c:v>
                </c:pt>
                <c:pt idx="9">
                  <c:v>873</c:v>
                </c:pt>
                <c:pt idx="12">
                  <c:v>809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3876</c:v>
                </c:pt>
                <c:pt idx="3">
                  <c:v>3706</c:v>
                </c:pt>
                <c:pt idx="6">
                  <c:v>3712</c:v>
                </c:pt>
                <c:pt idx="9">
                  <c:v>3775</c:v>
                </c:pt>
                <c:pt idx="12">
                  <c:v>3725</c:v>
                </c:pt>
              </c:numCache>
            </c:numRef>
          </c:val>
        </c:ser>
        <c:dLbls>
          <c:showLegendKey val="0"/>
          <c:showVal val="0"/>
          <c:showCatName val="0"/>
          <c:showSerName val="0"/>
          <c:showPercent val="0"/>
          <c:showBubbleSize val="0"/>
        </c:dLbls>
        <c:gapWidth val="100"/>
        <c:overlap val="100"/>
        <c:axId val="147504128"/>
        <c:axId val="14751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1563</c:v>
                </c:pt>
                <c:pt idx="2">
                  <c:v>#N/A</c:v>
                </c:pt>
                <c:pt idx="3">
                  <c:v>#N/A</c:v>
                </c:pt>
                <c:pt idx="4">
                  <c:v>1448</c:v>
                </c:pt>
                <c:pt idx="5">
                  <c:v>#N/A</c:v>
                </c:pt>
                <c:pt idx="6">
                  <c:v>#N/A</c:v>
                </c:pt>
                <c:pt idx="7">
                  <c:v>1219</c:v>
                </c:pt>
                <c:pt idx="8">
                  <c:v>#N/A</c:v>
                </c:pt>
                <c:pt idx="9">
                  <c:v>#N/A</c:v>
                </c:pt>
                <c:pt idx="10">
                  <c:v>1283</c:v>
                </c:pt>
                <c:pt idx="11">
                  <c:v>#N/A</c:v>
                </c:pt>
                <c:pt idx="12">
                  <c:v>#N/A</c:v>
                </c:pt>
                <c:pt idx="13">
                  <c:v>1197</c:v>
                </c:pt>
                <c:pt idx="14">
                  <c:v>#N/A</c:v>
                </c:pt>
              </c:numCache>
            </c:numRef>
          </c:val>
          <c:smooth val="0"/>
        </c:ser>
        <c:dLbls>
          <c:showLegendKey val="0"/>
          <c:showVal val="0"/>
          <c:showCatName val="0"/>
          <c:showSerName val="0"/>
          <c:showPercent val="0"/>
          <c:showBubbleSize val="0"/>
        </c:dLbls>
        <c:marker val="1"/>
        <c:smooth val="0"/>
        <c:axId val="147504128"/>
        <c:axId val="147514496"/>
      </c:lineChart>
      <c:catAx>
        <c:axId val="14750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514496"/>
        <c:crosses val="autoZero"/>
        <c:auto val="1"/>
        <c:lblAlgn val="ctr"/>
        <c:lblOffset val="100"/>
        <c:tickLblSkip val="1"/>
        <c:tickMarkSkip val="1"/>
        <c:noMultiLvlLbl val="0"/>
      </c:catAx>
      <c:valAx>
        <c:axId val="14751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0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30467</c:v>
                </c:pt>
                <c:pt idx="5">
                  <c:v>30355</c:v>
                </c:pt>
                <c:pt idx="8">
                  <c:v>30297</c:v>
                </c:pt>
                <c:pt idx="11">
                  <c:v>31352</c:v>
                </c:pt>
                <c:pt idx="14">
                  <c:v>31628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721</c:v>
                </c:pt>
                <c:pt idx="5">
                  <c:v>580</c:v>
                </c:pt>
                <c:pt idx="8">
                  <c:v>541</c:v>
                </c:pt>
                <c:pt idx="11">
                  <c:v>470</c:v>
                </c:pt>
                <c:pt idx="14">
                  <c:v>431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8555</c:v>
                </c:pt>
                <c:pt idx="5">
                  <c:v>8744</c:v>
                </c:pt>
                <c:pt idx="8">
                  <c:v>10040</c:v>
                </c:pt>
                <c:pt idx="11">
                  <c:v>10362</c:v>
                </c:pt>
                <c:pt idx="14">
                  <c:v>11091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171</c:v>
                </c:pt>
                <c:pt idx="3">
                  <c:v>152</c:v>
                </c:pt>
                <c:pt idx="6">
                  <c:v>114</c:v>
                </c:pt>
                <c:pt idx="9">
                  <c:v>134</c:v>
                </c:pt>
                <c:pt idx="12">
                  <c:v>100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6035</c:v>
                </c:pt>
                <c:pt idx="3">
                  <c:v>5765</c:v>
                </c:pt>
                <c:pt idx="6">
                  <c:v>5495</c:v>
                </c:pt>
                <c:pt idx="9">
                  <c:v>4522</c:v>
                </c:pt>
                <c:pt idx="12">
                  <c:v>4173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c:v>
                </c:pt>
                <c:pt idx="3">
                  <c:v>36</c:v>
                </c:pt>
                <c:pt idx="6">
                  <c:v>29</c:v>
                </c:pt>
                <c:pt idx="9">
                  <c:v>25</c:v>
                </c:pt>
                <c:pt idx="12">
                  <c:v>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7713</c:v>
                </c:pt>
                <c:pt idx="3">
                  <c:v>7776</c:v>
                </c:pt>
                <c:pt idx="6">
                  <c:v>9604</c:v>
                </c:pt>
                <c:pt idx="9">
                  <c:v>10905</c:v>
                </c:pt>
                <c:pt idx="12">
                  <c:v>10600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903</c:v>
                </c:pt>
                <c:pt idx="3">
                  <c:v>255</c:v>
                </c:pt>
                <c:pt idx="6">
                  <c:v>225</c:v>
                </c:pt>
                <c:pt idx="9">
                  <c:v>196</c:v>
                </c:pt>
                <c:pt idx="12">
                  <c:v>168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34516</c:v>
                </c:pt>
                <c:pt idx="3">
                  <c:v>33601</c:v>
                </c:pt>
                <c:pt idx="6">
                  <c:v>33277</c:v>
                </c:pt>
                <c:pt idx="9">
                  <c:v>34063</c:v>
                </c:pt>
                <c:pt idx="12">
                  <c:v>34796</c:v>
                </c:pt>
              </c:numCache>
            </c:numRef>
          </c:val>
        </c:ser>
        <c:dLbls>
          <c:showLegendKey val="0"/>
          <c:showVal val="0"/>
          <c:showCatName val="0"/>
          <c:showSerName val="0"/>
          <c:showPercent val="0"/>
          <c:showBubbleSize val="0"/>
        </c:dLbls>
        <c:gapWidth val="100"/>
        <c:overlap val="100"/>
        <c:axId val="18179584"/>
        <c:axId val="1818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9652</c:v>
                </c:pt>
                <c:pt idx="2">
                  <c:v>#N/A</c:v>
                </c:pt>
                <c:pt idx="3">
                  <c:v>#N/A</c:v>
                </c:pt>
                <c:pt idx="4">
                  <c:v>7907</c:v>
                </c:pt>
                <c:pt idx="5">
                  <c:v>#N/A</c:v>
                </c:pt>
                <c:pt idx="6">
                  <c:v>#N/A</c:v>
                </c:pt>
                <c:pt idx="7">
                  <c:v>7866</c:v>
                </c:pt>
                <c:pt idx="8">
                  <c:v>#N/A</c:v>
                </c:pt>
                <c:pt idx="9">
                  <c:v>#N/A</c:v>
                </c:pt>
                <c:pt idx="10">
                  <c:v>7660</c:v>
                </c:pt>
                <c:pt idx="11">
                  <c:v>#N/A</c:v>
                </c:pt>
                <c:pt idx="12">
                  <c:v>#N/A</c:v>
                </c:pt>
                <c:pt idx="13">
                  <c:v>6709</c:v>
                </c:pt>
                <c:pt idx="14">
                  <c:v>#N/A</c:v>
                </c:pt>
              </c:numCache>
            </c:numRef>
          </c:val>
          <c:smooth val="0"/>
        </c:ser>
        <c:dLbls>
          <c:showLegendKey val="0"/>
          <c:showVal val="0"/>
          <c:showCatName val="0"/>
          <c:showSerName val="0"/>
          <c:showPercent val="0"/>
          <c:showBubbleSize val="0"/>
        </c:dLbls>
        <c:marker val="1"/>
        <c:smooth val="0"/>
        <c:axId val="18179584"/>
        <c:axId val="18181504"/>
      </c:lineChart>
      <c:catAx>
        <c:axId val="181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81504"/>
        <c:crosses val="autoZero"/>
        <c:auto val="1"/>
        <c:lblAlgn val="ctr"/>
        <c:lblOffset val="100"/>
        <c:tickLblSkip val="1"/>
        <c:tickMarkSkip val="1"/>
        <c:noMultiLvlLbl val="0"/>
      </c:catAx>
      <c:valAx>
        <c:axId val="1818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56.1</c:v>
                </c:pt>
              </c:numCache>
            </c:numRef>
          </c:xVal>
          <c:yVal>
            <c:numRef>
              <c:f>公会計指標分析・財政指標組合せ分析表!$K$51:$O$51</c:f>
              <c:numCache>
                <c:formatCode>#,##0.0;"▲ "#,##0.0</c:formatCode>
                <c:ptCount val="5"/>
                <c:pt idx="4">
                  <c:v>50.2</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49</c:v>
                </c:pt>
              </c:numCache>
            </c:numRef>
          </c:xVal>
          <c:yVal>
            <c:numRef>
              <c:f>公会計指標分析・財政指標組合せ分析表!$K$55:$O$55</c:f>
              <c:numCache>
                <c:formatCode>#,##0.0;"▲ "#,##0.0</c:formatCode>
                <c:ptCount val="5"/>
                <c:pt idx="4">
                  <c:v>58.5</c:v>
                </c:pt>
              </c:numCache>
            </c:numRef>
          </c:yVal>
          <c:smooth val="0"/>
        </c:ser>
        <c:dLbls>
          <c:showLegendKey val="0"/>
          <c:showVal val="0"/>
          <c:showCatName val="0"/>
          <c:showSerName val="0"/>
          <c:showPercent val="0"/>
          <c:showBubbleSize val="0"/>
        </c:dLbls>
        <c:axId val="167801984"/>
        <c:axId val="167803904"/>
      </c:scatterChart>
      <c:valAx>
        <c:axId val="167801984"/>
        <c:scaling>
          <c:orientation val="minMax"/>
          <c:max val="56.7"/>
          <c:min val="48.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803904"/>
        <c:crosses val="autoZero"/>
        <c:crossBetween val="midCat"/>
      </c:valAx>
      <c:valAx>
        <c:axId val="167803904"/>
        <c:scaling>
          <c:orientation val="minMax"/>
          <c:max val="59.9"/>
          <c:min val="4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801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11.8</c:v>
                </c:pt>
                <c:pt idx="1">
                  <c:v>11.2</c:v>
                </c:pt>
                <c:pt idx="2">
                  <c:v>10.3</c:v>
                </c:pt>
                <c:pt idx="3">
                  <c:v>9.6999999999999993</c:v>
                </c:pt>
                <c:pt idx="4">
                  <c:v>9.1</c:v>
                </c:pt>
              </c:numCache>
            </c:numRef>
          </c:xVal>
          <c:yVal>
            <c:numRef>
              <c:f>公会計指標分析・財政指標組合せ分析表!$K$73:$O$73</c:f>
              <c:numCache>
                <c:formatCode>#,##0.0;"▲ "#,##0.0</c:formatCode>
                <c:ptCount val="5"/>
                <c:pt idx="0">
                  <c:v>69.5</c:v>
                </c:pt>
                <c:pt idx="1">
                  <c:v>58.3</c:v>
                </c:pt>
                <c:pt idx="2">
                  <c:v>57.7</c:v>
                </c:pt>
                <c:pt idx="3">
                  <c:v>57.4</c:v>
                </c:pt>
                <c:pt idx="4">
                  <c:v>50.2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67870464"/>
        <c:axId val="167872384"/>
      </c:scatterChart>
      <c:valAx>
        <c:axId val="167870464"/>
        <c:scaling>
          <c:orientation val="minMax"/>
          <c:max val="14.2"/>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872384"/>
        <c:crosses val="autoZero"/>
        <c:crossBetween val="midCat"/>
      </c:valAx>
      <c:valAx>
        <c:axId val="167872384"/>
        <c:scaling>
          <c:orientation val="minMax"/>
          <c:max val="95"/>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870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算定分子においては元利償還金である過疎対策事業債、辺地対策事業債、一般単独事業債の元金償還は増額しているが、借入の殆どを占める元利均等償還による利子償還額の減少により、三ヵ年平均の数値は減となった。</a:t>
          </a:r>
        </a:p>
        <a:p>
          <a:r>
            <a:rPr kumimoji="1" lang="ja-JP" altLang="en-US" sz="1200">
              <a:latin typeface="ＭＳ ゴシック" pitchFamily="49" charset="-128"/>
              <a:ea typeface="ＭＳ ゴシック" pitchFamily="49" charset="-128"/>
            </a:rPr>
            <a:t>　下水道事業をはじめとする公営企業に対する繰出金は</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年度以降も増加傾向である。</a:t>
          </a:r>
        </a:p>
        <a:p>
          <a:r>
            <a:rPr kumimoji="1" lang="ja-JP" altLang="en-US" sz="1200">
              <a:latin typeface="ＭＳ ゴシック" pitchFamily="49" charset="-128"/>
              <a:ea typeface="ＭＳ ゴシック" pitchFamily="49" charset="-128"/>
            </a:rPr>
            <a:t>　特に下水道事業の継続的な借入および新病院建設にかかる元利償還が平成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年度から本格的に開始されており、加えて、一般単独事業における大型施設建設の元利償還が平成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年度より開始されたことにより、指標は今後上昇していくと見込まれる。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算定分子においては公営企業債等繰入見込額等及び退職手当負担見込額などが減額となった一方で地方債現在高については年々増額しており、将来負担額が</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百万円の増額となった。また、基金をはじめとする充当可能財源は</a:t>
          </a:r>
          <a:r>
            <a:rPr kumimoji="1" lang="en-US" altLang="ja-JP" sz="1400">
              <a:latin typeface="ＭＳ ゴシック" pitchFamily="49" charset="-128"/>
              <a:ea typeface="ＭＳ ゴシック" pitchFamily="49" charset="-128"/>
            </a:rPr>
            <a:t>966</a:t>
          </a:r>
          <a:r>
            <a:rPr kumimoji="1" lang="ja-JP" altLang="en-US" sz="1400">
              <a:latin typeface="ＭＳ ゴシック" pitchFamily="49" charset="-128"/>
              <a:ea typeface="ＭＳ ゴシック" pitchFamily="49" charset="-128"/>
            </a:rPr>
            <a:t>百万円増額となった。</a:t>
          </a:r>
        </a:p>
        <a:p>
          <a:r>
            <a:rPr kumimoji="1" lang="ja-JP" altLang="en-US" sz="1400">
              <a:latin typeface="ＭＳ ゴシック" pitchFamily="49" charset="-128"/>
              <a:ea typeface="ＭＳ ゴシック" pitchFamily="49" charset="-128"/>
            </a:rPr>
            <a:t>　他会計への繰入については、下水道事業、新病院建設および介護老人保健施設増築にかかる企業債の借入があり、増加は不可避である。</a:t>
          </a:r>
        </a:p>
        <a:p>
          <a:r>
            <a:rPr kumimoji="1" lang="ja-JP" altLang="en-US" sz="1400">
              <a:latin typeface="ＭＳ ゴシック" pitchFamily="49" charset="-128"/>
              <a:ea typeface="ＭＳ ゴシック" pitchFamily="49" charset="-128"/>
            </a:rPr>
            <a:t>　地方債残高は年々増加し平成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年度にピークを迎える見込みとなっている。その主な要因として、一般単独事業債および過疎対策事業債における大型施設始めとする数十事業の借入がある。</a:t>
          </a:r>
        </a:p>
        <a:p>
          <a:r>
            <a:rPr kumimoji="1" lang="ja-JP" altLang="en-US" sz="1400">
              <a:latin typeface="ＭＳ ゴシック" pitchFamily="49" charset="-128"/>
              <a:ea typeface="ＭＳ ゴシック" pitchFamily="49" charset="-128"/>
            </a:rPr>
            <a:t>　今後も普通交付税の減額等により財政調整基金等の財源対策用基金残高についても減少していくと予想されるため、将来負担比率も増加していくと考えられる。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40,426
40,180
514.34
28,791,344
27,550,762
1,082,523
16,645,657
34,795,935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当市は</a:t>
          </a:r>
          <a:r>
            <a:rPr lang="en-US" altLang="ja-JP" sz="1100">
              <a:solidFill>
                <a:schemeClr val="dk1"/>
              </a:solidFill>
              <a:effectLst/>
              <a:latin typeface="+mn-lt"/>
              <a:ea typeface="+mn-ea"/>
              <a:cs typeface="+mn-cs"/>
            </a:rPr>
            <a:t>514.34k㎡</a:t>
          </a:r>
          <a:r>
            <a:rPr lang="ja-JP" altLang="en-US" sz="1100">
              <a:solidFill>
                <a:schemeClr val="dk1"/>
              </a:solidFill>
              <a:effectLst/>
              <a:latin typeface="+mn-lt"/>
              <a:ea typeface="+mn-ea"/>
              <a:cs typeface="+mn-cs"/>
            </a:rPr>
            <a:t>に及ぶ広範な区域に、旧５町ごとに様々な施設（目的が重複する施設等）があり、また、老朽化も著しく、有形固定資産減価償却率は類似団体平均を上回っており、公共施設等総合管理計画に基づき、施設の統廃合を含め全体の見直しを行い、適正な施設運営に努める。</a:t>
          </a:r>
          <a:endParaRPr lang="ja-JP" altLang="ja-JP" sz="1100">
            <a:solidFill>
              <a:schemeClr val="dk1"/>
            </a:solidFill>
            <a:effectLst/>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22098</xdr:rowOff>
    </xdr:from>
    <xdr:to>
      <xdr:col>3</xdr:col>
      <xdr:colOff>1170940</xdr:colOff>
      <xdr:row>34</xdr:row>
      <xdr:rowOff>9398</xdr:rowOff>
    </xdr:to>
    <xdr:cxnSp macro="">
      <xdr:nvCxnSpPr>
        <xdr:cNvPr id="62" name="直線コネクタ 61"/>
        <xdr:cNvCxnSpPr/>
      </xdr:nvCxnSpPr>
      <xdr:spPr>
        <a:xfrm flipV="1">
          <a:off x="4760595" y="5432298"/>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13225</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3</xdr:col>
      <xdr:colOff>1082675</xdr:colOff>
      <xdr:row>34</xdr:row>
      <xdr:rowOff>9398</xdr:rowOff>
    </xdr:from>
    <xdr:to>
      <xdr:col>3</xdr:col>
      <xdr:colOff>1260475</xdr:colOff>
      <xdr:row>34</xdr:row>
      <xdr:rowOff>9398</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140225</xdr:rowOff>
    </xdr:from>
    <xdr:ext cx="405111" cy="259045"/>
    <xdr:sp macro="" textlink="">
      <xdr:nvSpPr>
        <xdr:cNvPr id="65"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3</xdr:col>
      <xdr:colOff>1082675</xdr:colOff>
      <xdr:row>27</xdr:row>
      <xdr:rowOff>22098</xdr:rowOff>
    </xdr:from>
    <xdr:to>
      <xdr:col>3</xdr:col>
      <xdr:colOff>1260475</xdr:colOff>
      <xdr:row>27</xdr:row>
      <xdr:rowOff>22098</xdr:rowOff>
    </xdr:to>
    <xdr:cxnSp macro="">
      <xdr:nvCxnSpPr>
        <xdr:cNvPr id="66" name="直線コネクタ 65"/>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7"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68" name="フローチャート : 判断 67"/>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92202</xdr:rowOff>
    </xdr:from>
    <xdr:to>
      <xdr:col>3</xdr:col>
      <xdr:colOff>1222375</xdr:colOff>
      <xdr:row>28</xdr:row>
      <xdr:rowOff>22352</xdr:rowOff>
    </xdr:to>
    <xdr:sp macro="" textlink="">
      <xdr:nvSpPr>
        <xdr:cNvPr id="74" name="円/楕円 73"/>
        <xdr:cNvSpPr/>
      </xdr:nvSpPr>
      <xdr:spPr>
        <a:xfrm>
          <a:off x="4711700" y="55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7129</xdr:rowOff>
    </xdr:from>
    <xdr:ext cx="405111" cy="259045"/>
    <xdr:sp macro="" textlink="">
      <xdr:nvSpPr>
        <xdr:cNvPr id="75" name="有形固定資産減価償却率該当値テキスト"/>
        <xdr:cNvSpPr txBox="1"/>
      </xdr:nvSpPr>
      <xdr:spPr>
        <a:xfrm>
          <a:off x="4813300" y="541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40,426
40,180
514.34
28,791,344
27,550,762
1,082,523
16,645,657
34,795,935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41910</xdr:rowOff>
    </xdr:to>
    <xdr:cxnSp macro="">
      <xdr:nvCxnSpPr>
        <xdr:cNvPr id="57" name="直線コネクタ 56"/>
        <xdr:cNvCxnSpPr/>
      </xdr:nvCxnSpPr>
      <xdr:spPr>
        <a:xfrm flipV="1">
          <a:off x="4634865" y="5669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8" name="【道路】&#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9" name="直線コネクタ 58"/>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163847</xdr:rowOff>
    </xdr:from>
    <xdr:ext cx="405111" cy="259045"/>
    <xdr:sp macro="" textlink="">
      <xdr:nvSpPr>
        <xdr:cNvPr id="62" name="【道路】&#10;有形固定資産減価償却率平均値テキスト"/>
        <xdr:cNvSpPr txBox="1"/>
      </xdr:nvSpPr>
      <xdr:spPr>
        <a:xfrm>
          <a:off x="4724400" y="616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3" name="フローチャート : 判断 62"/>
        <xdr:cNvSpPr/>
      </xdr:nvSpPr>
      <xdr:spPr>
        <a:xfrm>
          <a:off x="4584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29210</xdr:rowOff>
    </xdr:from>
    <xdr:to>
      <xdr:col>6</xdr:col>
      <xdr:colOff>561975</xdr:colOff>
      <xdr:row>34</xdr:row>
      <xdr:rowOff>130810</xdr:rowOff>
    </xdr:to>
    <xdr:sp macro="" textlink="">
      <xdr:nvSpPr>
        <xdr:cNvPr id="69" name="円/楕円 68"/>
        <xdr:cNvSpPr/>
      </xdr:nvSpPr>
      <xdr:spPr>
        <a:xfrm>
          <a:off x="4584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52087</xdr:rowOff>
    </xdr:from>
    <xdr:ext cx="405111" cy="259045"/>
    <xdr:sp macro="" textlink="">
      <xdr:nvSpPr>
        <xdr:cNvPr id="70" name="【道路】&#10;有形固定資産減価償却率該当値テキスト"/>
        <xdr:cNvSpPr txBox="1"/>
      </xdr:nvSpPr>
      <xdr:spPr>
        <a:xfrm>
          <a:off x="4724400"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76788</xdr:rowOff>
    </xdr:from>
    <xdr:to>
      <xdr:col>15</xdr:col>
      <xdr:colOff>180340</xdr:colOff>
      <xdr:row>42</xdr:row>
      <xdr:rowOff>152422</xdr:rowOff>
    </xdr:to>
    <xdr:cxnSp macro="">
      <xdr:nvCxnSpPr>
        <xdr:cNvPr id="97" name="直線コネクタ 96"/>
        <xdr:cNvCxnSpPr/>
      </xdr:nvCxnSpPr>
      <xdr:spPr>
        <a:xfrm flipV="1">
          <a:off x="10476865" y="5734638"/>
          <a:ext cx="0" cy="161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156249</xdr:rowOff>
    </xdr:from>
    <xdr:ext cx="469744" cy="259045"/>
    <xdr:sp macro="" textlink="">
      <xdr:nvSpPr>
        <xdr:cNvPr id="98" name="【道路】&#10;一人当たり延長最小値テキスト"/>
        <xdr:cNvSpPr txBox="1"/>
      </xdr:nvSpPr>
      <xdr:spPr>
        <a:xfrm>
          <a:off x="10566400" y="73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8.166</a:t>
          </a:r>
          <a:endParaRPr kumimoji="1" lang="ja-JP" altLang="en-US" sz="1000" b="1">
            <a:latin typeface="ＭＳ Ｐゴシック"/>
          </a:endParaRPr>
        </a:p>
      </xdr:txBody>
    </xdr:sp>
    <xdr:clientData/>
  </xdr:oneCellAnchor>
  <xdr:twoCellAnchor>
    <xdr:from>
      <xdr:col>15</xdr:col>
      <xdr:colOff>92075</xdr:colOff>
      <xdr:row>42</xdr:row>
      <xdr:rowOff>152422</xdr:rowOff>
    </xdr:from>
    <xdr:to>
      <xdr:col>15</xdr:col>
      <xdr:colOff>269875</xdr:colOff>
      <xdr:row>42</xdr:row>
      <xdr:rowOff>152422</xdr:rowOff>
    </xdr:to>
    <xdr:cxnSp macro="">
      <xdr:nvCxnSpPr>
        <xdr:cNvPr id="99" name="直線コネクタ 98"/>
        <xdr:cNvCxnSpPr/>
      </xdr:nvCxnSpPr>
      <xdr:spPr>
        <a:xfrm>
          <a:off x="10388600" y="735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23465</xdr:rowOff>
    </xdr:from>
    <xdr:ext cx="534377" cy="259045"/>
    <xdr:sp macro="" textlink="">
      <xdr:nvSpPr>
        <xdr:cNvPr id="100" name="【道路】&#10;一人当たり延長最大値テキスト"/>
        <xdr:cNvSpPr txBox="1"/>
      </xdr:nvSpPr>
      <xdr:spPr>
        <a:xfrm>
          <a:off x="10566400" y="55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57.732</a:t>
          </a:r>
          <a:endParaRPr kumimoji="1" lang="ja-JP" altLang="en-US" sz="1000" b="1">
            <a:latin typeface="ＭＳ Ｐゴシック"/>
          </a:endParaRPr>
        </a:p>
      </xdr:txBody>
    </xdr:sp>
    <xdr:clientData/>
  </xdr:oneCellAnchor>
  <xdr:twoCellAnchor>
    <xdr:from>
      <xdr:col>15</xdr:col>
      <xdr:colOff>92075</xdr:colOff>
      <xdr:row>33</xdr:row>
      <xdr:rowOff>76788</xdr:rowOff>
    </xdr:from>
    <xdr:to>
      <xdr:col>15</xdr:col>
      <xdr:colOff>269875</xdr:colOff>
      <xdr:row>33</xdr:row>
      <xdr:rowOff>76788</xdr:rowOff>
    </xdr:to>
    <xdr:cxnSp macro="">
      <xdr:nvCxnSpPr>
        <xdr:cNvPr id="101" name="直線コネクタ 100"/>
        <xdr:cNvCxnSpPr/>
      </xdr:nvCxnSpPr>
      <xdr:spPr>
        <a:xfrm>
          <a:off x="10388600" y="57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128088</xdr:rowOff>
    </xdr:from>
    <xdr:ext cx="534377" cy="259045"/>
    <xdr:sp macro="" textlink="">
      <xdr:nvSpPr>
        <xdr:cNvPr id="102" name="【道路】&#10;一人当たり延長平均値テキスト"/>
        <xdr:cNvSpPr txBox="1"/>
      </xdr:nvSpPr>
      <xdr:spPr>
        <a:xfrm>
          <a:off x="10566400" y="681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149661</xdr:rowOff>
    </xdr:from>
    <xdr:to>
      <xdr:col>15</xdr:col>
      <xdr:colOff>231775</xdr:colOff>
      <xdr:row>40</xdr:row>
      <xdr:rowOff>79811</xdr:rowOff>
    </xdr:to>
    <xdr:sp macro="" textlink="">
      <xdr:nvSpPr>
        <xdr:cNvPr id="103" name="フローチャート : 判断 102"/>
        <xdr:cNvSpPr/>
      </xdr:nvSpPr>
      <xdr:spPr>
        <a:xfrm>
          <a:off x="10426700" y="68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25988</xdr:rowOff>
    </xdr:from>
    <xdr:to>
      <xdr:col>15</xdr:col>
      <xdr:colOff>231775</xdr:colOff>
      <xdr:row>33</xdr:row>
      <xdr:rowOff>127588</xdr:rowOff>
    </xdr:to>
    <xdr:sp macro="" textlink="">
      <xdr:nvSpPr>
        <xdr:cNvPr id="109" name="円/楕円 108"/>
        <xdr:cNvSpPr/>
      </xdr:nvSpPr>
      <xdr:spPr>
        <a:xfrm>
          <a:off x="10426700" y="56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150465</xdr:rowOff>
    </xdr:from>
    <xdr:ext cx="534377" cy="259045"/>
    <xdr:sp macro="" textlink="">
      <xdr:nvSpPr>
        <xdr:cNvPr id="110" name="【道路】&#10;一人当たり延長該当値テキスト"/>
        <xdr:cNvSpPr txBox="1"/>
      </xdr:nvSpPr>
      <xdr:spPr>
        <a:xfrm>
          <a:off x="10566400" y="563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132262</xdr:rowOff>
    </xdr:from>
    <xdr:to>
      <xdr:col>6</xdr:col>
      <xdr:colOff>510540</xdr:colOff>
      <xdr:row>63</xdr:row>
      <xdr:rowOff>128996</xdr:rowOff>
    </xdr:to>
    <xdr:cxnSp macro="">
      <xdr:nvCxnSpPr>
        <xdr:cNvPr id="137" name="直線コネクタ 136"/>
        <xdr:cNvCxnSpPr/>
      </xdr:nvCxnSpPr>
      <xdr:spPr>
        <a:xfrm flipV="1">
          <a:off x="4634865" y="9562012"/>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132823</xdr:rowOff>
    </xdr:from>
    <xdr:ext cx="405111" cy="259045"/>
    <xdr:sp macro="" textlink="">
      <xdr:nvSpPr>
        <xdr:cNvPr id="138" name="【橋りょう・トンネル】&#10;有形固定資産減価償却率最小値テキスト"/>
        <xdr:cNvSpPr txBox="1"/>
      </xdr:nvSpPr>
      <xdr:spPr>
        <a:xfrm>
          <a:off x="47244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63</xdr:row>
      <xdr:rowOff>128996</xdr:rowOff>
    </xdr:from>
    <xdr:to>
      <xdr:col>6</xdr:col>
      <xdr:colOff>600075</xdr:colOff>
      <xdr:row>63</xdr:row>
      <xdr:rowOff>128996</xdr:rowOff>
    </xdr:to>
    <xdr:cxnSp macro="">
      <xdr:nvCxnSpPr>
        <xdr:cNvPr id="139" name="直線コネクタ 13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78939</xdr:rowOff>
    </xdr:from>
    <xdr:ext cx="405111" cy="259045"/>
    <xdr:sp macro="" textlink="">
      <xdr:nvSpPr>
        <xdr:cNvPr id="140" name="【橋りょう・トンネル】&#10;有形固定資産減価償却率最大値テキスト"/>
        <xdr:cNvSpPr txBox="1"/>
      </xdr:nvSpPr>
      <xdr:spPr>
        <a:xfrm>
          <a:off x="47244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55</xdr:row>
      <xdr:rowOff>132262</xdr:rowOff>
    </xdr:from>
    <xdr:to>
      <xdr:col>6</xdr:col>
      <xdr:colOff>600075</xdr:colOff>
      <xdr:row>55</xdr:row>
      <xdr:rowOff>132262</xdr:rowOff>
    </xdr:to>
    <xdr:cxnSp macro="">
      <xdr:nvCxnSpPr>
        <xdr:cNvPr id="141" name="直線コネクタ 14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51724</xdr:rowOff>
    </xdr:from>
    <xdr:ext cx="405111" cy="259045"/>
    <xdr:sp macro="" textlink="">
      <xdr:nvSpPr>
        <xdr:cNvPr id="142" name="【橋りょう・トンネル】&#10;有形固定資産減価償却率平均値テキスト"/>
        <xdr:cNvSpPr txBox="1"/>
      </xdr:nvSpPr>
      <xdr:spPr>
        <a:xfrm>
          <a:off x="4724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3" name="フローチャート : 判断 14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29210</xdr:rowOff>
    </xdr:from>
    <xdr:to>
      <xdr:col>6</xdr:col>
      <xdr:colOff>561975</xdr:colOff>
      <xdr:row>57</xdr:row>
      <xdr:rowOff>130810</xdr:rowOff>
    </xdr:to>
    <xdr:sp macro="" textlink="">
      <xdr:nvSpPr>
        <xdr:cNvPr id="149" name="円/楕円 148"/>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52087</xdr:rowOff>
    </xdr:from>
    <xdr:ext cx="405111" cy="259045"/>
    <xdr:sp macro="" textlink="">
      <xdr:nvSpPr>
        <xdr:cNvPr id="150" name="【橋りょう・トンネル】&#10;有形固定資産減価償却率該当値テキスト"/>
        <xdr:cNvSpPr txBox="1"/>
      </xdr:nvSpPr>
      <xdr:spPr>
        <a:xfrm>
          <a:off x="47244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14158</xdr:rowOff>
    </xdr:from>
    <xdr:to>
      <xdr:col>15</xdr:col>
      <xdr:colOff>180340</xdr:colOff>
      <xdr:row>64</xdr:row>
      <xdr:rowOff>60440</xdr:rowOff>
    </xdr:to>
    <xdr:cxnSp macro="">
      <xdr:nvCxnSpPr>
        <xdr:cNvPr id="174" name="直線コネクタ 173"/>
        <xdr:cNvCxnSpPr/>
      </xdr:nvCxnSpPr>
      <xdr:spPr>
        <a:xfrm flipV="1">
          <a:off x="10476865" y="9615358"/>
          <a:ext cx="0" cy="141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64267</xdr:rowOff>
    </xdr:from>
    <xdr:ext cx="469744" cy="259045"/>
    <xdr:sp macro="" textlink="">
      <xdr:nvSpPr>
        <xdr:cNvPr id="175" name="【橋りょう・トンネル】&#10;一人当たり有形固定資産（償却資産）額最小値テキスト"/>
        <xdr:cNvSpPr txBox="1"/>
      </xdr:nvSpPr>
      <xdr:spPr>
        <a:xfrm>
          <a:off x="10566400" y="11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8,273</a:t>
          </a:r>
          <a:endParaRPr kumimoji="1" lang="ja-JP" altLang="en-US" sz="1000" b="1">
            <a:latin typeface="ＭＳ Ｐゴシック"/>
          </a:endParaRPr>
        </a:p>
      </xdr:txBody>
    </xdr:sp>
    <xdr:clientData/>
  </xdr:oneCellAnchor>
  <xdr:twoCellAnchor>
    <xdr:from>
      <xdr:col>15</xdr:col>
      <xdr:colOff>92075</xdr:colOff>
      <xdr:row>64</xdr:row>
      <xdr:rowOff>60440</xdr:rowOff>
    </xdr:from>
    <xdr:to>
      <xdr:col>15</xdr:col>
      <xdr:colOff>269875</xdr:colOff>
      <xdr:row>64</xdr:row>
      <xdr:rowOff>60440</xdr:rowOff>
    </xdr:to>
    <xdr:cxnSp macro="">
      <xdr:nvCxnSpPr>
        <xdr:cNvPr id="176" name="直線コネクタ 175"/>
        <xdr:cNvCxnSpPr/>
      </xdr:nvCxnSpPr>
      <xdr:spPr>
        <a:xfrm>
          <a:off x="10388600" y="1103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132285</xdr:rowOff>
    </xdr:from>
    <xdr:ext cx="599010" cy="259045"/>
    <xdr:sp macro="" textlink="">
      <xdr:nvSpPr>
        <xdr:cNvPr id="177" name="【橋りょう・トンネル】&#10;一人当たり有形固定資産（償却資産）額最大値テキスト"/>
        <xdr:cNvSpPr txBox="1"/>
      </xdr:nvSpPr>
      <xdr:spPr>
        <a:xfrm>
          <a:off x="10566400" y="939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752,568</a:t>
          </a:r>
          <a:endParaRPr kumimoji="1" lang="ja-JP" altLang="en-US" sz="1000" b="1">
            <a:latin typeface="ＭＳ Ｐゴシック"/>
          </a:endParaRPr>
        </a:p>
      </xdr:txBody>
    </xdr:sp>
    <xdr:clientData/>
  </xdr:oneCellAnchor>
  <xdr:twoCellAnchor>
    <xdr:from>
      <xdr:col>15</xdr:col>
      <xdr:colOff>92075</xdr:colOff>
      <xdr:row>56</xdr:row>
      <xdr:rowOff>14158</xdr:rowOff>
    </xdr:from>
    <xdr:to>
      <xdr:col>15</xdr:col>
      <xdr:colOff>269875</xdr:colOff>
      <xdr:row>56</xdr:row>
      <xdr:rowOff>14158</xdr:rowOff>
    </xdr:to>
    <xdr:cxnSp macro="">
      <xdr:nvCxnSpPr>
        <xdr:cNvPr id="178" name="直線コネクタ 177"/>
        <xdr:cNvCxnSpPr/>
      </xdr:nvCxnSpPr>
      <xdr:spPr>
        <a:xfrm>
          <a:off x="10388600" y="961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166351</xdr:rowOff>
    </xdr:from>
    <xdr:ext cx="599010" cy="259045"/>
    <xdr:sp macro="" textlink="">
      <xdr:nvSpPr>
        <xdr:cNvPr id="179" name="【橋りょう・トンネル】&#10;一人当たり有形固定資産（償却資産）額平均値テキスト"/>
        <xdr:cNvSpPr txBox="1"/>
      </xdr:nvSpPr>
      <xdr:spPr>
        <a:xfrm>
          <a:off x="10566400" y="10281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298,019</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143474</xdr:rowOff>
    </xdr:from>
    <xdr:to>
      <xdr:col>15</xdr:col>
      <xdr:colOff>231775</xdr:colOff>
      <xdr:row>61</xdr:row>
      <xdr:rowOff>73624</xdr:rowOff>
    </xdr:to>
    <xdr:sp macro="" textlink="">
      <xdr:nvSpPr>
        <xdr:cNvPr id="180" name="フローチャート : 判断 179"/>
        <xdr:cNvSpPr/>
      </xdr:nvSpPr>
      <xdr:spPr>
        <a:xfrm>
          <a:off x="10426700" y="1043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158862</xdr:rowOff>
    </xdr:from>
    <xdr:to>
      <xdr:col>15</xdr:col>
      <xdr:colOff>231775</xdr:colOff>
      <xdr:row>64</xdr:row>
      <xdr:rowOff>89012</xdr:rowOff>
    </xdr:to>
    <xdr:sp macro="" textlink="">
      <xdr:nvSpPr>
        <xdr:cNvPr id="186" name="円/楕円 185"/>
        <xdr:cNvSpPr/>
      </xdr:nvSpPr>
      <xdr:spPr>
        <a:xfrm>
          <a:off x="10426700" y="109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73789</xdr:rowOff>
    </xdr:from>
    <xdr:ext cx="534377" cy="259045"/>
    <xdr:sp macro="" textlink="">
      <xdr:nvSpPr>
        <xdr:cNvPr id="187" name="【橋りょう・トンネル】&#10;一人当たり有形固定資産（償却資産）額該当値テキスト"/>
        <xdr:cNvSpPr txBox="1"/>
      </xdr:nvSpPr>
      <xdr:spPr>
        <a:xfrm>
          <a:off x="10566400" y="108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24385</xdr:rowOff>
    </xdr:from>
    <xdr:to>
      <xdr:col>6</xdr:col>
      <xdr:colOff>510540</xdr:colOff>
      <xdr:row>86</xdr:row>
      <xdr:rowOff>33528</xdr:rowOff>
    </xdr:to>
    <xdr:cxnSp macro="">
      <xdr:nvCxnSpPr>
        <xdr:cNvPr id="210" name="直線コネクタ 209"/>
        <xdr:cNvCxnSpPr/>
      </xdr:nvCxnSpPr>
      <xdr:spPr>
        <a:xfrm flipV="1">
          <a:off x="4634865" y="13568935"/>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37355</xdr:rowOff>
    </xdr:from>
    <xdr:ext cx="405111" cy="259045"/>
    <xdr:sp macro="" textlink="">
      <xdr:nvSpPr>
        <xdr:cNvPr id="211" name="【公営住宅】&#10;有形固定資産減価償却率最小値テキスト"/>
        <xdr:cNvSpPr txBox="1"/>
      </xdr:nvSpPr>
      <xdr:spPr>
        <a:xfrm>
          <a:off x="47244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86</xdr:row>
      <xdr:rowOff>33528</xdr:rowOff>
    </xdr:from>
    <xdr:to>
      <xdr:col>6</xdr:col>
      <xdr:colOff>600075</xdr:colOff>
      <xdr:row>86</xdr:row>
      <xdr:rowOff>33528</xdr:rowOff>
    </xdr:to>
    <xdr:cxnSp macro="">
      <xdr:nvCxnSpPr>
        <xdr:cNvPr id="212" name="直線コネクタ 21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142512</xdr:rowOff>
    </xdr:from>
    <xdr:ext cx="405111" cy="259045"/>
    <xdr:sp macro="" textlink="">
      <xdr:nvSpPr>
        <xdr:cNvPr id="213" name="【公営住宅】&#10;有形固定資産減価償却率最大値テキスト"/>
        <xdr:cNvSpPr txBox="1"/>
      </xdr:nvSpPr>
      <xdr:spPr>
        <a:xfrm>
          <a:off x="4724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79</xdr:row>
      <xdr:rowOff>24385</xdr:rowOff>
    </xdr:from>
    <xdr:to>
      <xdr:col>6</xdr:col>
      <xdr:colOff>600075</xdr:colOff>
      <xdr:row>79</xdr:row>
      <xdr:rowOff>24385</xdr:rowOff>
    </xdr:to>
    <xdr:cxnSp macro="">
      <xdr:nvCxnSpPr>
        <xdr:cNvPr id="214" name="直線コネクタ 213"/>
        <xdr:cNvCxnSpPr/>
      </xdr:nvCxnSpPr>
      <xdr:spPr>
        <a:xfrm>
          <a:off x="4546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15"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16" name="フローチャート : 判断 215"/>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151892</xdr:rowOff>
    </xdr:from>
    <xdr:to>
      <xdr:col>6</xdr:col>
      <xdr:colOff>561975</xdr:colOff>
      <xdr:row>82</xdr:row>
      <xdr:rowOff>82042</xdr:rowOff>
    </xdr:to>
    <xdr:sp macro="" textlink="">
      <xdr:nvSpPr>
        <xdr:cNvPr id="222" name="円/楕円 221"/>
        <xdr:cNvSpPr/>
      </xdr:nvSpPr>
      <xdr:spPr>
        <a:xfrm>
          <a:off x="45847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3319</xdr:rowOff>
    </xdr:from>
    <xdr:ext cx="405111" cy="259045"/>
    <xdr:sp macro="" textlink="">
      <xdr:nvSpPr>
        <xdr:cNvPr id="223" name="【公営住宅】&#10;有形固定資産減価償却率該当値テキスト"/>
        <xdr:cNvSpPr txBox="1"/>
      </xdr:nvSpPr>
      <xdr:spPr>
        <a:xfrm>
          <a:off x="4724400" y="1389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90297</xdr:rowOff>
    </xdr:from>
    <xdr:to>
      <xdr:col>15</xdr:col>
      <xdr:colOff>180340</xdr:colOff>
      <xdr:row>86</xdr:row>
      <xdr:rowOff>48006</xdr:rowOff>
    </xdr:to>
    <xdr:cxnSp macro="">
      <xdr:nvCxnSpPr>
        <xdr:cNvPr id="247" name="直線コネクタ 246"/>
        <xdr:cNvCxnSpPr/>
      </xdr:nvCxnSpPr>
      <xdr:spPr>
        <a:xfrm flipV="1">
          <a:off x="10476865" y="13463397"/>
          <a:ext cx="0" cy="132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51833</xdr:rowOff>
    </xdr:from>
    <xdr:ext cx="469744" cy="259045"/>
    <xdr:sp macro="" textlink="">
      <xdr:nvSpPr>
        <xdr:cNvPr id="248" name="【公営住宅】&#10;一人当たり面積最小値テキスト"/>
        <xdr:cNvSpPr txBox="1"/>
      </xdr:nvSpPr>
      <xdr:spPr>
        <a:xfrm>
          <a:off x="10566400"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86</xdr:row>
      <xdr:rowOff>48006</xdr:rowOff>
    </xdr:from>
    <xdr:to>
      <xdr:col>15</xdr:col>
      <xdr:colOff>269875</xdr:colOff>
      <xdr:row>86</xdr:row>
      <xdr:rowOff>48006</xdr:rowOff>
    </xdr:to>
    <xdr:cxnSp macro="">
      <xdr:nvCxnSpPr>
        <xdr:cNvPr id="249" name="直線コネクタ 248"/>
        <xdr:cNvCxnSpPr/>
      </xdr:nvCxnSpPr>
      <xdr:spPr>
        <a:xfrm>
          <a:off x="10388600" y="147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36974</xdr:rowOff>
    </xdr:from>
    <xdr:ext cx="469744" cy="259045"/>
    <xdr:sp macro="" textlink="">
      <xdr:nvSpPr>
        <xdr:cNvPr id="250" name="【公営住宅】&#10;一人当たり面積最大値テキスト"/>
        <xdr:cNvSpPr txBox="1"/>
      </xdr:nvSpPr>
      <xdr:spPr>
        <a:xfrm>
          <a:off x="105664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78</xdr:row>
      <xdr:rowOff>90297</xdr:rowOff>
    </xdr:from>
    <xdr:to>
      <xdr:col>15</xdr:col>
      <xdr:colOff>269875</xdr:colOff>
      <xdr:row>78</xdr:row>
      <xdr:rowOff>90297</xdr:rowOff>
    </xdr:to>
    <xdr:cxnSp macro="">
      <xdr:nvCxnSpPr>
        <xdr:cNvPr id="251" name="直線コネクタ 250"/>
        <xdr:cNvCxnSpPr/>
      </xdr:nvCxnSpPr>
      <xdr:spPr>
        <a:xfrm>
          <a:off x="10388600" y="1346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98314</xdr:rowOff>
    </xdr:from>
    <xdr:ext cx="469744" cy="259045"/>
    <xdr:sp macro="" textlink="">
      <xdr:nvSpPr>
        <xdr:cNvPr id="252" name="【公営住宅】&#10;一人当たり面積平均値テキスト"/>
        <xdr:cNvSpPr txBox="1"/>
      </xdr:nvSpPr>
      <xdr:spPr>
        <a:xfrm>
          <a:off x="10566400" y="1432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119887</xdr:rowOff>
    </xdr:from>
    <xdr:to>
      <xdr:col>15</xdr:col>
      <xdr:colOff>231775</xdr:colOff>
      <xdr:row>84</xdr:row>
      <xdr:rowOff>50037</xdr:rowOff>
    </xdr:to>
    <xdr:sp macro="" textlink="">
      <xdr:nvSpPr>
        <xdr:cNvPr id="253" name="フローチャート : 判断 252"/>
        <xdr:cNvSpPr/>
      </xdr:nvSpPr>
      <xdr:spPr>
        <a:xfrm>
          <a:off x="104267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49022</xdr:rowOff>
    </xdr:from>
    <xdr:to>
      <xdr:col>15</xdr:col>
      <xdr:colOff>231775</xdr:colOff>
      <xdr:row>83</xdr:row>
      <xdr:rowOff>150622</xdr:rowOff>
    </xdr:to>
    <xdr:sp macro="" textlink="">
      <xdr:nvSpPr>
        <xdr:cNvPr id="259" name="円/楕円 258"/>
        <xdr:cNvSpPr/>
      </xdr:nvSpPr>
      <xdr:spPr>
        <a:xfrm>
          <a:off x="10426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71899</xdr:rowOff>
    </xdr:from>
    <xdr:ext cx="469744" cy="259045"/>
    <xdr:sp macro="" textlink="">
      <xdr:nvSpPr>
        <xdr:cNvPr id="260" name="【公営住宅】&#10;一人当たり面積該当値テキスト"/>
        <xdr:cNvSpPr txBox="1"/>
      </xdr:nvSpPr>
      <xdr:spPr>
        <a:xfrm>
          <a:off x="10566400"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99060</xdr:rowOff>
    </xdr:from>
    <xdr:to>
      <xdr:col>23</xdr:col>
      <xdr:colOff>516889</xdr:colOff>
      <xdr:row>41</xdr:row>
      <xdr:rowOff>43815</xdr:rowOff>
    </xdr:to>
    <xdr:cxnSp macro="">
      <xdr:nvCxnSpPr>
        <xdr:cNvPr id="301" name="直線コネクタ 300"/>
        <xdr:cNvCxnSpPr/>
      </xdr:nvCxnSpPr>
      <xdr:spPr>
        <a:xfrm flipV="1">
          <a:off x="16318864" y="575691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47642</xdr:rowOff>
    </xdr:from>
    <xdr:ext cx="405111" cy="259045"/>
    <xdr:sp macro="" textlink="">
      <xdr:nvSpPr>
        <xdr:cNvPr id="302" name="【認定こども園・幼稚園・保育所】&#10;有形固定資産減価償却率最小値テキスト"/>
        <xdr:cNvSpPr txBox="1"/>
      </xdr:nvSpPr>
      <xdr:spPr>
        <a:xfrm>
          <a:off x="164084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41</xdr:row>
      <xdr:rowOff>43815</xdr:rowOff>
    </xdr:from>
    <xdr:to>
      <xdr:col>23</xdr:col>
      <xdr:colOff>606425</xdr:colOff>
      <xdr:row>41</xdr:row>
      <xdr:rowOff>43815</xdr:rowOff>
    </xdr:to>
    <xdr:cxnSp macro="">
      <xdr:nvCxnSpPr>
        <xdr:cNvPr id="303" name="直線コネクタ 302"/>
        <xdr:cNvCxnSpPr/>
      </xdr:nvCxnSpPr>
      <xdr:spPr>
        <a:xfrm>
          <a:off x="16230600" y="707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45737</xdr:rowOff>
    </xdr:from>
    <xdr:ext cx="405111" cy="259045"/>
    <xdr:sp macro="" textlink="">
      <xdr:nvSpPr>
        <xdr:cNvPr id="304" name="【認定こども園・幼稚園・保育所】&#10;有形固定資産減価償却率最大値テキスト"/>
        <xdr:cNvSpPr txBox="1"/>
      </xdr:nvSpPr>
      <xdr:spPr>
        <a:xfrm>
          <a:off x="16408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23</xdr:col>
      <xdr:colOff>428625</xdr:colOff>
      <xdr:row>33</xdr:row>
      <xdr:rowOff>99060</xdr:rowOff>
    </xdr:from>
    <xdr:to>
      <xdr:col>23</xdr:col>
      <xdr:colOff>606425</xdr:colOff>
      <xdr:row>33</xdr:row>
      <xdr:rowOff>99060</xdr:rowOff>
    </xdr:to>
    <xdr:cxnSp macro="">
      <xdr:nvCxnSpPr>
        <xdr:cNvPr id="305" name="直線コネクタ 304"/>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5732</xdr:rowOff>
    </xdr:from>
    <xdr:ext cx="405111" cy="259045"/>
    <xdr:sp macro="" textlink="">
      <xdr:nvSpPr>
        <xdr:cNvPr id="306" name="【認定こども園・幼稚園・保育所】&#10;有形固定資産減価償却率平均値テキスト"/>
        <xdr:cNvSpPr txBox="1"/>
      </xdr:nvSpPr>
      <xdr:spPr>
        <a:xfrm>
          <a:off x="16408400" y="634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307" name="フローチャート : 判断 306"/>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160655</xdr:rowOff>
    </xdr:from>
    <xdr:to>
      <xdr:col>23</xdr:col>
      <xdr:colOff>568325</xdr:colOff>
      <xdr:row>37</xdr:row>
      <xdr:rowOff>90805</xdr:rowOff>
    </xdr:to>
    <xdr:sp macro="" textlink="">
      <xdr:nvSpPr>
        <xdr:cNvPr id="313" name="円/楕円 312"/>
        <xdr:cNvSpPr/>
      </xdr:nvSpPr>
      <xdr:spPr>
        <a:xfrm>
          <a:off x="16268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12082</xdr:rowOff>
    </xdr:from>
    <xdr:ext cx="405111" cy="259045"/>
    <xdr:sp macro="" textlink="">
      <xdr:nvSpPr>
        <xdr:cNvPr id="314" name="【認定こども園・幼稚園・保育所】&#10;有形固定資産減価償却率該当値テキスト"/>
        <xdr:cNvSpPr txBox="1"/>
      </xdr:nvSpPr>
      <xdr:spPr>
        <a:xfrm>
          <a:off x="164084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5" name="直線コネクタ 3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6" name="テキスト ボックス 3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7" name="直線コネクタ 3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8" name="テキスト ボックス 3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9" name="直線コネクタ 3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0" name="テキスト ボックス 3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1" name="直線コネクタ 3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2" name="テキスト ボックス 3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3" name="直線コネクタ 3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4" name="テキスト ボックス 3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156210</xdr:rowOff>
    </xdr:from>
    <xdr:to>
      <xdr:col>32</xdr:col>
      <xdr:colOff>186689</xdr:colOff>
      <xdr:row>41</xdr:row>
      <xdr:rowOff>167640</xdr:rowOff>
    </xdr:to>
    <xdr:cxnSp macro="">
      <xdr:nvCxnSpPr>
        <xdr:cNvPr id="338" name="直線コネクタ 337"/>
        <xdr:cNvCxnSpPr/>
      </xdr:nvCxnSpPr>
      <xdr:spPr>
        <a:xfrm flipV="1">
          <a:off x="22160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39"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0" name="直線コネクタ 339"/>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102887</xdr:rowOff>
    </xdr:from>
    <xdr:ext cx="469744" cy="259045"/>
    <xdr:sp macro="" textlink="">
      <xdr:nvSpPr>
        <xdr:cNvPr id="341" name="【認定こども園・幼稚園・保育所】&#10;一人当たり面積最大値テキスト"/>
        <xdr:cNvSpPr txBox="1"/>
      </xdr:nvSpPr>
      <xdr:spPr>
        <a:xfrm>
          <a:off x="222504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33</xdr:row>
      <xdr:rowOff>156210</xdr:rowOff>
    </xdr:from>
    <xdr:to>
      <xdr:col>32</xdr:col>
      <xdr:colOff>276225</xdr:colOff>
      <xdr:row>33</xdr:row>
      <xdr:rowOff>156210</xdr:rowOff>
    </xdr:to>
    <xdr:cxnSp macro="">
      <xdr:nvCxnSpPr>
        <xdr:cNvPr id="342" name="直線コネクタ 341"/>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68597</xdr:rowOff>
    </xdr:from>
    <xdr:ext cx="469744" cy="259045"/>
    <xdr:sp macro="" textlink="">
      <xdr:nvSpPr>
        <xdr:cNvPr id="343" name="【認定こども園・幼稚園・保育所】&#10;一人当たり面積平均値テキスト"/>
        <xdr:cNvSpPr txBox="1"/>
      </xdr:nvSpPr>
      <xdr:spPr>
        <a:xfrm>
          <a:off x="22250400" y="6583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90170</xdr:rowOff>
    </xdr:from>
    <xdr:to>
      <xdr:col>32</xdr:col>
      <xdr:colOff>238125</xdr:colOff>
      <xdr:row>39</xdr:row>
      <xdr:rowOff>20320</xdr:rowOff>
    </xdr:to>
    <xdr:sp macro="" textlink="">
      <xdr:nvSpPr>
        <xdr:cNvPr id="344" name="フローチャート : 判断 343"/>
        <xdr:cNvSpPr/>
      </xdr:nvSpPr>
      <xdr:spPr>
        <a:xfrm>
          <a:off x="22110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50" name="円/楕円 349"/>
        <xdr:cNvSpPr/>
      </xdr:nvSpPr>
      <xdr:spPr>
        <a:xfrm>
          <a:off x="22110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6367</xdr:rowOff>
    </xdr:from>
    <xdr:ext cx="469744" cy="259045"/>
    <xdr:sp macro="" textlink="">
      <xdr:nvSpPr>
        <xdr:cNvPr id="351" name="【認定こども園・幼稚園・保育所】&#10;一人当たり面積該当値テキスト"/>
        <xdr:cNvSpPr txBox="1"/>
      </xdr:nvSpPr>
      <xdr:spPr>
        <a:xfrm>
          <a:off x="222504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2" name="正方形/長方形 35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9" name="正方形/長方形 35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2" name="テキスト ボックス 3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4" name="テキスト ボックス 3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4" name="テキスト ボックス 3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7620</xdr:rowOff>
    </xdr:from>
    <xdr:to>
      <xdr:col>23</xdr:col>
      <xdr:colOff>516889</xdr:colOff>
      <xdr:row>63</xdr:row>
      <xdr:rowOff>87630</xdr:rowOff>
    </xdr:to>
    <xdr:cxnSp macro="">
      <xdr:nvCxnSpPr>
        <xdr:cNvPr id="376" name="直線コネクタ 375"/>
        <xdr:cNvCxnSpPr/>
      </xdr:nvCxnSpPr>
      <xdr:spPr>
        <a:xfrm flipV="1">
          <a:off x="16318864" y="9437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77" name="【学校施設】&#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78" name="直線コネクタ 37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125747</xdr:rowOff>
    </xdr:from>
    <xdr:ext cx="405111" cy="259045"/>
    <xdr:sp macro="" textlink="">
      <xdr:nvSpPr>
        <xdr:cNvPr id="379" name="【学校施設】&#10;有形固定資産減価償却率最大値テキスト"/>
        <xdr:cNvSpPr txBox="1"/>
      </xdr:nvSpPr>
      <xdr:spPr>
        <a:xfrm>
          <a:off x="16408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428625</xdr:colOff>
      <xdr:row>55</xdr:row>
      <xdr:rowOff>7620</xdr:rowOff>
    </xdr:from>
    <xdr:to>
      <xdr:col>23</xdr:col>
      <xdr:colOff>606425</xdr:colOff>
      <xdr:row>55</xdr:row>
      <xdr:rowOff>7620</xdr:rowOff>
    </xdr:to>
    <xdr:cxnSp macro="">
      <xdr:nvCxnSpPr>
        <xdr:cNvPr id="380" name="直線コネクタ 379"/>
        <xdr:cNvCxnSpPr/>
      </xdr:nvCxnSpPr>
      <xdr:spPr>
        <a:xfrm>
          <a:off x="16230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17</xdr:rowOff>
    </xdr:from>
    <xdr:ext cx="405111" cy="259045"/>
    <xdr:sp macro="" textlink="">
      <xdr:nvSpPr>
        <xdr:cNvPr id="381" name="【学校施設】&#10;有形固定資産減価償却率平均値テキスト"/>
        <xdr:cNvSpPr txBox="1"/>
      </xdr:nvSpPr>
      <xdr:spPr>
        <a:xfrm>
          <a:off x="164084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382" name="フローチャート : 判断 381"/>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21590</xdr:rowOff>
    </xdr:from>
    <xdr:to>
      <xdr:col>23</xdr:col>
      <xdr:colOff>568325</xdr:colOff>
      <xdr:row>58</xdr:row>
      <xdr:rowOff>123190</xdr:rowOff>
    </xdr:to>
    <xdr:sp macro="" textlink="">
      <xdr:nvSpPr>
        <xdr:cNvPr id="388" name="円/楕円 387"/>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44467</xdr:rowOff>
    </xdr:from>
    <xdr:ext cx="405111" cy="259045"/>
    <xdr:sp macro="" textlink="">
      <xdr:nvSpPr>
        <xdr:cNvPr id="389" name="【学校施設】&#10;有形固定資産減価償却率該当値テキスト"/>
        <xdr:cNvSpPr txBox="1"/>
      </xdr:nvSpPr>
      <xdr:spPr>
        <a:xfrm>
          <a:off x="164084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2" name="テキスト ボックス 4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5334</xdr:rowOff>
    </xdr:from>
    <xdr:to>
      <xdr:col>32</xdr:col>
      <xdr:colOff>186689</xdr:colOff>
      <xdr:row>64</xdr:row>
      <xdr:rowOff>154686</xdr:rowOff>
    </xdr:to>
    <xdr:cxnSp macro="">
      <xdr:nvCxnSpPr>
        <xdr:cNvPr id="414" name="直線コネクタ 413"/>
        <xdr:cNvCxnSpPr/>
      </xdr:nvCxnSpPr>
      <xdr:spPr>
        <a:xfrm flipV="1">
          <a:off x="22160864" y="9606534"/>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158513</xdr:rowOff>
    </xdr:from>
    <xdr:ext cx="469744" cy="259045"/>
    <xdr:sp macro="" textlink="">
      <xdr:nvSpPr>
        <xdr:cNvPr id="415" name="【学校施設】&#10;一人当たり面積最小値テキスト"/>
        <xdr:cNvSpPr txBox="1"/>
      </xdr:nvSpPr>
      <xdr:spPr>
        <a:xfrm>
          <a:off x="22250400"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32</xdr:col>
      <xdr:colOff>98425</xdr:colOff>
      <xdr:row>64</xdr:row>
      <xdr:rowOff>154686</xdr:rowOff>
    </xdr:from>
    <xdr:to>
      <xdr:col>32</xdr:col>
      <xdr:colOff>276225</xdr:colOff>
      <xdr:row>64</xdr:row>
      <xdr:rowOff>154686</xdr:rowOff>
    </xdr:to>
    <xdr:cxnSp macro="">
      <xdr:nvCxnSpPr>
        <xdr:cNvPr id="416" name="直線コネクタ 415"/>
        <xdr:cNvCxnSpPr/>
      </xdr:nvCxnSpPr>
      <xdr:spPr>
        <a:xfrm>
          <a:off x="22072600" y="111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123461</xdr:rowOff>
    </xdr:from>
    <xdr:ext cx="469744" cy="259045"/>
    <xdr:sp macro="" textlink="">
      <xdr:nvSpPr>
        <xdr:cNvPr id="417" name="【学校施設】&#10;一人当たり面積最大値テキスト"/>
        <xdr:cNvSpPr txBox="1"/>
      </xdr:nvSpPr>
      <xdr:spPr>
        <a:xfrm>
          <a:off x="22250400" y="93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a:t>
          </a:r>
          <a:endParaRPr kumimoji="1" lang="ja-JP" altLang="en-US" sz="1000" b="1">
            <a:latin typeface="ＭＳ Ｐゴシック"/>
          </a:endParaRPr>
        </a:p>
      </xdr:txBody>
    </xdr:sp>
    <xdr:clientData/>
  </xdr:oneCellAnchor>
  <xdr:twoCellAnchor>
    <xdr:from>
      <xdr:col>32</xdr:col>
      <xdr:colOff>98425</xdr:colOff>
      <xdr:row>56</xdr:row>
      <xdr:rowOff>5334</xdr:rowOff>
    </xdr:from>
    <xdr:to>
      <xdr:col>32</xdr:col>
      <xdr:colOff>276225</xdr:colOff>
      <xdr:row>56</xdr:row>
      <xdr:rowOff>5334</xdr:rowOff>
    </xdr:to>
    <xdr:cxnSp macro="">
      <xdr:nvCxnSpPr>
        <xdr:cNvPr id="418" name="直線コネクタ 417"/>
        <xdr:cNvCxnSpPr/>
      </xdr:nvCxnSpPr>
      <xdr:spPr>
        <a:xfrm>
          <a:off x="22072600" y="960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12209</xdr:rowOff>
    </xdr:from>
    <xdr:ext cx="469744" cy="259045"/>
    <xdr:sp macro="" textlink="">
      <xdr:nvSpPr>
        <xdr:cNvPr id="419" name="【学校施設】&#10;一人当たり面積平均値テキスト"/>
        <xdr:cNvSpPr txBox="1"/>
      </xdr:nvSpPr>
      <xdr:spPr>
        <a:xfrm>
          <a:off x="222504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33782</xdr:rowOff>
    </xdr:from>
    <xdr:to>
      <xdr:col>32</xdr:col>
      <xdr:colOff>238125</xdr:colOff>
      <xdr:row>62</xdr:row>
      <xdr:rowOff>135382</xdr:rowOff>
    </xdr:to>
    <xdr:sp macro="" textlink="">
      <xdr:nvSpPr>
        <xdr:cNvPr id="420" name="フローチャート : 判断 419"/>
        <xdr:cNvSpPr/>
      </xdr:nvSpPr>
      <xdr:spPr>
        <a:xfrm>
          <a:off x="22110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145796</xdr:rowOff>
    </xdr:from>
    <xdr:to>
      <xdr:col>32</xdr:col>
      <xdr:colOff>238125</xdr:colOff>
      <xdr:row>59</xdr:row>
      <xdr:rowOff>75946</xdr:rowOff>
    </xdr:to>
    <xdr:sp macro="" textlink="">
      <xdr:nvSpPr>
        <xdr:cNvPr id="426" name="円/楕円 425"/>
        <xdr:cNvSpPr/>
      </xdr:nvSpPr>
      <xdr:spPr>
        <a:xfrm>
          <a:off x="22110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168673</xdr:rowOff>
    </xdr:from>
    <xdr:ext cx="469744" cy="259045"/>
    <xdr:sp macro="" textlink="">
      <xdr:nvSpPr>
        <xdr:cNvPr id="427" name="【学校施設】&#10;一人当たり面積該当値テキスト"/>
        <xdr:cNvSpPr txBox="1"/>
      </xdr:nvSpPr>
      <xdr:spPr>
        <a:xfrm>
          <a:off x="22250400" y="99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8" name="正方形/長方形 42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5" name="正方形/長方形 43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6" name="テキスト ボックス 4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7" name="直線コネクタ 4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8" name="テキスト ボックス 4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9" name="直線コネクタ 4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0" name="テキスト ボックス 4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1" name="直線コネクタ 4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2" name="テキスト ボックス 4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3" name="直線コネクタ 4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4" name="テキスト ボックス 4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5" name="直線コネクタ 4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6" name="テキスト ボックス 4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7" name="直線コネクタ 4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8" name="テキスト ボックス 4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9" name="直線コネクタ 4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0" name="テキスト ボックス 4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1"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78105</xdr:rowOff>
    </xdr:to>
    <xdr:cxnSp macro="">
      <xdr:nvCxnSpPr>
        <xdr:cNvPr id="452" name="直線コネクタ 451"/>
        <xdr:cNvCxnSpPr/>
      </xdr:nvCxnSpPr>
      <xdr:spPr>
        <a:xfrm flipV="1">
          <a:off x="16318864" y="1333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81932</xdr:rowOff>
    </xdr:from>
    <xdr:ext cx="405111" cy="259045"/>
    <xdr:sp macro="" textlink="">
      <xdr:nvSpPr>
        <xdr:cNvPr id="453" name="【児童館】&#10;有形固定資産減価償却率最小値テキスト"/>
        <xdr:cNvSpPr txBox="1"/>
      </xdr:nvSpPr>
      <xdr:spPr>
        <a:xfrm>
          <a:off x="164084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85</xdr:row>
      <xdr:rowOff>78105</xdr:rowOff>
    </xdr:from>
    <xdr:to>
      <xdr:col>23</xdr:col>
      <xdr:colOff>606425</xdr:colOff>
      <xdr:row>85</xdr:row>
      <xdr:rowOff>78105</xdr:rowOff>
    </xdr:to>
    <xdr:cxnSp macro="">
      <xdr:nvCxnSpPr>
        <xdr:cNvPr id="454" name="直線コネクタ 453"/>
        <xdr:cNvCxnSpPr/>
      </xdr:nvCxnSpPr>
      <xdr:spPr>
        <a:xfrm>
          <a:off x="16230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6" name="直線コネクタ 4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158132</xdr:rowOff>
    </xdr:from>
    <xdr:ext cx="405111" cy="259045"/>
    <xdr:sp macro="" textlink="">
      <xdr:nvSpPr>
        <xdr:cNvPr id="457" name="【児童館】&#10;有形固定資産減価償却率平均値テキスト"/>
        <xdr:cNvSpPr txBox="1"/>
      </xdr:nvSpPr>
      <xdr:spPr>
        <a:xfrm>
          <a:off x="164084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8255</xdr:rowOff>
    </xdr:from>
    <xdr:to>
      <xdr:col>23</xdr:col>
      <xdr:colOff>568325</xdr:colOff>
      <xdr:row>82</xdr:row>
      <xdr:rowOff>109855</xdr:rowOff>
    </xdr:to>
    <xdr:sp macro="" textlink="">
      <xdr:nvSpPr>
        <xdr:cNvPr id="458" name="フローチャート : 判断 457"/>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147320</xdr:rowOff>
    </xdr:from>
    <xdr:to>
      <xdr:col>23</xdr:col>
      <xdr:colOff>568325</xdr:colOff>
      <xdr:row>82</xdr:row>
      <xdr:rowOff>77470</xdr:rowOff>
    </xdr:to>
    <xdr:sp macro="" textlink="">
      <xdr:nvSpPr>
        <xdr:cNvPr id="464" name="円/楕円 463"/>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170197</xdr:rowOff>
    </xdr:from>
    <xdr:ext cx="405111" cy="259045"/>
    <xdr:sp macro="" textlink="">
      <xdr:nvSpPr>
        <xdr:cNvPr id="465" name="【児童館】&#10;有形固定資産減価償却率該当値テキスト"/>
        <xdr:cNvSpPr txBox="1"/>
      </xdr:nvSpPr>
      <xdr:spPr>
        <a:xfrm>
          <a:off x="164084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6" name="正方形/長方形 46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3" name="正方形/長方形 47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76" name="直線コネクタ 4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7" name="テキスト ボックス 4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8" name="直線コネクタ 4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9" name="テキスト ボックス 4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0" name="直線コネクタ 4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81" name="テキスト ボックス 4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82" name="直線コネクタ 4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83" name="テキスト ボックス 4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84" name="直線コネクタ 4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5" name="テキスト ボックス 4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6" name="直線コネクタ 4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7" name="テキスト ボックス 4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19050</xdr:rowOff>
    </xdr:to>
    <xdr:cxnSp macro="">
      <xdr:nvCxnSpPr>
        <xdr:cNvPr id="489" name="直線コネクタ 488"/>
        <xdr:cNvCxnSpPr/>
      </xdr:nvCxnSpPr>
      <xdr:spPr>
        <a:xfrm flipV="1">
          <a:off x="22160864" y="134493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22877</xdr:rowOff>
    </xdr:from>
    <xdr:ext cx="469744" cy="259045"/>
    <xdr:sp macro="" textlink="">
      <xdr:nvSpPr>
        <xdr:cNvPr id="490" name="【児童館】&#10;一人当たり面積最小値テキスト"/>
        <xdr:cNvSpPr txBox="1"/>
      </xdr:nvSpPr>
      <xdr:spPr>
        <a:xfrm>
          <a:off x="22250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19050</xdr:rowOff>
    </xdr:from>
    <xdr:to>
      <xdr:col>32</xdr:col>
      <xdr:colOff>276225</xdr:colOff>
      <xdr:row>86</xdr:row>
      <xdr:rowOff>19050</xdr:rowOff>
    </xdr:to>
    <xdr:cxnSp macro="">
      <xdr:nvCxnSpPr>
        <xdr:cNvPr id="491" name="直線コネクタ 490"/>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492"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493" name="直線コネクタ 49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494"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95" name="フローチャート : 判断 49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139700</xdr:rowOff>
    </xdr:from>
    <xdr:to>
      <xdr:col>32</xdr:col>
      <xdr:colOff>238125</xdr:colOff>
      <xdr:row>84</xdr:row>
      <xdr:rowOff>69850</xdr:rowOff>
    </xdr:to>
    <xdr:sp macro="" textlink="">
      <xdr:nvSpPr>
        <xdr:cNvPr id="501" name="円/楕円 500"/>
        <xdr:cNvSpPr/>
      </xdr:nvSpPr>
      <xdr:spPr>
        <a:xfrm>
          <a:off x="22110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118127</xdr:rowOff>
    </xdr:from>
    <xdr:ext cx="469744" cy="259045"/>
    <xdr:sp macro="" textlink="">
      <xdr:nvSpPr>
        <xdr:cNvPr id="502" name="【児童館】&#10;一人当たり面積該当値テキスト"/>
        <xdr:cNvSpPr txBox="1"/>
      </xdr:nvSpPr>
      <xdr:spPr>
        <a:xfrm>
          <a:off x="2225040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3" name="正方形/長方形 50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0" name="正方形/長方形 50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3" name="テキスト ボックス 5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4" name="直線コネクタ 5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5" name="テキスト ボックス 5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6" name="直線コネクタ 5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7" name="テキスト ボックス 5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8" name="直線コネクタ 5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9" name="テキスト ボックス 5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0" name="直線コネクタ 5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1" name="テキスト ボックス 5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2" name="直線コネクタ 5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23" name="テキスト ボックス 52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5" name="テキスト ボックス 52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57150</xdr:rowOff>
    </xdr:from>
    <xdr:to>
      <xdr:col>23</xdr:col>
      <xdr:colOff>516889</xdr:colOff>
      <xdr:row>108</xdr:row>
      <xdr:rowOff>125730</xdr:rowOff>
    </xdr:to>
    <xdr:cxnSp macro="">
      <xdr:nvCxnSpPr>
        <xdr:cNvPr id="527" name="直線コネクタ 526"/>
        <xdr:cNvCxnSpPr/>
      </xdr:nvCxnSpPr>
      <xdr:spPr>
        <a:xfrm flipV="1">
          <a:off x="16318864" y="1703070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528" name="【公民館】&#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529" name="直線コネクタ 528"/>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3827</xdr:rowOff>
    </xdr:from>
    <xdr:ext cx="405111" cy="259045"/>
    <xdr:sp macro="" textlink="">
      <xdr:nvSpPr>
        <xdr:cNvPr id="530" name="【公民館】&#10;有形固定資産減価償却率最大値テキスト"/>
        <xdr:cNvSpPr txBox="1"/>
      </xdr:nvSpPr>
      <xdr:spPr>
        <a:xfrm>
          <a:off x="16408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99</xdr:row>
      <xdr:rowOff>57150</xdr:rowOff>
    </xdr:from>
    <xdr:to>
      <xdr:col>23</xdr:col>
      <xdr:colOff>606425</xdr:colOff>
      <xdr:row>99</xdr:row>
      <xdr:rowOff>57150</xdr:rowOff>
    </xdr:to>
    <xdr:cxnSp macro="">
      <xdr:nvCxnSpPr>
        <xdr:cNvPr id="531" name="直線コネクタ 530"/>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3827</xdr:rowOff>
    </xdr:from>
    <xdr:ext cx="405111" cy="259045"/>
    <xdr:sp macro="" textlink="">
      <xdr:nvSpPr>
        <xdr:cNvPr id="532" name="【公民館】&#10;有形固定資産減価償却率平均値テキスト"/>
        <xdr:cNvSpPr txBox="1"/>
      </xdr:nvSpPr>
      <xdr:spPr>
        <a:xfrm>
          <a:off x="164084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533" name="フローチャート : 判断 532"/>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116839</xdr:rowOff>
    </xdr:from>
    <xdr:to>
      <xdr:col>23</xdr:col>
      <xdr:colOff>568325</xdr:colOff>
      <xdr:row>102</xdr:row>
      <xdr:rowOff>46989</xdr:rowOff>
    </xdr:to>
    <xdr:sp macro="" textlink="">
      <xdr:nvSpPr>
        <xdr:cNvPr id="539" name="円/楕円 538"/>
        <xdr:cNvSpPr/>
      </xdr:nvSpPr>
      <xdr:spPr>
        <a:xfrm>
          <a:off x="16268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139716</xdr:rowOff>
    </xdr:from>
    <xdr:ext cx="405111" cy="259045"/>
    <xdr:sp macro="" textlink="">
      <xdr:nvSpPr>
        <xdr:cNvPr id="540" name="【公民館】&#10;有形固定資産減価償却率該当値テキスト"/>
        <xdr:cNvSpPr txBox="1"/>
      </xdr:nvSpPr>
      <xdr:spPr>
        <a:xfrm>
          <a:off x="164084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1" name="正方形/長方形 54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8" name="正方形/長方形 54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1" name="直線コネクタ 5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2" name="テキスト ボックス 5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3" name="直線コネクタ 5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4" name="テキスト ボックス 5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5" name="直線コネクタ 5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6" name="テキスト ボックス 5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7" name="直線コネクタ 5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8" name="テキスト ボックス 5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9" name="直線コネクタ 5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0" name="テキスト ボックス 5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60961</xdr:rowOff>
    </xdr:from>
    <xdr:to>
      <xdr:col>32</xdr:col>
      <xdr:colOff>186689</xdr:colOff>
      <xdr:row>108</xdr:row>
      <xdr:rowOff>57150</xdr:rowOff>
    </xdr:to>
    <xdr:cxnSp macro="">
      <xdr:nvCxnSpPr>
        <xdr:cNvPr id="564" name="直線コネクタ 563"/>
        <xdr:cNvCxnSpPr/>
      </xdr:nvCxnSpPr>
      <xdr:spPr>
        <a:xfrm flipV="1">
          <a:off x="22160864" y="1703451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565"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566" name="直線コネクタ 565"/>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7638</xdr:rowOff>
    </xdr:from>
    <xdr:ext cx="469744" cy="259045"/>
    <xdr:sp macro="" textlink="">
      <xdr:nvSpPr>
        <xdr:cNvPr id="567" name="【公民館】&#10;一人当たり面積最大値テキスト"/>
        <xdr:cNvSpPr txBox="1"/>
      </xdr:nvSpPr>
      <xdr:spPr>
        <a:xfrm>
          <a:off x="222504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0.429</a:t>
          </a:r>
          <a:endParaRPr kumimoji="1" lang="ja-JP" altLang="en-US" sz="1000" b="1">
            <a:latin typeface="ＭＳ Ｐゴシック"/>
          </a:endParaRPr>
        </a:p>
      </xdr:txBody>
    </xdr:sp>
    <xdr:clientData/>
  </xdr:oneCellAnchor>
  <xdr:twoCellAnchor>
    <xdr:from>
      <xdr:col>32</xdr:col>
      <xdr:colOff>98425</xdr:colOff>
      <xdr:row>99</xdr:row>
      <xdr:rowOff>60961</xdr:rowOff>
    </xdr:from>
    <xdr:to>
      <xdr:col>32</xdr:col>
      <xdr:colOff>276225</xdr:colOff>
      <xdr:row>99</xdr:row>
      <xdr:rowOff>60961</xdr:rowOff>
    </xdr:to>
    <xdr:cxnSp macro="">
      <xdr:nvCxnSpPr>
        <xdr:cNvPr id="568" name="直線コネクタ 567"/>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133366</xdr:rowOff>
    </xdr:from>
    <xdr:ext cx="469744" cy="259045"/>
    <xdr:sp macro="" textlink="">
      <xdr:nvSpPr>
        <xdr:cNvPr id="569" name="【公民館】&#10;一人当たり面積平均値テキスト"/>
        <xdr:cNvSpPr txBox="1"/>
      </xdr:nvSpPr>
      <xdr:spPr>
        <a:xfrm>
          <a:off x="22250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154939</xdr:rowOff>
    </xdr:from>
    <xdr:to>
      <xdr:col>32</xdr:col>
      <xdr:colOff>238125</xdr:colOff>
      <xdr:row>104</xdr:row>
      <xdr:rowOff>85089</xdr:rowOff>
    </xdr:to>
    <xdr:sp macro="" textlink="">
      <xdr:nvSpPr>
        <xdr:cNvPr id="570" name="フローチャート : 判断 569"/>
        <xdr:cNvSpPr/>
      </xdr:nvSpPr>
      <xdr:spPr>
        <a:xfrm>
          <a:off x="22110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1" name="テキスト ボックス 5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2" name="テキスト ボックス 5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3" name="テキスト ボックス 5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4" name="テキスト ボックス 5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5" name="テキスト ボックス 5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67311</xdr:rowOff>
    </xdr:from>
    <xdr:to>
      <xdr:col>32</xdr:col>
      <xdr:colOff>238125</xdr:colOff>
      <xdr:row>100</xdr:row>
      <xdr:rowOff>168911</xdr:rowOff>
    </xdr:to>
    <xdr:sp macro="" textlink="">
      <xdr:nvSpPr>
        <xdr:cNvPr id="576" name="円/楕円 575"/>
        <xdr:cNvSpPr/>
      </xdr:nvSpPr>
      <xdr:spPr>
        <a:xfrm>
          <a:off x="221107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90188</xdr:rowOff>
    </xdr:from>
    <xdr:ext cx="469744" cy="259045"/>
    <xdr:sp macro="" textlink="">
      <xdr:nvSpPr>
        <xdr:cNvPr id="577" name="【公民館】&#10;一人当たり面積該当値テキスト"/>
        <xdr:cNvSpPr txBox="1"/>
      </xdr:nvSpPr>
      <xdr:spPr>
        <a:xfrm>
          <a:off x="22250400" y="170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8" name="正方形/長方形 57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0" name="テキスト ボックス 57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当市は海抜０</a:t>
          </a:r>
          <a:r>
            <a:rPr lang="en-US" altLang="ja-JP" sz="1100">
              <a:solidFill>
                <a:schemeClr val="dk1"/>
              </a:solidFill>
              <a:effectLst/>
              <a:latin typeface="+mn-lt"/>
              <a:ea typeface="+mn-ea"/>
              <a:cs typeface="+mn-cs"/>
            </a:rPr>
            <a:t>m</a:t>
          </a:r>
          <a:r>
            <a:rPr lang="ja-JP" altLang="ja-JP" sz="1100">
              <a:solidFill>
                <a:schemeClr val="dk1"/>
              </a:solidFill>
              <a:effectLst/>
              <a:latin typeface="+mn-lt"/>
              <a:ea typeface="+mn-ea"/>
              <a:cs typeface="+mn-cs"/>
            </a:rPr>
            <a:t>の臨海部から海抜</a:t>
          </a:r>
          <a:r>
            <a:rPr lang="en-US" altLang="ja-JP" sz="1100">
              <a:solidFill>
                <a:schemeClr val="dk1"/>
              </a:solidFill>
              <a:effectLst/>
              <a:latin typeface="+mn-lt"/>
              <a:ea typeface="+mn-ea"/>
              <a:cs typeface="+mn-cs"/>
            </a:rPr>
            <a:t>1,400m</a:t>
          </a:r>
          <a:r>
            <a:rPr lang="ja-JP" altLang="ja-JP" sz="1100">
              <a:solidFill>
                <a:schemeClr val="dk1"/>
              </a:solidFill>
              <a:effectLst/>
              <a:latin typeface="+mn-lt"/>
              <a:ea typeface="+mn-ea"/>
              <a:cs typeface="+mn-cs"/>
            </a:rPr>
            <a:t>の四国山系までの</a:t>
          </a:r>
          <a:r>
            <a:rPr lang="en-US" altLang="ja-JP" sz="1100">
              <a:solidFill>
                <a:schemeClr val="dk1"/>
              </a:solidFill>
              <a:effectLst/>
              <a:latin typeface="+mn-lt"/>
              <a:ea typeface="+mn-ea"/>
              <a:cs typeface="+mn-cs"/>
            </a:rPr>
            <a:t>514.34k</a:t>
          </a:r>
          <a:r>
            <a:rPr lang="ja-JP" altLang="ja-JP" sz="1100">
              <a:solidFill>
                <a:schemeClr val="dk1"/>
              </a:solidFill>
              <a:effectLst/>
              <a:latin typeface="+mn-lt"/>
              <a:ea typeface="+mn-ea"/>
              <a:cs typeface="+mn-cs"/>
            </a:rPr>
            <a:t>㎡に及ぶ広範な区域に集落が点在しているため、一人当たりの道路延長が多く、また、道路及び橋りょうについて有形固定資産減価償却率も類似団体を大きく上回っている。</a:t>
          </a:r>
        </a:p>
        <a:p>
          <a:r>
            <a:rPr lang="ja-JP" altLang="ja-JP" sz="1100">
              <a:solidFill>
                <a:schemeClr val="dk1"/>
              </a:solidFill>
              <a:effectLst/>
              <a:latin typeface="+mn-lt"/>
              <a:ea typeface="+mn-ea"/>
              <a:cs typeface="+mn-cs"/>
            </a:rPr>
            <a:t>　公営住宅については、平成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年３月に西予市公営住宅等長寿命化計画を策定し、同計画に基づき除却及び集約（更新）を行っており、今後、有形固定資産減価償却率及び一人当たりの面積ともに減少していく見込みである。</a:t>
          </a:r>
        </a:p>
        <a:p>
          <a:r>
            <a:rPr lang="ja-JP" altLang="ja-JP" sz="1100">
              <a:solidFill>
                <a:schemeClr val="dk1"/>
              </a:solidFill>
              <a:effectLst/>
              <a:latin typeface="+mn-lt"/>
              <a:ea typeface="+mn-ea"/>
              <a:cs typeface="+mn-cs"/>
            </a:rPr>
            <a:t>　幼稚園・保育所及び学校施設については、近年の社会情勢の変化や過疎化・少子化が進展する中、平成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月に学校再編計画を策定し、小学校及び幼稚園の統廃合を推進し、また、統合にあわせて校舎を改築しているが、中学校施設については老朽化が著しい</a:t>
          </a:r>
          <a:r>
            <a:rPr lang="ja-JP" altLang="en-US" sz="1100">
              <a:solidFill>
                <a:schemeClr val="dk1"/>
              </a:solidFill>
              <a:effectLst/>
              <a:latin typeface="+mn-lt"/>
              <a:ea typeface="+mn-ea"/>
              <a:cs typeface="+mn-cs"/>
            </a:rPr>
            <a:t>ことから施設の整備を検討する必要がある。</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児童館については、施設を複合化し、一人当たりの面積が少なくなっている。</a:t>
          </a:r>
        </a:p>
        <a:p>
          <a:r>
            <a:rPr lang="ja-JP" altLang="ja-JP" sz="1100">
              <a:solidFill>
                <a:schemeClr val="dk1"/>
              </a:solidFill>
              <a:effectLst/>
              <a:latin typeface="+mn-lt"/>
              <a:ea typeface="+mn-ea"/>
              <a:cs typeface="+mn-cs"/>
            </a:rPr>
            <a:t>　公民館施設は、広範な区域であることから</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施設あり、分館施設も</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施設あるあため、一人当たりの面積が高くなっている。</a:t>
          </a:r>
        </a:p>
        <a:p>
          <a:r>
            <a:rPr lang="ja-JP" altLang="ja-JP" sz="1100">
              <a:solidFill>
                <a:schemeClr val="dk1"/>
              </a:solidFill>
              <a:effectLst/>
              <a:latin typeface="+mn-lt"/>
              <a:ea typeface="+mn-ea"/>
              <a:cs typeface="+mn-cs"/>
            </a:rPr>
            <a:t>いずれにしても旧５町ごとに目的が重複する施設等があるため、公共施設等総合管理計画に基づき、施設の統廃合を含め全体の見直しを行い、適正な施設運営に努める必要がある。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40,426
40,180
514.34
28,791,344
27,550,762
1,082,523
16,645,657
34,795,935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99060</xdr:rowOff>
    </xdr:to>
    <xdr:cxnSp macro="">
      <xdr:nvCxnSpPr>
        <xdr:cNvPr id="57" name="直線コネクタ 56"/>
        <xdr:cNvCxnSpPr/>
      </xdr:nvCxnSpPr>
      <xdr:spPr>
        <a:xfrm flipV="1">
          <a:off x="4634865" y="585597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図書館】&#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図書館】&#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22877</xdr:rowOff>
    </xdr:from>
    <xdr:ext cx="405111" cy="259045"/>
    <xdr:sp macro="" textlink="">
      <xdr:nvSpPr>
        <xdr:cNvPr id="62" name="【図書館】&#10;有形固定資産減価償却率平均値テキスト"/>
        <xdr:cNvSpPr txBox="1"/>
      </xdr:nvSpPr>
      <xdr:spPr>
        <a:xfrm>
          <a:off x="47244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25400</xdr:rowOff>
    </xdr:from>
    <xdr:to>
      <xdr:col>6</xdr:col>
      <xdr:colOff>561975</xdr:colOff>
      <xdr:row>36</xdr:row>
      <xdr:rowOff>127000</xdr:rowOff>
    </xdr:to>
    <xdr:sp macro="" textlink="">
      <xdr:nvSpPr>
        <xdr:cNvPr id="69" name="円/楕円 68"/>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48277</xdr:rowOff>
    </xdr:from>
    <xdr:ext cx="405111" cy="259045"/>
    <xdr:sp macro="" textlink="">
      <xdr:nvSpPr>
        <xdr:cNvPr id="70" name="【図書館】&#10;有形固定資産減価償却率該当値テキスト"/>
        <xdr:cNvSpPr txBox="1"/>
      </xdr:nvSpPr>
      <xdr:spPr>
        <a:xfrm>
          <a:off x="47244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157843</xdr:rowOff>
    </xdr:to>
    <xdr:cxnSp macro="">
      <xdr:nvCxnSpPr>
        <xdr:cNvPr id="97" name="直線コネクタ 96"/>
        <xdr:cNvCxnSpPr/>
      </xdr:nvCxnSpPr>
      <xdr:spPr>
        <a:xfrm flipV="1">
          <a:off x="10476865" y="57912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161670</xdr:rowOff>
    </xdr:from>
    <xdr:ext cx="469744" cy="259045"/>
    <xdr:sp macro="" textlink="">
      <xdr:nvSpPr>
        <xdr:cNvPr id="98" name="【図書館】&#10;一人当たり面積最小値テキスト"/>
        <xdr:cNvSpPr txBox="1"/>
      </xdr:nvSpPr>
      <xdr:spPr>
        <a:xfrm>
          <a:off x="105664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157843</xdr:rowOff>
    </xdr:from>
    <xdr:to>
      <xdr:col>15</xdr:col>
      <xdr:colOff>269875</xdr:colOff>
      <xdr:row>42</xdr:row>
      <xdr:rowOff>157843</xdr:rowOff>
    </xdr:to>
    <xdr:cxnSp macro="">
      <xdr:nvCxnSpPr>
        <xdr:cNvPr id="99" name="直線コネクタ 9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154412</xdr:rowOff>
    </xdr:from>
    <xdr:ext cx="469744" cy="259045"/>
    <xdr:sp macro="" textlink="">
      <xdr:nvSpPr>
        <xdr:cNvPr id="102" name="【図書館】&#10;一人当たり面積平均値テキスト"/>
        <xdr:cNvSpPr txBox="1"/>
      </xdr:nvSpPr>
      <xdr:spPr>
        <a:xfrm>
          <a:off x="10566400" y="666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131535</xdr:rowOff>
    </xdr:from>
    <xdr:to>
      <xdr:col>15</xdr:col>
      <xdr:colOff>231775</xdr:colOff>
      <xdr:row>40</xdr:row>
      <xdr:rowOff>61685</xdr:rowOff>
    </xdr:to>
    <xdr:sp macro="" textlink="">
      <xdr:nvSpPr>
        <xdr:cNvPr id="103" name="フローチャート : 判断 102"/>
        <xdr:cNvSpPr/>
      </xdr:nvSpPr>
      <xdr:spPr>
        <a:xfrm>
          <a:off x="104267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49893</xdr:rowOff>
    </xdr:from>
    <xdr:to>
      <xdr:col>15</xdr:col>
      <xdr:colOff>231775</xdr:colOff>
      <xdr:row>41</xdr:row>
      <xdr:rowOff>151493</xdr:rowOff>
    </xdr:to>
    <xdr:sp macro="" textlink="">
      <xdr:nvSpPr>
        <xdr:cNvPr id="109" name="円/楕円 108"/>
        <xdr:cNvSpPr/>
      </xdr:nvSpPr>
      <xdr:spPr>
        <a:xfrm>
          <a:off x="10426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28320</xdr:rowOff>
    </xdr:from>
    <xdr:ext cx="469744" cy="259045"/>
    <xdr:sp macro="" textlink="">
      <xdr:nvSpPr>
        <xdr:cNvPr id="110" name="【図書館】&#10;一人当たり面積該当値テキスト"/>
        <xdr:cNvSpPr txBox="1"/>
      </xdr:nvSpPr>
      <xdr:spPr>
        <a:xfrm>
          <a:off x="105664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xdr:rowOff>
    </xdr:from>
    <xdr:to>
      <xdr:col>6</xdr:col>
      <xdr:colOff>510540</xdr:colOff>
      <xdr:row>63</xdr:row>
      <xdr:rowOff>41910</xdr:rowOff>
    </xdr:to>
    <xdr:cxnSp macro="">
      <xdr:nvCxnSpPr>
        <xdr:cNvPr id="135" name="直線コネクタ 134"/>
        <xdr:cNvCxnSpPr/>
      </xdr:nvCxnSpPr>
      <xdr:spPr>
        <a:xfrm flipV="1">
          <a:off x="4634865" y="9616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45737</xdr:rowOff>
    </xdr:from>
    <xdr:ext cx="405111" cy="259045"/>
    <xdr:sp macro="" textlink="">
      <xdr:nvSpPr>
        <xdr:cNvPr id="136" name="【体育館・プール】&#10;有形固定資産減価償却率最小値テキスト"/>
        <xdr:cNvSpPr txBox="1"/>
      </xdr:nvSpPr>
      <xdr:spPr>
        <a:xfrm>
          <a:off x="47244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63</xdr:row>
      <xdr:rowOff>41910</xdr:rowOff>
    </xdr:from>
    <xdr:to>
      <xdr:col>6</xdr:col>
      <xdr:colOff>600075</xdr:colOff>
      <xdr:row>63</xdr:row>
      <xdr:rowOff>41910</xdr:rowOff>
    </xdr:to>
    <xdr:cxnSp macro="">
      <xdr:nvCxnSpPr>
        <xdr:cNvPr id="137" name="直線コネクタ 136"/>
        <xdr:cNvCxnSpPr/>
      </xdr:nvCxnSpPr>
      <xdr:spPr>
        <a:xfrm>
          <a:off x="4546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133367</xdr:rowOff>
    </xdr:from>
    <xdr:ext cx="405111" cy="259045"/>
    <xdr:sp macro="" textlink="">
      <xdr:nvSpPr>
        <xdr:cNvPr id="138" name="【体育館・プール】&#10;有形固定資産減価償却率最大値テキスト"/>
        <xdr:cNvSpPr txBox="1"/>
      </xdr:nvSpPr>
      <xdr:spPr>
        <a:xfrm>
          <a:off x="4724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15240</xdr:rowOff>
    </xdr:from>
    <xdr:to>
      <xdr:col>6</xdr:col>
      <xdr:colOff>600075</xdr:colOff>
      <xdr:row>56</xdr:row>
      <xdr:rowOff>15240</xdr:rowOff>
    </xdr:to>
    <xdr:cxnSp macro="">
      <xdr:nvCxnSpPr>
        <xdr:cNvPr id="139" name="直線コネクタ 138"/>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43832</xdr:rowOff>
    </xdr:from>
    <xdr:ext cx="405111" cy="259045"/>
    <xdr:sp macro="" textlink="">
      <xdr:nvSpPr>
        <xdr:cNvPr id="140" name="【体育館・プール】&#10;有形固定資産減価償却率平均値テキスト"/>
        <xdr:cNvSpPr txBox="1"/>
      </xdr:nvSpPr>
      <xdr:spPr>
        <a:xfrm>
          <a:off x="4724400" y="1033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65405</xdr:rowOff>
    </xdr:from>
    <xdr:to>
      <xdr:col>6</xdr:col>
      <xdr:colOff>561975</xdr:colOff>
      <xdr:row>60</xdr:row>
      <xdr:rowOff>167005</xdr:rowOff>
    </xdr:to>
    <xdr:sp macro="" textlink="">
      <xdr:nvSpPr>
        <xdr:cNvPr id="141" name="フローチャート : 判断 140"/>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7" name="円/楕円 146"/>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29227</xdr:rowOff>
    </xdr:from>
    <xdr:ext cx="405111" cy="259045"/>
    <xdr:sp macro="" textlink="">
      <xdr:nvSpPr>
        <xdr:cNvPr id="148" name="【体育館・プール】&#10;有形固定資産減価償却率該当値テキスト"/>
        <xdr:cNvSpPr txBox="1"/>
      </xdr:nvSpPr>
      <xdr:spPr>
        <a:xfrm>
          <a:off x="47244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91440</xdr:rowOff>
    </xdr:from>
    <xdr:to>
      <xdr:col>15</xdr:col>
      <xdr:colOff>180340</xdr:colOff>
      <xdr:row>63</xdr:row>
      <xdr:rowOff>80010</xdr:rowOff>
    </xdr:to>
    <xdr:cxnSp macro="">
      <xdr:nvCxnSpPr>
        <xdr:cNvPr id="170" name="直線コネクタ 169"/>
        <xdr:cNvCxnSpPr/>
      </xdr:nvCxnSpPr>
      <xdr:spPr>
        <a:xfrm flipV="1">
          <a:off x="10476865" y="96926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83837</xdr:rowOff>
    </xdr:from>
    <xdr:ext cx="469744" cy="259045"/>
    <xdr:sp macro="" textlink="">
      <xdr:nvSpPr>
        <xdr:cNvPr id="171" name="【体育館・プール】&#10;一人当たり面積最小値テキスト"/>
        <xdr:cNvSpPr txBox="1"/>
      </xdr:nvSpPr>
      <xdr:spPr>
        <a:xfrm>
          <a:off x="10566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63</xdr:row>
      <xdr:rowOff>80010</xdr:rowOff>
    </xdr:from>
    <xdr:to>
      <xdr:col>15</xdr:col>
      <xdr:colOff>269875</xdr:colOff>
      <xdr:row>63</xdr:row>
      <xdr:rowOff>80010</xdr:rowOff>
    </xdr:to>
    <xdr:cxnSp macro="">
      <xdr:nvCxnSpPr>
        <xdr:cNvPr id="172" name="直線コネクタ 171"/>
        <xdr:cNvCxnSpPr/>
      </xdr:nvCxnSpPr>
      <xdr:spPr>
        <a:xfrm>
          <a:off x="10388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38117</xdr:rowOff>
    </xdr:from>
    <xdr:ext cx="469744" cy="259045"/>
    <xdr:sp macro="" textlink="">
      <xdr:nvSpPr>
        <xdr:cNvPr id="173" name="【体育館・プール】&#10;一人当たり面積最大値テキスト"/>
        <xdr:cNvSpPr txBox="1"/>
      </xdr:nvSpPr>
      <xdr:spPr>
        <a:xfrm>
          <a:off x="105664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0.560</a:t>
          </a:r>
          <a:endParaRPr kumimoji="1" lang="ja-JP" altLang="en-US" sz="1000" b="1">
            <a:latin typeface="ＭＳ Ｐゴシック"/>
          </a:endParaRPr>
        </a:p>
      </xdr:txBody>
    </xdr:sp>
    <xdr:clientData/>
  </xdr:oneCellAnchor>
  <xdr:twoCellAnchor>
    <xdr:from>
      <xdr:col>15</xdr:col>
      <xdr:colOff>92075</xdr:colOff>
      <xdr:row>56</xdr:row>
      <xdr:rowOff>91440</xdr:rowOff>
    </xdr:from>
    <xdr:to>
      <xdr:col>15</xdr:col>
      <xdr:colOff>269875</xdr:colOff>
      <xdr:row>56</xdr:row>
      <xdr:rowOff>91440</xdr:rowOff>
    </xdr:to>
    <xdr:cxnSp macro="">
      <xdr:nvCxnSpPr>
        <xdr:cNvPr id="174" name="直線コネクタ 173"/>
        <xdr:cNvCxnSpPr/>
      </xdr:nvCxnSpPr>
      <xdr:spPr>
        <a:xfrm>
          <a:off x="10388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28211</xdr:rowOff>
    </xdr:from>
    <xdr:ext cx="469744" cy="259045"/>
    <xdr:sp macro="" textlink="">
      <xdr:nvSpPr>
        <xdr:cNvPr id="175" name="【体育館・プール】&#10;一人当たり面積平均値テキスト"/>
        <xdr:cNvSpPr txBox="1"/>
      </xdr:nvSpPr>
      <xdr:spPr>
        <a:xfrm>
          <a:off x="10566400" y="10315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49784</xdr:rowOff>
    </xdr:from>
    <xdr:to>
      <xdr:col>15</xdr:col>
      <xdr:colOff>231775</xdr:colOff>
      <xdr:row>60</xdr:row>
      <xdr:rowOff>151384</xdr:rowOff>
    </xdr:to>
    <xdr:sp macro="" textlink="">
      <xdr:nvSpPr>
        <xdr:cNvPr id="176" name="フローチャート : 判断 175"/>
        <xdr:cNvSpPr/>
      </xdr:nvSpPr>
      <xdr:spPr>
        <a:xfrm>
          <a:off x="104267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40640</xdr:rowOff>
    </xdr:from>
    <xdr:to>
      <xdr:col>15</xdr:col>
      <xdr:colOff>231775</xdr:colOff>
      <xdr:row>56</xdr:row>
      <xdr:rowOff>142240</xdr:rowOff>
    </xdr:to>
    <xdr:sp macro="" textlink="">
      <xdr:nvSpPr>
        <xdr:cNvPr id="182" name="円/楕円 181"/>
        <xdr:cNvSpPr/>
      </xdr:nvSpPr>
      <xdr:spPr>
        <a:xfrm>
          <a:off x="10426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165117</xdr:rowOff>
    </xdr:from>
    <xdr:ext cx="469744" cy="259045"/>
    <xdr:sp macro="" textlink="">
      <xdr:nvSpPr>
        <xdr:cNvPr id="183" name="【体育館・プール】&#10;一人当たり面積該当値テキスト"/>
        <xdr:cNvSpPr txBox="1"/>
      </xdr:nvSpPr>
      <xdr:spPr>
        <a:xfrm>
          <a:off x="10566400" y="959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30480</xdr:rowOff>
    </xdr:from>
    <xdr:to>
      <xdr:col>6</xdr:col>
      <xdr:colOff>510540</xdr:colOff>
      <xdr:row>85</xdr:row>
      <xdr:rowOff>72389</xdr:rowOff>
    </xdr:to>
    <xdr:cxnSp macro="">
      <xdr:nvCxnSpPr>
        <xdr:cNvPr id="208" name="直線コネクタ 207"/>
        <xdr:cNvCxnSpPr/>
      </xdr:nvCxnSpPr>
      <xdr:spPr>
        <a:xfrm flipV="1">
          <a:off x="4634865" y="132321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09" name="【福祉施設】&#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10" name="直線コネクタ 209"/>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148607</xdr:rowOff>
    </xdr:from>
    <xdr:ext cx="405111" cy="259045"/>
    <xdr:sp macro="" textlink="">
      <xdr:nvSpPr>
        <xdr:cNvPr id="211" name="【福祉施設】&#10;有形固定資産減価償却率最大値テキスト"/>
        <xdr:cNvSpPr txBox="1"/>
      </xdr:nvSpPr>
      <xdr:spPr>
        <a:xfrm>
          <a:off x="4724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30480</xdr:rowOff>
    </xdr:from>
    <xdr:to>
      <xdr:col>6</xdr:col>
      <xdr:colOff>600075</xdr:colOff>
      <xdr:row>77</xdr:row>
      <xdr:rowOff>30480</xdr:rowOff>
    </xdr:to>
    <xdr:cxnSp macro="">
      <xdr:nvCxnSpPr>
        <xdr:cNvPr id="212" name="直線コネクタ 211"/>
        <xdr:cNvCxnSpPr/>
      </xdr:nvCxnSpPr>
      <xdr:spPr>
        <a:xfrm>
          <a:off x="4546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151147</xdr:rowOff>
    </xdr:from>
    <xdr:ext cx="405111" cy="259045"/>
    <xdr:sp macro="" textlink="">
      <xdr:nvSpPr>
        <xdr:cNvPr id="213" name="【福祉施設】&#10;有形固定資産減価償却率平均値テキスト"/>
        <xdr:cNvSpPr txBox="1"/>
      </xdr:nvSpPr>
      <xdr:spPr>
        <a:xfrm>
          <a:off x="4724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14" name="フローチャート : 判断 213"/>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132080</xdr:rowOff>
    </xdr:from>
    <xdr:to>
      <xdr:col>6</xdr:col>
      <xdr:colOff>561975</xdr:colOff>
      <xdr:row>83</xdr:row>
      <xdr:rowOff>62230</xdr:rowOff>
    </xdr:to>
    <xdr:sp macro="" textlink="">
      <xdr:nvSpPr>
        <xdr:cNvPr id="220" name="円/楕円 219"/>
        <xdr:cNvSpPr/>
      </xdr:nvSpPr>
      <xdr:spPr>
        <a:xfrm>
          <a:off x="4584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110507</xdr:rowOff>
    </xdr:from>
    <xdr:ext cx="405111" cy="259045"/>
    <xdr:sp macro="" textlink="">
      <xdr:nvSpPr>
        <xdr:cNvPr id="221" name="【福祉施設】&#10;有形固定資産減価償却率該当値テキスト"/>
        <xdr:cNvSpPr txBox="1"/>
      </xdr:nvSpPr>
      <xdr:spPr>
        <a:xfrm>
          <a:off x="47244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86</xdr:row>
      <xdr:rowOff>64770</xdr:rowOff>
    </xdr:to>
    <xdr:cxnSp macro="">
      <xdr:nvCxnSpPr>
        <xdr:cNvPr id="245" name="直線コネクタ 244"/>
        <xdr:cNvCxnSpPr/>
      </xdr:nvCxnSpPr>
      <xdr:spPr>
        <a:xfrm flipV="1">
          <a:off x="10476865" y="1328547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68597</xdr:rowOff>
    </xdr:from>
    <xdr:ext cx="469744" cy="259045"/>
    <xdr:sp macro="" textlink="">
      <xdr:nvSpPr>
        <xdr:cNvPr id="246" name="【福祉施設】&#10;一人当たり面積最小値テキスト"/>
        <xdr:cNvSpPr txBox="1"/>
      </xdr:nvSpPr>
      <xdr:spPr>
        <a:xfrm>
          <a:off x="105664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86</xdr:row>
      <xdr:rowOff>64770</xdr:rowOff>
    </xdr:from>
    <xdr:to>
      <xdr:col>15</xdr:col>
      <xdr:colOff>269875</xdr:colOff>
      <xdr:row>86</xdr:row>
      <xdr:rowOff>64770</xdr:rowOff>
    </xdr:to>
    <xdr:cxnSp macro="">
      <xdr:nvCxnSpPr>
        <xdr:cNvPr id="247" name="直線コネクタ 246"/>
        <xdr:cNvCxnSpPr/>
      </xdr:nvCxnSpPr>
      <xdr:spPr>
        <a:xfrm>
          <a:off x="10388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48"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49" name="直線コネクタ 248"/>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106697</xdr:rowOff>
    </xdr:from>
    <xdr:ext cx="469744" cy="259045"/>
    <xdr:sp macro="" textlink="">
      <xdr:nvSpPr>
        <xdr:cNvPr id="250" name="【福祉施設】&#10;一人当たり面積平均値テキスト"/>
        <xdr:cNvSpPr txBox="1"/>
      </xdr:nvSpPr>
      <xdr:spPr>
        <a:xfrm>
          <a:off x="10566400" y="1416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128270</xdr:rowOff>
    </xdr:from>
    <xdr:to>
      <xdr:col>15</xdr:col>
      <xdr:colOff>231775</xdr:colOff>
      <xdr:row>83</xdr:row>
      <xdr:rowOff>58420</xdr:rowOff>
    </xdr:to>
    <xdr:sp macro="" textlink="">
      <xdr:nvSpPr>
        <xdr:cNvPr id="251" name="フローチャート : 判断 250"/>
        <xdr:cNvSpPr/>
      </xdr:nvSpPr>
      <xdr:spPr>
        <a:xfrm>
          <a:off x="10426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33020</xdr:rowOff>
    </xdr:from>
    <xdr:to>
      <xdr:col>15</xdr:col>
      <xdr:colOff>231775</xdr:colOff>
      <xdr:row>77</xdr:row>
      <xdr:rowOff>134620</xdr:rowOff>
    </xdr:to>
    <xdr:sp macro="" textlink="">
      <xdr:nvSpPr>
        <xdr:cNvPr id="257" name="円/楕円 256"/>
        <xdr:cNvSpPr/>
      </xdr:nvSpPr>
      <xdr:spPr>
        <a:xfrm>
          <a:off x="104267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157497</xdr:rowOff>
    </xdr:from>
    <xdr:ext cx="469744" cy="259045"/>
    <xdr:sp macro="" textlink="">
      <xdr:nvSpPr>
        <xdr:cNvPr id="258" name="【福祉施設】&#10;一人当たり面積該当値テキスト"/>
        <xdr:cNvSpPr txBox="1"/>
      </xdr:nvSpPr>
      <xdr:spPr>
        <a:xfrm>
          <a:off x="10566400" y="1318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0" name="テキスト ボックス 26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8" name="テキスト ボックス 2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1"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80011</xdr:rowOff>
    </xdr:from>
    <xdr:to>
      <xdr:col>6</xdr:col>
      <xdr:colOff>510540</xdr:colOff>
      <xdr:row>108</xdr:row>
      <xdr:rowOff>152400</xdr:rowOff>
    </xdr:to>
    <xdr:cxnSp macro="">
      <xdr:nvCxnSpPr>
        <xdr:cNvPr id="282" name="直線コネクタ 281"/>
        <xdr:cNvCxnSpPr/>
      </xdr:nvCxnSpPr>
      <xdr:spPr>
        <a:xfrm flipV="1">
          <a:off x="4634865"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340478" cy="259045"/>
    <xdr:sp macro="" textlink="">
      <xdr:nvSpPr>
        <xdr:cNvPr id="283" name="【市民会館】&#10;有形固定資産減価償却率最小値テキスト"/>
        <xdr:cNvSpPr txBox="1"/>
      </xdr:nvSpPr>
      <xdr:spPr>
        <a:xfrm>
          <a:off x="47244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84" name="直線コネクタ 28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26688</xdr:rowOff>
    </xdr:from>
    <xdr:ext cx="405111" cy="259045"/>
    <xdr:sp macro="" textlink="">
      <xdr:nvSpPr>
        <xdr:cNvPr id="285" name="【市民会館】&#10;有形固定資産減価償却率最大値テキスト"/>
        <xdr:cNvSpPr txBox="1"/>
      </xdr:nvSpPr>
      <xdr:spPr>
        <a:xfrm>
          <a:off x="4724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6</xdr:col>
      <xdr:colOff>422275</xdr:colOff>
      <xdr:row>99</xdr:row>
      <xdr:rowOff>80011</xdr:rowOff>
    </xdr:from>
    <xdr:to>
      <xdr:col>6</xdr:col>
      <xdr:colOff>600075</xdr:colOff>
      <xdr:row>99</xdr:row>
      <xdr:rowOff>80011</xdr:rowOff>
    </xdr:to>
    <xdr:cxnSp macro="">
      <xdr:nvCxnSpPr>
        <xdr:cNvPr id="286" name="直線コネクタ 285"/>
        <xdr:cNvCxnSpPr/>
      </xdr:nvCxnSpPr>
      <xdr:spPr>
        <a:xfrm>
          <a:off x="4546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120032</xdr:rowOff>
    </xdr:from>
    <xdr:ext cx="405111" cy="259045"/>
    <xdr:sp macro="" textlink="">
      <xdr:nvSpPr>
        <xdr:cNvPr id="287" name="【市民会館】&#10;有形固定資産減価償却率平均値テキスト"/>
        <xdr:cNvSpPr txBox="1"/>
      </xdr:nvSpPr>
      <xdr:spPr>
        <a:xfrm>
          <a:off x="4724400" y="1777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141605</xdr:rowOff>
    </xdr:from>
    <xdr:to>
      <xdr:col>6</xdr:col>
      <xdr:colOff>561975</xdr:colOff>
      <xdr:row>104</xdr:row>
      <xdr:rowOff>71755</xdr:rowOff>
    </xdr:to>
    <xdr:sp macro="" textlink="">
      <xdr:nvSpPr>
        <xdr:cNvPr id="288" name="フローチャート : 判断 287"/>
        <xdr:cNvSpPr/>
      </xdr:nvSpPr>
      <xdr:spPr>
        <a:xfrm>
          <a:off x="4584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103</xdr:row>
      <xdr:rowOff>636</xdr:rowOff>
    </xdr:from>
    <xdr:to>
      <xdr:col>6</xdr:col>
      <xdr:colOff>561975</xdr:colOff>
      <xdr:row>103</xdr:row>
      <xdr:rowOff>102236</xdr:rowOff>
    </xdr:to>
    <xdr:sp macro="" textlink="">
      <xdr:nvSpPr>
        <xdr:cNvPr id="294" name="円/楕円 293"/>
        <xdr:cNvSpPr/>
      </xdr:nvSpPr>
      <xdr:spPr>
        <a:xfrm>
          <a:off x="45847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23513</xdr:rowOff>
    </xdr:from>
    <xdr:ext cx="405111" cy="259045"/>
    <xdr:sp macro="" textlink="">
      <xdr:nvSpPr>
        <xdr:cNvPr id="295" name="【市民会館】&#10;有形固定資産減価償却率該当値テキスト"/>
        <xdr:cNvSpPr txBox="1"/>
      </xdr:nvSpPr>
      <xdr:spPr>
        <a:xfrm>
          <a:off x="4724400"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6" name="正方形/長方形 29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3" name="正方形/長方形 302"/>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6" name="直線コネクタ 3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7" name="テキスト ボックス 3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8" name="直線コネクタ 3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09" name="テキスト ボックス 3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0" name="直線コネクタ 3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1" name="テキスト ボックス 3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2" name="直線コネクタ 3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3" name="テキスト ボックス 3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6"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96774</xdr:rowOff>
    </xdr:from>
    <xdr:to>
      <xdr:col>15</xdr:col>
      <xdr:colOff>180340</xdr:colOff>
      <xdr:row>107</xdr:row>
      <xdr:rowOff>169926</xdr:rowOff>
    </xdr:to>
    <xdr:cxnSp macro="">
      <xdr:nvCxnSpPr>
        <xdr:cNvPr id="317" name="直線コネクタ 316"/>
        <xdr:cNvCxnSpPr/>
      </xdr:nvCxnSpPr>
      <xdr:spPr>
        <a:xfrm flipV="1">
          <a:off x="10476865" y="17241774"/>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2303</xdr:rowOff>
    </xdr:from>
    <xdr:ext cx="469744" cy="259045"/>
    <xdr:sp macro="" textlink="">
      <xdr:nvSpPr>
        <xdr:cNvPr id="318" name="【市民会館】&#10;一人当たり面積最小値テキスト"/>
        <xdr:cNvSpPr txBox="1"/>
      </xdr:nvSpPr>
      <xdr:spPr>
        <a:xfrm>
          <a:off x="10566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107</xdr:row>
      <xdr:rowOff>169926</xdr:rowOff>
    </xdr:from>
    <xdr:to>
      <xdr:col>15</xdr:col>
      <xdr:colOff>269875</xdr:colOff>
      <xdr:row>107</xdr:row>
      <xdr:rowOff>169926</xdr:rowOff>
    </xdr:to>
    <xdr:cxnSp macro="">
      <xdr:nvCxnSpPr>
        <xdr:cNvPr id="319" name="直線コネクタ 318"/>
        <xdr:cNvCxnSpPr/>
      </xdr:nvCxnSpPr>
      <xdr:spPr>
        <a:xfrm>
          <a:off x="10388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43451</xdr:rowOff>
    </xdr:from>
    <xdr:ext cx="469744" cy="259045"/>
    <xdr:sp macro="" textlink="">
      <xdr:nvSpPr>
        <xdr:cNvPr id="320" name="【市民会館】&#10;一人当たり面積最大値テキスト"/>
        <xdr:cNvSpPr txBox="1"/>
      </xdr:nvSpPr>
      <xdr:spPr>
        <a:xfrm>
          <a:off x="105664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0.591</a:t>
          </a:r>
          <a:endParaRPr kumimoji="1" lang="ja-JP" altLang="en-US" sz="1000" b="1">
            <a:latin typeface="ＭＳ Ｐゴシック"/>
          </a:endParaRPr>
        </a:p>
      </xdr:txBody>
    </xdr:sp>
    <xdr:clientData/>
  </xdr:oneCellAnchor>
  <xdr:twoCellAnchor>
    <xdr:from>
      <xdr:col>15</xdr:col>
      <xdr:colOff>92075</xdr:colOff>
      <xdr:row>100</xdr:row>
      <xdr:rowOff>96774</xdr:rowOff>
    </xdr:from>
    <xdr:to>
      <xdr:col>15</xdr:col>
      <xdr:colOff>269875</xdr:colOff>
      <xdr:row>100</xdr:row>
      <xdr:rowOff>96774</xdr:rowOff>
    </xdr:to>
    <xdr:cxnSp macro="">
      <xdr:nvCxnSpPr>
        <xdr:cNvPr id="321" name="直線コネクタ 320"/>
        <xdr:cNvCxnSpPr/>
      </xdr:nvCxnSpPr>
      <xdr:spPr>
        <a:xfrm>
          <a:off x="10388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129557</xdr:rowOff>
    </xdr:from>
    <xdr:ext cx="469744" cy="259045"/>
    <xdr:sp macro="" textlink="">
      <xdr:nvSpPr>
        <xdr:cNvPr id="322" name="【市民会館】&#10;一人当たり面積平均値テキスト"/>
        <xdr:cNvSpPr txBox="1"/>
      </xdr:nvSpPr>
      <xdr:spPr>
        <a:xfrm>
          <a:off x="105664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151130</xdr:rowOff>
    </xdr:from>
    <xdr:to>
      <xdr:col>15</xdr:col>
      <xdr:colOff>231775</xdr:colOff>
      <xdr:row>105</xdr:row>
      <xdr:rowOff>81280</xdr:rowOff>
    </xdr:to>
    <xdr:sp macro="" textlink="">
      <xdr:nvSpPr>
        <xdr:cNvPr id="323" name="フローチャート : 判断 322"/>
        <xdr:cNvSpPr/>
      </xdr:nvSpPr>
      <xdr:spPr>
        <a:xfrm>
          <a:off x="10426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77978</xdr:rowOff>
    </xdr:from>
    <xdr:to>
      <xdr:col>15</xdr:col>
      <xdr:colOff>231775</xdr:colOff>
      <xdr:row>105</xdr:row>
      <xdr:rowOff>8128</xdr:rowOff>
    </xdr:to>
    <xdr:sp macro="" textlink="">
      <xdr:nvSpPr>
        <xdr:cNvPr id="329" name="円/楕円 328"/>
        <xdr:cNvSpPr/>
      </xdr:nvSpPr>
      <xdr:spPr>
        <a:xfrm>
          <a:off x="104267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100855</xdr:rowOff>
    </xdr:from>
    <xdr:ext cx="469744" cy="259045"/>
    <xdr:sp macro="" textlink="">
      <xdr:nvSpPr>
        <xdr:cNvPr id="330" name="【市民会館】&#10;一人当たり面積該当値テキスト"/>
        <xdr:cNvSpPr txBox="1"/>
      </xdr:nvSpPr>
      <xdr:spPr>
        <a:xfrm>
          <a:off x="10566400" y="177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1" name="正方形/長方形 33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8" name="正方形/長方形 33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1" name="テキスト ボックス 35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3" name="テキスト ボックス 35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114300</xdr:rowOff>
    </xdr:from>
    <xdr:to>
      <xdr:col>23</xdr:col>
      <xdr:colOff>516889</xdr:colOff>
      <xdr:row>40</xdr:row>
      <xdr:rowOff>129540</xdr:rowOff>
    </xdr:to>
    <xdr:cxnSp macro="">
      <xdr:nvCxnSpPr>
        <xdr:cNvPr id="355" name="直線コネクタ 354"/>
        <xdr:cNvCxnSpPr/>
      </xdr:nvCxnSpPr>
      <xdr:spPr>
        <a:xfrm flipV="1">
          <a:off x="16318864" y="560070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133367</xdr:rowOff>
    </xdr:from>
    <xdr:ext cx="405111" cy="259045"/>
    <xdr:sp macro="" textlink="">
      <xdr:nvSpPr>
        <xdr:cNvPr id="356" name="【一般廃棄物処理施設】&#10;有形固定資産減価償却率最小値テキスト"/>
        <xdr:cNvSpPr txBox="1"/>
      </xdr:nvSpPr>
      <xdr:spPr>
        <a:xfrm>
          <a:off x="164084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40</xdr:row>
      <xdr:rowOff>129540</xdr:rowOff>
    </xdr:from>
    <xdr:to>
      <xdr:col>23</xdr:col>
      <xdr:colOff>606425</xdr:colOff>
      <xdr:row>40</xdr:row>
      <xdr:rowOff>129540</xdr:rowOff>
    </xdr:to>
    <xdr:cxnSp macro="">
      <xdr:nvCxnSpPr>
        <xdr:cNvPr id="357" name="直線コネクタ 356"/>
        <xdr:cNvCxnSpPr/>
      </xdr:nvCxnSpPr>
      <xdr:spPr>
        <a:xfrm>
          <a:off x="16230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60977</xdr:rowOff>
    </xdr:from>
    <xdr:ext cx="405111" cy="259045"/>
    <xdr:sp macro="" textlink="">
      <xdr:nvSpPr>
        <xdr:cNvPr id="358" name="【一般廃棄物処理施設】&#10;有形固定資産減価償却率最大値テキスト"/>
        <xdr:cNvSpPr txBox="1"/>
      </xdr:nvSpPr>
      <xdr:spPr>
        <a:xfrm>
          <a:off x="16408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114300</xdr:rowOff>
    </xdr:from>
    <xdr:to>
      <xdr:col>23</xdr:col>
      <xdr:colOff>606425</xdr:colOff>
      <xdr:row>32</xdr:row>
      <xdr:rowOff>114300</xdr:rowOff>
    </xdr:to>
    <xdr:cxnSp macro="">
      <xdr:nvCxnSpPr>
        <xdr:cNvPr id="359" name="直線コネクタ 358"/>
        <xdr:cNvCxnSpPr/>
      </xdr:nvCxnSpPr>
      <xdr:spPr>
        <a:xfrm>
          <a:off x="16230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133367</xdr:rowOff>
    </xdr:from>
    <xdr:ext cx="405111" cy="259045"/>
    <xdr:sp macro="" textlink="">
      <xdr:nvSpPr>
        <xdr:cNvPr id="360" name="【一般廃棄物処理施設】&#10;有形固定資産減価償却率平均値テキスト"/>
        <xdr:cNvSpPr txBox="1"/>
      </xdr:nvSpPr>
      <xdr:spPr>
        <a:xfrm>
          <a:off x="16408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154940</xdr:rowOff>
    </xdr:from>
    <xdr:to>
      <xdr:col>23</xdr:col>
      <xdr:colOff>568325</xdr:colOff>
      <xdr:row>38</xdr:row>
      <xdr:rowOff>85090</xdr:rowOff>
    </xdr:to>
    <xdr:sp macro="" textlink="">
      <xdr:nvSpPr>
        <xdr:cNvPr id="361" name="フローチャート : 判断 36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154940</xdr:rowOff>
    </xdr:from>
    <xdr:to>
      <xdr:col>23</xdr:col>
      <xdr:colOff>568325</xdr:colOff>
      <xdr:row>37</xdr:row>
      <xdr:rowOff>85090</xdr:rowOff>
    </xdr:to>
    <xdr:sp macro="" textlink="">
      <xdr:nvSpPr>
        <xdr:cNvPr id="367" name="円/楕円 366"/>
        <xdr:cNvSpPr/>
      </xdr:nvSpPr>
      <xdr:spPr>
        <a:xfrm>
          <a:off x="16268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6367</xdr:rowOff>
    </xdr:from>
    <xdr:ext cx="405111" cy="259045"/>
    <xdr:sp macro="" textlink="">
      <xdr:nvSpPr>
        <xdr:cNvPr id="368" name="【一般廃棄物処理施設】&#10;有形固定資産減価償却率該当値テキスト"/>
        <xdr:cNvSpPr txBox="1"/>
      </xdr:nvSpPr>
      <xdr:spPr>
        <a:xfrm>
          <a:off x="164084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9" name="正方形/長方形 36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21,710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80" name="テキスト ボックス 37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82" name="テキスト ボックス 38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84" name="テキスト ボックス 38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86" name="テキスト ボックス 38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88" name="テキスト ボックス 3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9"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83351</xdr:rowOff>
    </xdr:from>
    <xdr:to>
      <xdr:col>32</xdr:col>
      <xdr:colOff>186689</xdr:colOff>
      <xdr:row>41</xdr:row>
      <xdr:rowOff>111230</xdr:rowOff>
    </xdr:to>
    <xdr:cxnSp macro="">
      <xdr:nvCxnSpPr>
        <xdr:cNvPr id="390" name="直線コネクタ 389"/>
        <xdr:cNvCxnSpPr/>
      </xdr:nvCxnSpPr>
      <xdr:spPr>
        <a:xfrm flipV="1">
          <a:off x="22160864" y="5741201"/>
          <a:ext cx="0" cy="139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115057</xdr:rowOff>
    </xdr:from>
    <xdr:ext cx="469744" cy="259045"/>
    <xdr:sp macro="" textlink="">
      <xdr:nvSpPr>
        <xdr:cNvPr id="391" name="【一般廃棄物処理施設】&#10;一人当たり有形固定資産（償却資産）額最小値テキスト"/>
        <xdr:cNvSpPr txBox="1"/>
      </xdr:nvSpPr>
      <xdr:spPr>
        <a:xfrm>
          <a:off x="22250400" y="71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4,838</a:t>
          </a:r>
          <a:endParaRPr kumimoji="1" lang="ja-JP" altLang="en-US" sz="1000" b="1">
            <a:latin typeface="ＭＳ Ｐゴシック"/>
          </a:endParaRPr>
        </a:p>
      </xdr:txBody>
    </xdr:sp>
    <xdr:clientData/>
  </xdr:oneCellAnchor>
  <xdr:twoCellAnchor>
    <xdr:from>
      <xdr:col>32</xdr:col>
      <xdr:colOff>98425</xdr:colOff>
      <xdr:row>41</xdr:row>
      <xdr:rowOff>111230</xdr:rowOff>
    </xdr:from>
    <xdr:to>
      <xdr:col>32</xdr:col>
      <xdr:colOff>276225</xdr:colOff>
      <xdr:row>41</xdr:row>
      <xdr:rowOff>111230</xdr:rowOff>
    </xdr:to>
    <xdr:cxnSp macro="">
      <xdr:nvCxnSpPr>
        <xdr:cNvPr id="392" name="直線コネクタ 391"/>
        <xdr:cNvCxnSpPr/>
      </xdr:nvCxnSpPr>
      <xdr:spPr>
        <a:xfrm>
          <a:off x="22072600" y="714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30028</xdr:rowOff>
    </xdr:from>
    <xdr:ext cx="599010" cy="259045"/>
    <xdr:sp macro="" textlink="">
      <xdr:nvSpPr>
        <xdr:cNvPr id="393" name="【一般廃棄物処理施設】&#10;一人当たり有形固定資産（償却資産）額最大値テキスト"/>
        <xdr:cNvSpPr txBox="1"/>
      </xdr:nvSpPr>
      <xdr:spPr>
        <a:xfrm>
          <a:off x="22250400" y="55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310,936</a:t>
          </a:r>
          <a:endParaRPr kumimoji="1" lang="ja-JP" altLang="en-US" sz="1000" b="1">
            <a:latin typeface="ＭＳ Ｐゴシック"/>
          </a:endParaRPr>
        </a:p>
      </xdr:txBody>
    </xdr:sp>
    <xdr:clientData/>
  </xdr:oneCellAnchor>
  <xdr:twoCellAnchor>
    <xdr:from>
      <xdr:col>32</xdr:col>
      <xdr:colOff>98425</xdr:colOff>
      <xdr:row>33</xdr:row>
      <xdr:rowOff>83351</xdr:rowOff>
    </xdr:from>
    <xdr:to>
      <xdr:col>32</xdr:col>
      <xdr:colOff>276225</xdr:colOff>
      <xdr:row>33</xdr:row>
      <xdr:rowOff>83351</xdr:rowOff>
    </xdr:to>
    <xdr:cxnSp macro="">
      <xdr:nvCxnSpPr>
        <xdr:cNvPr id="394" name="直線コネクタ 393"/>
        <xdr:cNvCxnSpPr/>
      </xdr:nvCxnSpPr>
      <xdr:spPr>
        <a:xfrm>
          <a:off x="22072600" y="574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107091</xdr:rowOff>
    </xdr:from>
    <xdr:ext cx="534377" cy="259045"/>
    <xdr:sp macro="" textlink="">
      <xdr:nvSpPr>
        <xdr:cNvPr id="395" name="【一般廃棄物処理施設】&#10;一人当たり有形固定資産（償却資産）額平均値テキスト"/>
        <xdr:cNvSpPr txBox="1"/>
      </xdr:nvSpPr>
      <xdr:spPr>
        <a:xfrm>
          <a:off x="22250400" y="6622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84214</xdr:rowOff>
    </xdr:from>
    <xdr:to>
      <xdr:col>32</xdr:col>
      <xdr:colOff>238125</xdr:colOff>
      <xdr:row>40</xdr:row>
      <xdr:rowOff>14364</xdr:rowOff>
    </xdr:to>
    <xdr:sp macro="" textlink="">
      <xdr:nvSpPr>
        <xdr:cNvPr id="396" name="フローチャート : 判断 395"/>
        <xdr:cNvSpPr/>
      </xdr:nvSpPr>
      <xdr:spPr>
        <a:xfrm>
          <a:off x="22110700" y="67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154742</xdr:rowOff>
    </xdr:from>
    <xdr:to>
      <xdr:col>32</xdr:col>
      <xdr:colOff>238125</xdr:colOff>
      <xdr:row>41</xdr:row>
      <xdr:rowOff>84892</xdr:rowOff>
    </xdr:to>
    <xdr:sp macro="" textlink="">
      <xdr:nvSpPr>
        <xdr:cNvPr id="402" name="円/楕円 401"/>
        <xdr:cNvSpPr/>
      </xdr:nvSpPr>
      <xdr:spPr>
        <a:xfrm>
          <a:off x="22110700" y="7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69669</xdr:rowOff>
    </xdr:from>
    <xdr:ext cx="534377" cy="259045"/>
    <xdr:sp macro="" textlink="">
      <xdr:nvSpPr>
        <xdr:cNvPr id="403" name="【一般廃棄物処理施設】&#10;一人当たり有形固定資産（償却資産）額該当値テキスト"/>
        <xdr:cNvSpPr txBox="1"/>
      </xdr:nvSpPr>
      <xdr:spPr>
        <a:xfrm>
          <a:off x="22250400" y="692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4" name="正方形/長方形 40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1" name="正方形/長方形 41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16" name="テキスト ボックス 4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26" name="テキスト ボックス 4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146957</xdr:rowOff>
    </xdr:from>
    <xdr:to>
      <xdr:col>23</xdr:col>
      <xdr:colOff>516889</xdr:colOff>
      <xdr:row>63</xdr:row>
      <xdr:rowOff>66947</xdr:rowOff>
    </xdr:to>
    <xdr:cxnSp macro="">
      <xdr:nvCxnSpPr>
        <xdr:cNvPr id="430" name="直線コネクタ 429"/>
        <xdr:cNvCxnSpPr/>
      </xdr:nvCxnSpPr>
      <xdr:spPr>
        <a:xfrm flipV="1">
          <a:off x="16318864" y="94052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70774</xdr:rowOff>
    </xdr:from>
    <xdr:ext cx="405111" cy="259045"/>
    <xdr:sp macro="" textlink="">
      <xdr:nvSpPr>
        <xdr:cNvPr id="431" name="【保健センター・保健所】&#10;有形固定資産減価償却率最小値テキスト"/>
        <xdr:cNvSpPr txBox="1"/>
      </xdr:nvSpPr>
      <xdr:spPr>
        <a:xfrm>
          <a:off x="164084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63</xdr:row>
      <xdr:rowOff>66947</xdr:rowOff>
    </xdr:from>
    <xdr:to>
      <xdr:col>23</xdr:col>
      <xdr:colOff>606425</xdr:colOff>
      <xdr:row>63</xdr:row>
      <xdr:rowOff>66947</xdr:rowOff>
    </xdr:to>
    <xdr:cxnSp macro="">
      <xdr:nvCxnSpPr>
        <xdr:cNvPr id="432" name="直線コネクタ 431"/>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93634</xdr:rowOff>
    </xdr:from>
    <xdr:ext cx="405111" cy="259045"/>
    <xdr:sp macro="" textlink="">
      <xdr:nvSpPr>
        <xdr:cNvPr id="433" name="【保健センター・保健所】&#10;有形固定資産減価償却率最大値テキスト"/>
        <xdr:cNvSpPr txBox="1"/>
      </xdr:nvSpPr>
      <xdr:spPr>
        <a:xfrm>
          <a:off x="164084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54</xdr:row>
      <xdr:rowOff>146957</xdr:rowOff>
    </xdr:from>
    <xdr:to>
      <xdr:col>23</xdr:col>
      <xdr:colOff>606425</xdr:colOff>
      <xdr:row>54</xdr:row>
      <xdr:rowOff>146957</xdr:rowOff>
    </xdr:to>
    <xdr:cxnSp macro="">
      <xdr:nvCxnSpPr>
        <xdr:cNvPr id="434" name="直線コネクタ 433"/>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58618</xdr:rowOff>
    </xdr:from>
    <xdr:ext cx="405111" cy="259045"/>
    <xdr:sp macro="" textlink="">
      <xdr:nvSpPr>
        <xdr:cNvPr id="435" name="【保健センター・保健所】&#10;有形固定資産減価償却率平均値テキスト"/>
        <xdr:cNvSpPr txBox="1"/>
      </xdr:nvSpPr>
      <xdr:spPr>
        <a:xfrm>
          <a:off x="164084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436" name="フローチャート : 判断 435"/>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163104</xdr:rowOff>
    </xdr:from>
    <xdr:to>
      <xdr:col>23</xdr:col>
      <xdr:colOff>568325</xdr:colOff>
      <xdr:row>60</xdr:row>
      <xdr:rowOff>93254</xdr:rowOff>
    </xdr:to>
    <xdr:sp macro="" textlink="">
      <xdr:nvSpPr>
        <xdr:cNvPr id="442" name="円/楕円 441"/>
        <xdr:cNvSpPr/>
      </xdr:nvSpPr>
      <xdr:spPr>
        <a:xfrm>
          <a:off x="16268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141531</xdr:rowOff>
    </xdr:from>
    <xdr:ext cx="405111" cy="259045"/>
    <xdr:sp macro="" textlink="">
      <xdr:nvSpPr>
        <xdr:cNvPr id="443" name="【保健センター・保健所】&#10;有形固定資産減価償却率該当値テキスト"/>
        <xdr:cNvSpPr txBox="1"/>
      </xdr:nvSpPr>
      <xdr:spPr>
        <a:xfrm>
          <a:off x="16408400"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4" name="正方形/長方形 44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1" name="正方形/長方形 45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54" name="直線コネクタ 4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5" name="テキスト ボックス 4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6" name="直線コネクタ 4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7" name="テキスト ボックス 4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8" name="直線コネクタ 4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9" name="テキスト ボックス 4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0" name="直線コネクタ 4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1" name="テキスト ボックス 4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36576</xdr:rowOff>
    </xdr:from>
    <xdr:to>
      <xdr:col>32</xdr:col>
      <xdr:colOff>186689</xdr:colOff>
      <xdr:row>63</xdr:row>
      <xdr:rowOff>125730</xdr:rowOff>
    </xdr:to>
    <xdr:cxnSp macro="">
      <xdr:nvCxnSpPr>
        <xdr:cNvPr id="465" name="直線コネクタ 464"/>
        <xdr:cNvCxnSpPr/>
      </xdr:nvCxnSpPr>
      <xdr:spPr>
        <a:xfrm flipV="1">
          <a:off x="22160864" y="9637776"/>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129557</xdr:rowOff>
    </xdr:from>
    <xdr:ext cx="469744" cy="259045"/>
    <xdr:sp macro="" textlink="">
      <xdr:nvSpPr>
        <xdr:cNvPr id="466" name="【保健センター・保健所】&#10;一人当たり面積最小値テキスト"/>
        <xdr:cNvSpPr txBox="1"/>
      </xdr:nvSpPr>
      <xdr:spPr>
        <a:xfrm>
          <a:off x="22250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125730</xdr:rowOff>
    </xdr:from>
    <xdr:to>
      <xdr:col>32</xdr:col>
      <xdr:colOff>276225</xdr:colOff>
      <xdr:row>63</xdr:row>
      <xdr:rowOff>125730</xdr:rowOff>
    </xdr:to>
    <xdr:cxnSp macro="">
      <xdr:nvCxnSpPr>
        <xdr:cNvPr id="467" name="直線コネクタ 46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154703</xdr:rowOff>
    </xdr:from>
    <xdr:ext cx="469744" cy="259045"/>
    <xdr:sp macro="" textlink="">
      <xdr:nvSpPr>
        <xdr:cNvPr id="468" name="【保健センター・保健所】&#10;一人当たり面積最大値テキスト"/>
        <xdr:cNvSpPr txBox="1"/>
      </xdr:nvSpPr>
      <xdr:spPr>
        <a:xfrm>
          <a:off x="222504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0.292</a:t>
          </a:r>
          <a:endParaRPr kumimoji="1" lang="ja-JP" altLang="en-US" sz="1000" b="1">
            <a:latin typeface="ＭＳ Ｐゴシック"/>
          </a:endParaRPr>
        </a:p>
      </xdr:txBody>
    </xdr:sp>
    <xdr:clientData/>
  </xdr:oneCellAnchor>
  <xdr:twoCellAnchor>
    <xdr:from>
      <xdr:col>32</xdr:col>
      <xdr:colOff>98425</xdr:colOff>
      <xdr:row>56</xdr:row>
      <xdr:rowOff>36576</xdr:rowOff>
    </xdr:from>
    <xdr:to>
      <xdr:col>32</xdr:col>
      <xdr:colOff>276225</xdr:colOff>
      <xdr:row>56</xdr:row>
      <xdr:rowOff>36576</xdr:rowOff>
    </xdr:to>
    <xdr:cxnSp macro="">
      <xdr:nvCxnSpPr>
        <xdr:cNvPr id="469" name="直線コネクタ 468"/>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108221</xdr:rowOff>
    </xdr:from>
    <xdr:ext cx="469744" cy="259045"/>
    <xdr:sp macro="" textlink="">
      <xdr:nvSpPr>
        <xdr:cNvPr id="470" name="【保健センター・保健所】&#10;一人当たり面積平均値テキスト"/>
        <xdr:cNvSpPr txBox="1"/>
      </xdr:nvSpPr>
      <xdr:spPr>
        <a:xfrm>
          <a:off x="222504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129794</xdr:rowOff>
    </xdr:from>
    <xdr:to>
      <xdr:col>32</xdr:col>
      <xdr:colOff>238125</xdr:colOff>
      <xdr:row>62</xdr:row>
      <xdr:rowOff>59944</xdr:rowOff>
    </xdr:to>
    <xdr:sp macro="" textlink="">
      <xdr:nvSpPr>
        <xdr:cNvPr id="471" name="フローチャート : 判断 470"/>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477" name="円/楕円 476"/>
        <xdr:cNvSpPr/>
      </xdr:nvSpPr>
      <xdr:spPr>
        <a:xfrm>
          <a:off x="221107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118381</xdr:rowOff>
    </xdr:from>
    <xdr:ext cx="469744" cy="259045"/>
    <xdr:sp macro="" textlink="">
      <xdr:nvSpPr>
        <xdr:cNvPr id="478" name="【保健センター・保健所】&#10;一人当たり面積該当値テキスト"/>
        <xdr:cNvSpPr txBox="1"/>
      </xdr:nvSpPr>
      <xdr:spPr>
        <a:xfrm>
          <a:off x="22250400"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9" name="正方形/長方形 47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6" name="正方形/長方形 48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9" name="テキスト ボックス 4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0" name="直線コネクタ 4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1" name="テキスト ボックス 4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2" name="直線コネクタ 4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3" name="テキスト ボックス 4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4" name="直線コネクタ 4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5" name="テキスト ボックス 4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6" name="直線コネクタ 4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7" name="テキスト ボックス 4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8" name="直線コネクタ 4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9" name="テキスト ボックス 4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2"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5714</xdr:rowOff>
    </xdr:from>
    <xdr:to>
      <xdr:col>23</xdr:col>
      <xdr:colOff>516889</xdr:colOff>
      <xdr:row>86</xdr:row>
      <xdr:rowOff>93345</xdr:rowOff>
    </xdr:to>
    <xdr:cxnSp macro="">
      <xdr:nvCxnSpPr>
        <xdr:cNvPr id="503" name="直線コネクタ 502"/>
        <xdr:cNvCxnSpPr/>
      </xdr:nvCxnSpPr>
      <xdr:spPr>
        <a:xfrm flipV="1">
          <a:off x="16318864" y="13550264"/>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97172</xdr:rowOff>
    </xdr:from>
    <xdr:ext cx="405111" cy="259045"/>
    <xdr:sp macro="" textlink="">
      <xdr:nvSpPr>
        <xdr:cNvPr id="504" name="【消防施設】&#10;有形固定資産減価償却率最小値テキスト"/>
        <xdr:cNvSpPr txBox="1"/>
      </xdr:nvSpPr>
      <xdr:spPr>
        <a:xfrm>
          <a:off x="16408400"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428625</xdr:colOff>
      <xdr:row>86</xdr:row>
      <xdr:rowOff>93345</xdr:rowOff>
    </xdr:from>
    <xdr:to>
      <xdr:col>23</xdr:col>
      <xdr:colOff>606425</xdr:colOff>
      <xdr:row>86</xdr:row>
      <xdr:rowOff>93345</xdr:rowOff>
    </xdr:to>
    <xdr:cxnSp macro="">
      <xdr:nvCxnSpPr>
        <xdr:cNvPr id="505" name="直線コネクタ 504"/>
        <xdr:cNvCxnSpPr/>
      </xdr:nvCxnSpPr>
      <xdr:spPr>
        <a:xfrm>
          <a:off x="16230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123841</xdr:rowOff>
    </xdr:from>
    <xdr:ext cx="405111" cy="259045"/>
    <xdr:sp macro="" textlink="">
      <xdr:nvSpPr>
        <xdr:cNvPr id="506" name="【消防施設】&#10;有形固定資産減価償却率最大値テキスト"/>
        <xdr:cNvSpPr txBox="1"/>
      </xdr:nvSpPr>
      <xdr:spPr>
        <a:xfrm>
          <a:off x="16408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23</xdr:col>
      <xdr:colOff>428625</xdr:colOff>
      <xdr:row>79</xdr:row>
      <xdr:rowOff>5714</xdr:rowOff>
    </xdr:from>
    <xdr:to>
      <xdr:col>23</xdr:col>
      <xdr:colOff>606425</xdr:colOff>
      <xdr:row>79</xdr:row>
      <xdr:rowOff>5714</xdr:rowOff>
    </xdr:to>
    <xdr:cxnSp macro="">
      <xdr:nvCxnSpPr>
        <xdr:cNvPr id="507" name="直線コネクタ 506"/>
        <xdr:cNvCxnSpPr/>
      </xdr:nvCxnSpPr>
      <xdr:spPr>
        <a:xfrm>
          <a:off x="16230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508"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509" name="フローチャート : 判断 508"/>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80645</xdr:rowOff>
    </xdr:from>
    <xdr:to>
      <xdr:col>23</xdr:col>
      <xdr:colOff>568325</xdr:colOff>
      <xdr:row>82</xdr:row>
      <xdr:rowOff>10795</xdr:rowOff>
    </xdr:to>
    <xdr:sp macro="" textlink="">
      <xdr:nvSpPr>
        <xdr:cNvPr id="515" name="円/楕円 514"/>
        <xdr:cNvSpPr/>
      </xdr:nvSpPr>
      <xdr:spPr>
        <a:xfrm>
          <a:off x="16268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103522</xdr:rowOff>
    </xdr:from>
    <xdr:ext cx="405111" cy="259045"/>
    <xdr:sp macro="" textlink="">
      <xdr:nvSpPr>
        <xdr:cNvPr id="516" name="【消防施設】&#10;有形固定資産減価償却率該当値テキスト"/>
        <xdr:cNvSpPr txBox="1"/>
      </xdr:nvSpPr>
      <xdr:spPr>
        <a:xfrm>
          <a:off x="164084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17" name="正方形/長方形 51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4" name="正方形/長方形 523"/>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5" name="テキスト ボックス 5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6" name="直線コネクタ 5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7" name="テキスト ボックス 52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8" name="直線コネクタ 52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9" name="テキスト ボックス 52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0" name="直線コネクタ 52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1" name="テキスト ボックス 53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2" name="直線コネクタ 53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3" name="テキスト ボックス 53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4" name="直線コネクタ 53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5" name="テキスト ボックス 53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6" name="直線コネクタ 53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7" name="テキスト ボックス 53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8" name="直線コネクタ 53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9" name="テキスト ボックス 53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2"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68036</xdr:rowOff>
    </xdr:from>
    <xdr:to>
      <xdr:col>32</xdr:col>
      <xdr:colOff>186689</xdr:colOff>
      <xdr:row>86</xdr:row>
      <xdr:rowOff>92529</xdr:rowOff>
    </xdr:to>
    <xdr:cxnSp macro="">
      <xdr:nvCxnSpPr>
        <xdr:cNvPr id="543" name="直線コネクタ 542"/>
        <xdr:cNvCxnSpPr/>
      </xdr:nvCxnSpPr>
      <xdr:spPr>
        <a:xfrm flipV="1">
          <a:off x="22160864" y="132696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544"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545" name="直線コネクタ 544"/>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14713</xdr:rowOff>
    </xdr:from>
    <xdr:ext cx="469744" cy="259045"/>
    <xdr:sp macro="" textlink="">
      <xdr:nvSpPr>
        <xdr:cNvPr id="546" name="【消防施設】&#10;一人当たり面積最大値テキスト"/>
        <xdr:cNvSpPr txBox="1"/>
      </xdr:nvSpPr>
      <xdr:spPr>
        <a:xfrm>
          <a:off x="222504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77</xdr:row>
      <xdr:rowOff>68036</xdr:rowOff>
    </xdr:from>
    <xdr:to>
      <xdr:col>32</xdr:col>
      <xdr:colOff>276225</xdr:colOff>
      <xdr:row>77</xdr:row>
      <xdr:rowOff>68036</xdr:rowOff>
    </xdr:to>
    <xdr:cxnSp macro="">
      <xdr:nvCxnSpPr>
        <xdr:cNvPr id="547" name="直線コネクタ 546"/>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548" name="【消防施設】&#10;一人当たり面積平均値テキスト"/>
        <xdr:cNvSpPr txBox="1"/>
      </xdr:nvSpPr>
      <xdr:spPr>
        <a:xfrm>
          <a:off x="22250400" y="1408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549" name="フローチャート : 判断 548"/>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0" name="テキスト ボックス 5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1" name="テキスト ボックス 5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2" name="テキスト ボックス 5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3" name="テキスト ボックス 5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4" name="テキスト ボックス 5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166914</xdr:rowOff>
    </xdr:from>
    <xdr:to>
      <xdr:col>32</xdr:col>
      <xdr:colOff>238125</xdr:colOff>
      <xdr:row>81</xdr:row>
      <xdr:rowOff>97064</xdr:rowOff>
    </xdr:to>
    <xdr:sp macro="" textlink="">
      <xdr:nvSpPr>
        <xdr:cNvPr id="555" name="円/楕円 554"/>
        <xdr:cNvSpPr/>
      </xdr:nvSpPr>
      <xdr:spPr>
        <a:xfrm>
          <a:off x="22110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18341</xdr:rowOff>
    </xdr:from>
    <xdr:ext cx="469744" cy="259045"/>
    <xdr:sp macro="" textlink="">
      <xdr:nvSpPr>
        <xdr:cNvPr id="556" name="【消防施設】&#10;一人当たり面積該当値テキスト"/>
        <xdr:cNvSpPr txBox="1"/>
      </xdr:nvSpPr>
      <xdr:spPr>
        <a:xfrm>
          <a:off x="22250400"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57" name="正方形/長方形 55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4" name="正方形/長方形 56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7" name="テキスト ボックス 5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8" name="直線コネクタ 5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9" name="テキスト ボックス 5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0" name="直線コネクタ 5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1" name="テキスト ボックス 5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2" name="直線コネクタ 5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3" name="テキスト ボックス 5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4" name="直線コネクタ 5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5" name="テキスト ボックス 57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8"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85344</xdr:rowOff>
    </xdr:from>
    <xdr:to>
      <xdr:col>23</xdr:col>
      <xdr:colOff>516889</xdr:colOff>
      <xdr:row>108</xdr:row>
      <xdr:rowOff>149352</xdr:rowOff>
    </xdr:to>
    <xdr:cxnSp macro="">
      <xdr:nvCxnSpPr>
        <xdr:cNvPr id="579" name="直線コネクタ 578"/>
        <xdr:cNvCxnSpPr/>
      </xdr:nvCxnSpPr>
      <xdr:spPr>
        <a:xfrm flipV="1">
          <a:off x="16318864" y="1723034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153179</xdr:rowOff>
    </xdr:from>
    <xdr:ext cx="405111" cy="259045"/>
    <xdr:sp macro="" textlink="">
      <xdr:nvSpPr>
        <xdr:cNvPr id="580" name="【庁舎】&#10;有形固定資産減価償却率最小値テキスト"/>
        <xdr:cNvSpPr txBox="1"/>
      </xdr:nvSpPr>
      <xdr:spPr>
        <a:xfrm>
          <a:off x="164084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108</xdr:row>
      <xdr:rowOff>149352</xdr:rowOff>
    </xdr:from>
    <xdr:to>
      <xdr:col>23</xdr:col>
      <xdr:colOff>606425</xdr:colOff>
      <xdr:row>108</xdr:row>
      <xdr:rowOff>149352</xdr:rowOff>
    </xdr:to>
    <xdr:cxnSp macro="">
      <xdr:nvCxnSpPr>
        <xdr:cNvPr id="581" name="直線コネクタ 580"/>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32021</xdr:rowOff>
    </xdr:from>
    <xdr:ext cx="405111" cy="259045"/>
    <xdr:sp macro="" textlink="">
      <xdr:nvSpPr>
        <xdr:cNvPr id="582" name="【庁舎】&#10;有形固定資産減価償却率最大値テキスト"/>
        <xdr:cNvSpPr txBox="1"/>
      </xdr:nvSpPr>
      <xdr:spPr>
        <a:xfrm>
          <a:off x="164084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100</xdr:row>
      <xdr:rowOff>85344</xdr:rowOff>
    </xdr:from>
    <xdr:to>
      <xdr:col>23</xdr:col>
      <xdr:colOff>606425</xdr:colOff>
      <xdr:row>100</xdr:row>
      <xdr:rowOff>85344</xdr:rowOff>
    </xdr:to>
    <xdr:cxnSp macro="">
      <xdr:nvCxnSpPr>
        <xdr:cNvPr id="583" name="直線コネクタ 582"/>
        <xdr:cNvCxnSpPr/>
      </xdr:nvCxnSpPr>
      <xdr:spPr>
        <a:xfrm>
          <a:off x="16230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87140</xdr:rowOff>
    </xdr:from>
    <xdr:ext cx="405111" cy="259045"/>
    <xdr:sp macro="" textlink="">
      <xdr:nvSpPr>
        <xdr:cNvPr id="584" name="【庁舎】&#10;有形固定資産減価償却率平均値テキスト"/>
        <xdr:cNvSpPr txBox="1"/>
      </xdr:nvSpPr>
      <xdr:spPr>
        <a:xfrm>
          <a:off x="16408400" y="17746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585" name="フローチャート : 判断 584"/>
        <xdr:cNvSpPr/>
      </xdr:nvSpPr>
      <xdr:spPr>
        <a:xfrm>
          <a:off x="162687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130556</xdr:rowOff>
    </xdr:from>
    <xdr:to>
      <xdr:col>23</xdr:col>
      <xdr:colOff>568325</xdr:colOff>
      <xdr:row>107</xdr:row>
      <xdr:rowOff>60706</xdr:rowOff>
    </xdr:to>
    <xdr:sp macro="" textlink="">
      <xdr:nvSpPr>
        <xdr:cNvPr id="591" name="円/楕円 590"/>
        <xdr:cNvSpPr/>
      </xdr:nvSpPr>
      <xdr:spPr>
        <a:xfrm>
          <a:off x="16268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108983</xdr:rowOff>
    </xdr:from>
    <xdr:ext cx="405111" cy="259045"/>
    <xdr:sp macro="" textlink="">
      <xdr:nvSpPr>
        <xdr:cNvPr id="592" name="【庁舎】&#10;有形固定資産減価償却率該当値テキスト"/>
        <xdr:cNvSpPr txBox="1"/>
      </xdr:nvSpPr>
      <xdr:spPr>
        <a:xfrm>
          <a:off x="16408400"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3" name="正方形/長方形 59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0" name="正方形/長方形 59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3" name="テキスト ボックス 6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107</xdr:row>
      <xdr:rowOff>148589</xdr:rowOff>
    </xdr:to>
    <xdr:cxnSp macro="">
      <xdr:nvCxnSpPr>
        <xdr:cNvPr id="617" name="直線コネクタ 616"/>
        <xdr:cNvCxnSpPr/>
      </xdr:nvCxnSpPr>
      <xdr:spPr>
        <a:xfrm flipV="1">
          <a:off x="22160864" y="1706498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152416</xdr:rowOff>
    </xdr:from>
    <xdr:ext cx="469744" cy="259045"/>
    <xdr:sp macro="" textlink="">
      <xdr:nvSpPr>
        <xdr:cNvPr id="618" name="【庁舎】&#10;一人当たり面積最小値テキスト"/>
        <xdr:cNvSpPr txBox="1"/>
      </xdr:nvSpPr>
      <xdr:spPr>
        <a:xfrm>
          <a:off x="222504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107</xdr:row>
      <xdr:rowOff>148589</xdr:rowOff>
    </xdr:from>
    <xdr:to>
      <xdr:col>32</xdr:col>
      <xdr:colOff>276225</xdr:colOff>
      <xdr:row>107</xdr:row>
      <xdr:rowOff>148589</xdr:rowOff>
    </xdr:to>
    <xdr:cxnSp macro="">
      <xdr:nvCxnSpPr>
        <xdr:cNvPr id="619" name="直線コネクタ 618"/>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20" name="【庁舎】&#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21" name="直線コネクタ 620"/>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11447</xdr:rowOff>
    </xdr:from>
    <xdr:ext cx="469744" cy="259045"/>
    <xdr:sp macro="" textlink="">
      <xdr:nvSpPr>
        <xdr:cNvPr id="622" name="【庁舎】&#10;一人当たり面積平均値テキスト"/>
        <xdr:cNvSpPr txBox="1"/>
      </xdr:nvSpPr>
      <xdr:spPr>
        <a:xfrm>
          <a:off x="222504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623" name="フローチャート : 判断 622"/>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40639</xdr:rowOff>
    </xdr:from>
    <xdr:to>
      <xdr:col>32</xdr:col>
      <xdr:colOff>238125</xdr:colOff>
      <xdr:row>99</xdr:row>
      <xdr:rowOff>142239</xdr:rowOff>
    </xdr:to>
    <xdr:sp macro="" textlink="">
      <xdr:nvSpPr>
        <xdr:cNvPr id="629" name="円/楕円 628"/>
        <xdr:cNvSpPr/>
      </xdr:nvSpPr>
      <xdr:spPr>
        <a:xfrm>
          <a:off x="22110700" y="170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165116</xdr:rowOff>
    </xdr:from>
    <xdr:ext cx="469744" cy="259045"/>
    <xdr:sp macro="" textlink="">
      <xdr:nvSpPr>
        <xdr:cNvPr id="630" name="【庁舎】&#10;一人当たり面積該当値テキスト"/>
        <xdr:cNvSpPr txBox="1"/>
      </xdr:nvSpPr>
      <xdr:spPr>
        <a:xfrm>
          <a:off x="22250400" y="16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1" name="正方形/長方形 63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3" name="テキスト ボックス 63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図書館については、複合施設として整備し類似団体と比較して低くなっている一方で、体育館・プールについては、学校再編計画に基づいた統廃合により、廃校となった体育館を社会体育施設として管理しているため、一人当たりの面積が多くなっている。</a:t>
          </a:r>
          <a:endParaRPr kumimoji="1" lang="en-US" altLang="ja-JP" sz="1300" baseline="0">
            <a:latin typeface="ＭＳ Ｐゴシック"/>
          </a:endParaRPr>
        </a:p>
        <a:p>
          <a:r>
            <a:rPr kumimoji="1" lang="ja-JP" altLang="en-US" sz="1300">
              <a:latin typeface="ＭＳ Ｐゴシック"/>
            </a:rPr>
            <a:t>　また、福祉施設及び消防庁舎についても広範な区域に集落が点在しているため、一人当たりの面積が類似団体内でも高くなっている。</a:t>
          </a:r>
          <a:endParaRPr kumimoji="1" lang="en-US" altLang="ja-JP" sz="1300">
            <a:latin typeface="ＭＳ Ｐゴシック"/>
          </a:endParaRPr>
        </a:p>
        <a:p>
          <a:r>
            <a:rPr kumimoji="1" lang="ja-JP" altLang="en-US" sz="1300">
              <a:latin typeface="ＭＳ Ｐゴシック"/>
            </a:rPr>
            <a:t>　市民会館についても、人口規模に対して２施設保有しているため、類似団体内の順位が高くなっている。</a:t>
          </a:r>
          <a:endParaRPr kumimoji="1" lang="en-US" altLang="ja-JP" sz="1300">
            <a:latin typeface="ＭＳ Ｐゴシック"/>
          </a:endParaRPr>
        </a:p>
        <a:p>
          <a:r>
            <a:rPr kumimoji="1" lang="ja-JP" altLang="en-US" sz="1300">
              <a:latin typeface="ＭＳ Ｐゴシック"/>
            </a:rPr>
            <a:t>　保健センター及び庁舎については旧５町に１施設ずつ保有していることから類似団体内において一人当たりの面積が非常に多く、また本庁舎以外の支所庁舎については老朽化が著しく改築を計画しているため、適正な建物規模を図りあわせて複合化を計画している。</a:t>
          </a:r>
          <a:endParaRPr kumimoji="1" lang="en-US" altLang="ja-JP" sz="1300">
            <a:latin typeface="ＭＳ Ｐゴシック"/>
          </a:endParaRPr>
        </a:p>
        <a:p>
          <a:r>
            <a:rPr kumimoji="1" lang="ja-JP" altLang="en-US" sz="1300">
              <a:latin typeface="ＭＳ Ｐゴシック"/>
            </a:rPr>
            <a:t>　いずれにしても旧５町ごとに目的が重複する施設等があるため、公共施設等総合管理計画に基づき、施設の統廃合を含め全体の見直しを行い、適正な施設運営に努める必要がある。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40,426
40,180
514.34
28,791,344
27,550,762
1,082,523
16,645,657
34,795,935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財政基盤は脆弱で</a:t>
          </a:r>
          <a:r>
            <a:rPr kumimoji="1" lang="ja-JP" altLang="ja-JP" sz="1200">
              <a:solidFill>
                <a:schemeClr val="dk1"/>
              </a:solidFill>
              <a:effectLst/>
              <a:latin typeface="+mn-lt"/>
              <a:ea typeface="+mn-ea"/>
              <a:cs typeface="+mn-cs"/>
            </a:rPr>
            <a:t>自主財源が乏しいため</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a:rPr>
            <a:t>類似団体平均を大きく下回っている。市内産業の低迷が続く中、市税収入の横ばいが続く一方で、高齢化の進展により社会保障関係経費が増加しており、当指数も平成</a:t>
          </a:r>
          <a:r>
            <a:rPr kumimoji="1" lang="en-US" altLang="ja-JP" sz="1200">
              <a:solidFill>
                <a:sysClr val="windowText" lastClr="000000"/>
              </a:solidFill>
              <a:latin typeface="ＭＳ Ｐゴシック"/>
            </a:rPr>
            <a:t>21</a:t>
          </a:r>
          <a:r>
            <a:rPr kumimoji="1" lang="ja-JP" altLang="en-US" sz="1200">
              <a:solidFill>
                <a:sysClr val="windowText" lastClr="000000"/>
              </a:solidFill>
              <a:latin typeface="ＭＳ Ｐゴシック"/>
            </a:rPr>
            <a:t>年度から</a:t>
          </a:r>
          <a:r>
            <a:rPr kumimoji="1" lang="en-US" altLang="ja-JP" sz="1200">
              <a:solidFill>
                <a:sysClr val="windowText" lastClr="000000"/>
              </a:solidFill>
              <a:latin typeface="ＭＳ Ｐゴシック"/>
            </a:rPr>
            <a:t>4</a:t>
          </a:r>
          <a:r>
            <a:rPr kumimoji="1" lang="ja-JP" altLang="en-US" sz="1200">
              <a:solidFill>
                <a:sysClr val="windowText" lastClr="000000"/>
              </a:solidFill>
              <a:latin typeface="ＭＳ Ｐゴシック"/>
            </a:rPr>
            <a:t>か年度連続で低下し、平成</a:t>
          </a:r>
          <a:r>
            <a:rPr kumimoji="1" lang="en-US" altLang="ja-JP" sz="1200">
              <a:solidFill>
                <a:sysClr val="windowText" lastClr="000000"/>
              </a:solidFill>
              <a:latin typeface="ＭＳ Ｐゴシック"/>
            </a:rPr>
            <a:t>27</a:t>
          </a:r>
          <a:r>
            <a:rPr kumimoji="1" lang="ja-JP" altLang="en-US" sz="1200">
              <a:solidFill>
                <a:sysClr val="windowText" lastClr="000000"/>
              </a:solidFill>
              <a:latin typeface="ＭＳ Ｐゴシック"/>
            </a:rPr>
            <a:t>年度についても平成</a:t>
          </a:r>
          <a:r>
            <a:rPr kumimoji="1" lang="en-US" altLang="ja-JP" sz="1200">
              <a:solidFill>
                <a:sysClr val="windowText" lastClr="000000"/>
              </a:solidFill>
              <a:latin typeface="ＭＳ Ｐゴシック"/>
            </a:rPr>
            <a:t>24</a:t>
          </a:r>
          <a:r>
            <a:rPr kumimoji="1" lang="ja-JP" altLang="en-US" sz="1200">
              <a:solidFill>
                <a:sysClr val="windowText" lastClr="000000"/>
              </a:solidFill>
              <a:latin typeface="ＭＳ Ｐゴシック"/>
            </a:rPr>
            <a:t>年度から同値で推移している。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度も引き続き厳格な枠予算を徹底するとともに、従来の行政評価等の手法を更に改善し、事業の見直し及び整理を行い、限られた財源でより効果的な事業展開を図る。また、組織や機構、業務の見直しにより行政のスリム化、業務の効率化を図ることで</a:t>
          </a:r>
          <a:r>
            <a:rPr kumimoji="1" lang="ja-JP" altLang="en-US" sz="1200">
              <a:latin typeface="ＭＳ Ｐゴシック"/>
            </a:rPr>
            <a:t>、持続可能な財政基盤の確立に努める。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7" name="直線コネクタ 76"/>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経常収支比率は昨年度と同数値となっている。これは分母である経常一般財源が平成</a:t>
          </a:r>
          <a:r>
            <a:rPr kumimoji="1" lang="en-US" altLang="ja-JP" sz="1300">
              <a:latin typeface="ＭＳ Ｐゴシック"/>
            </a:rPr>
            <a:t>26</a:t>
          </a:r>
          <a:r>
            <a:rPr kumimoji="1" lang="ja-JP" altLang="en-US" sz="1300">
              <a:latin typeface="ＭＳ Ｐゴシック"/>
            </a:rPr>
            <a:t>度から減額となった一方で、分子を構成する義務的経費の減額が同程度の額となったためである。類似団体平均値を下回ってはいるが</a:t>
          </a:r>
          <a:r>
            <a:rPr kumimoji="1" lang="en-US" altLang="ja-JP" sz="1300">
              <a:latin typeface="ＭＳ Ｐゴシック"/>
            </a:rPr>
            <a:t>80</a:t>
          </a:r>
          <a:r>
            <a:rPr kumimoji="1" lang="ja-JP" altLang="en-US" sz="1300">
              <a:latin typeface="ＭＳ Ｐゴシック"/>
            </a:rPr>
            <a:t>％超の比率となっており、財政の硬直化が懸念される。</a:t>
          </a:r>
        </a:p>
        <a:p>
          <a:r>
            <a:rPr kumimoji="1" lang="ja-JP" altLang="en-US" sz="1300">
              <a:latin typeface="ＭＳ Ｐゴシック"/>
            </a:rPr>
            <a:t>　今後も引き続き、職員の計画的な採用等により義務的経費の縮減に努めるとともに、当該年度償還金以上の起債の新規発行を行わないなど、公債費の抑制を図る取組みを行う。また公共施設等総合管理計画に基づき、公共施設の集約を図り、固定的経費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88265</xdr:rowOff>
    </xdr:from>
    <xdr:to>
      <xdr:col>7</xdr:col>
      <xdr:colOff>152400</xdr:colOff>
      <xdr:row>59</xdr:row>
      <xdr:rowOff>88265</xdr:rowOff>
    </xdr:to>
    <xdr:cxnSp macro="">
      <xdr:nvCxnSpPr>
        <xdr:cNvPr id="131" name="直線コネクタ 130"/>
        <xdr:cNvCxnSpPr/>
      </xdr:nvCxnSpPr>
      <xdr:spPr>
        <a:xfrm>
          <a:off x="4114800" y="1020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131021</xdr:rowOff>
    </xdr:from>
    <xdr:to>
      <xdr:col>6</xdr:col>
      <xdr:colOff>0</xdr:colOff>
      <xdr:row>59</xdr:row>
      <xdr:rowOff>88265</xdr:rowOff>
    </xdr:to>
    <xdr:cxnSp macro="">
      <xdr:nvCxnSpPr>
        <xdr:cNvPr id="134" name="直線コネクタ 133"/>
        <xdr:cNvCxnSpPr/>
      </xdr:nvCxnSpPr>
      <xdr:spPr>
        <a:xfrm>
          <a:off x="3225800" y="1007512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131021</xdr:rowOff>
    </xdr:from>
    <xdr:to>
      <xdr:col>4</xdr:col>
      <xdr:colOff>482600</xdr:colOff>
      <xdr:row>59</xdr:row>
      <xdr:rowOff>132504</xdr:rowOff>
    </xdr:to>
    <xdr:cxnSp macro="">
      <xdr:nvCxnSpPr>
        <xdr:cNvPr id="137" name="直線コネクタ 136"/>
        <xdr:cNvCxnSpPr/>
      </xdr:nvCxnSpPr>
      <xdr:spPr>
        <a:xfrm flipV="1">
          <a:off x="2336800" y="10075121"/>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96308</xdr:rowOff>
    </xdr:from>
    <xdr:to>
      <xdr:col>3</xdr:col>
      <xdr:colOff>279400</xdr:colOff>
      <xdr:row>59</xdr:row>
      <xdr:rowOff>132504</xdr:rowOff>
    </xdr:to>
    <xdr:cxnSp macro="">
      <xdr:nvCxnSpPr>
        <xdr:cNvPr id="140" name="直線コネクタ 139"/>
        <xdr:cNvCxnSpPr/>
      </xdr:nvCxnSpPr>
      <xdr:spPr>
        <a:xfrm>
          <a:off x="1447800" y="1021185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37465</xdr:rowOff>
    </xdr:from>
    <xdr:to>
      <xdr:col>7</xdr:col>
      <xdr:colOff>203200</xdr:colOff>
      <xdr:row>59</xdr:row>
      <xdr:rowOff>139065</xdr:rowOff>
    </xdr:to>
    <xdr:sp macro="" textlink="">
      <xdr:nvSpPr>
        <xdr:cNvPr id="150" name="円/楕円 149"/>
        <xdr:cNvSpPr/>
      </xdr:nvSpPr>
      <xdr:spPr>
        <a:xfrm>
          <a:off x="49022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53992</xdr:rowOff>
    </xdr:from>
    <xdr:ext cx="762000" cy="259045"/>
    <xdr:sp macro="" textlink="">
      <xdr:nvSpPr>
        <xdr:cNvPr id="151" name="財政構造の弾力性該当値テキスト"/>
        <xdr:cNvSpPr txBox="1"/>
      </xdr:nvSpPr>
      <xdr:spPr>
        <a:xfrm>
          <a:off x="5041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37465</xdr:rowOff>
    </xdr:from>
    <xdr:to>
      <xdr:col>6</xdr:col>
      <xdr:colOff>50800</xdr:colOff>
      <xdr:row>59</xdr:row>
      <xdr:rowOff>139065</xdr:rowOff>
    </xdr:to>
    <xdr:sp macro="" textlink="">
      <xdr:nvSpPr>
        <xdr:cNvPr id="152" name="円/楕円 151"/>
        <xdr:cNvSpPr/>
      </xdr:nvSpPr>
      <xdr:spPr>
        <a:xfrm>
          <a:off x="4064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149242</xdr:rowOff>
    </xdr:from>
    <xdr:ext cx="736600" cy="259045"/>
    <xdr:sp macro="" textlink="">
      <xdr:nvSpPr>
        <xdr:cNvPr id="153" name="テキスト ボックス 152"/>
        <xdr:cNvSpPr txBox="1"/>
      </xdr:nvSpPr>
      <xdr:spPr>
        <a:xfrm>
          <a:off x="3733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80221</xdr:rowOff>
    </xdr:from>
    <xdr:to>
      <xdr:col>4</xdr:col>
      <xdr:colOff>533400</xdr:colOff>
      <xdr:row>59</xdr:row>
      <xdr:rowOff>10371</xdr:rowOff>
    </xdr:to>
    <xdr:sp macro="" textlink="">
      <xdr:nvSpPr>
        <xdr:cNvPr id="154" name="円/楕円 153"/>
        <xdr:cNvSpPr/>
      </xdr:nvSpPr>
      <xdr:spPr>
        <a:xfrm>
          <a:off x="31750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20548</xdr:rowOff>
    </xdr:from>
    <xdr:ext cx="762000" cy="259045"/>
    <xdr:sp macro="" textlink="">
      <xdr:nvSpPr>
        <xdr:cNvPr id="155" name="テキスト ボックス 154"/>
        <xdr:cNvSpPr txBox="1"/>
      </xdr:nvSpPr>
      <xdr:spPr>
        <a:xfrm>
          <a:off x="2844800" y="979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81704</xdr:rowOff>
    </xdr:from>
    <xdr:to>
      <xdr:col>3</xdr:col>
      <xdr:colOff>330200</xdr:colOff>
      <xdr:row>60</xdr:row>
      <xdr:rowOff>11854</xdr:rowOff>
    </xdr:to>
    <xdr:sp macro="" textlink="">
      <xdr:nvSpPr>
        <xdr:cNvPr id="156" name="円/楕円 155"/>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22031</xdr:rowOff>
    </xdr:from>
    <xdr:ext cx="762000" cy="259045"/>
    <xdr:sp macro="" textlink="">
      <xdr:nvSpPr>
        <xdr:cNvPr id="157" name="テキスト ボックス 156"/>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45508</xdr:rowOff>
    </xdr:from>
    <xdr:to>
      <xdr:col>2</xdr:col>
      <xdr:colOff>127000</xdr:colOff>
      <xdr:row>59</xdr:row>
      <xdr:rowOff>147108</xdr:rowOff>
    </xdr:to>
    <xdr:sp macro="" textlink="">
      <xdr:nvSpPr>
        <xdr:cNvPr id="158" name="円/楕円 157"/>
        <xdr:cNvSpPr/>
      </xdr:nvSpPr>
      <xdr:spPr>
        <a:xfrm>
          <a:off x="1397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157285</xdr:rowOff>
    </xdr:from>
    <xdr:ext cx="762000" cy="259045"/>
    <xdr:sp macro="" textlink="">
      <xdr:nvSpPr>
        <xdr:cNvPr id="159" name="テキスト ボックス 158"/>
        <xdr:cNvSpPr txBox="1"/>
      </xdr:nvSpPr>
      <xdr:spPr>
        <a:xfrm>
          <a:off x="1066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[183,031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合併した５町の職員を引き継いでいるため、職員数が類似団体と比較して多くなっており、人口一人当たり決算額が高い数値となっている。職員の計画的な採用により、職員数、職員給与費は着実に減少しているが、今後はさらにオフィス改革、窓口改革を推進し、組織のスリム化と業務の効率化を図り、定員適正化に努める。</a:t>
          </a:r>
        </a:p>
        <a:p>
          <a:r>
            <a:rPr kumimoji="1" lang="ja-JP" altLang="en-US" sz="1300">
              <a:latin typeface="ＭＳ Ｐゴシック"/>
            </a:rPr>
            <a:t>　物件費は、前年度から</a:t>
          </a:r>
          <a:r>
            <a:rPr kumimoji="1" lang="en-US" altLang="ja-JP" sz="1300">
              <a:latin typeface="ＭＳ Ｐゴシック"/>
            </a:rPr>
            <a:t>3.8</a:t>
          </a:r>
          <a:r>
            <a:rPr kumimoji="1" lang="ja-JP" altLang="en-US" sz="1300">
              <a:latin typeface="ＭＳ Ｐゴシック"/>
            </a:rPr>
            <a:t>％減少しているが、職員数の適正化を進める中で、事務補助員の賃金が増加傾向にあるため、職員の適正配置と併せて事務補助員の配置を見直し、更なる削減に努める。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66712</xdr:rowOff>
    </xdr:from>
    <xdr:to>
      <xdr:col>7</xdr:col>
      <xdr:colOff>152400</xdr:colOff>
      <xdr:row>84</xdr:row>
      <xdr:rowOff>89523</xdr:rowOff>
    </xdr:to>
    <xdr:cxnSp macro="">
      <xdr:nvCxnSpPr>
        <xdr:cNvPr id="194" name="直線コネクタ 193"/>
        <xdr:cNvCxnSpPr/>
      </xdr:nvCxnSpPr>
      <xdr:spPr>
        <a:xfrm flipV="1">
          <a:off x="4114800" y="14468512"/>
          <a:ext cx="838200" cy="2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86909</xdr:rowOff>
    </xdr:from>
    <xdr:to>
      <xdr:col>6</xdr:col>
      <xdr:colOff>0</xdr:colOff>
      <xdr:row>84</xdr:row>
      <xdr:rowOff>89523</xdr:rowOff>
    </xdr:to>
    <xdr:cxnSp macro="">
      <xdr:nvCxnSpPr>
        <xdr:cNvPr id="197" name="直線コネクタ 196"/>
        <xdr:cNvCxnSpPr/>
      </xdr:nvCxnSpPr>
      <xdr:spPr>
        <a:xfrm>
          <a:off x="3225800" y="14488709"/>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55049</xdr:rowOff>
    </xdr:from>
    <xdr:to>
      <xdr:col>4</xdr:col>
      <xdr:colOff>482600</xdr:colOff>
      <xdr:row>84</xdr:row>
      <xdr:rowOff>86909</xdr:rowOff>
    </xdr:to>
    <xdr:cxnSp macro="">
      <xdr:nvCxnSpPr>
        <xdr:cNvPr id="200" name="直線コネクタ 199"/>
        <xdr:cNvCxnSpPr/>
      </xdr:nvCxnSpPr>
      <xdr:spPr>
        <a:xfrm>
          <a:off x="2336800" y="14456849"/>
          <a:ext cx="889000" cy="3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55049</xdr:rowOff>
    </xdr:from>
    <xdr:to>
      <xdr:col>3</xdr:col>
      <xdr:colOff>279400</xdr:colOff>
      <xdr:row>84</xdr:row>
      <xdr:rowOff>78978</xdr:rowOff>
    </xdr:to>
    <xdr:cxnSp macro="">
      <xdr:nvCxnSpPr>
        <xdr:cNvPr id="203" name="直線コネクタ 202"/>
        <xdr:cNvCxnSpPr/>
      </xdr:nvCxnSpPr>
      <xdr:spPr>
        <a:xfrm flipV="1">
          <a:off x="1447800" y="14456849"/>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15912</xdr:rowOff>
    </xdr:from>
    <xdr:to>
      <xdr:col>7</xdr:col>
      <xdr:colOff>203200</xdr:colOff>
      <xdr:row>84</xdr:row>
      <xdr:rowOff>117512</xdr:rowOff>
    </xdr:to>
    <xdr:sp macro="" textlink="">
      <xdr:nvSpPr>
        <xdr:cNvPr id="213" name="円/楕円 212"/>
        <xdr:cNvSpPr/>
      </xdr:nvSpPr>
      <xdr:spPr>
        <a:xfrm>
          <a:off x="4902200" y="144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159439</xdr:rowOff>
    </xdr:from>
    <xdr:ext cx="762000" cy="259045"/>
    <xdr:sp macro="" textlink="">
      <xdr:nvSpPr>
        <xdr:cNvPr id="214" name="人件費・物件費等の状況該当値テキスト"/>
        <xdr:cNvSpPr txBox="1"/>
      </xdr:nvSpPr>
      <xdr:spPr>
        <a:xfrm>
          <a:off x="5041900" y="1438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183,031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38723</xdr:rowOff>
    </xdr:from>
    <xdr:to>
      <xdr:col>6</xdr:col>
      <xdr:colOff>50800</xdr:colOff>
      <xdr:row>84</xdr:row>
      <xdr:rowOff>140323</xdr:rowOff>
    </xdr:to>
    <xdr:sp macro="" textlink="">
      <xdr:nvSpPr>
        <xdr:cNvPr id="215" name="円/楕円 214"/>
        <xdr:cNvSpPr/>
      </xdr:nvSpPr>
      <xdr:spPr>
        <a:xfrm>
          <a:off x="4064000" y="14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125100</xdr:rowOff>
    </xdr:from>
    <xdr:ext cx="736600" cy="259045"/>
    <xdr:sp macro="" textlink="">
      <xdr:nvSpPr>
        <xdr:cNvPr id="216" name="テキスト ボックス 215"/>
        <xdr:cNvSpPr txBox="1"/>
      </xdr:nvSpPr>
      <xdr:spPr>
        <a:xfrm>
          <a:off x="3733800" y="1452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185,867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36109</xdr:rowOff>
    </xdr:from>
    <xdr:to>
      <xdr:col>4</xdr:col>
      <xdr:colOff>533400</xdr:colOff>
      <xdr:row>84</xdr:row>
      <xdr:rowOff>137709</xdr:rowOff>
    </xdr:to>
    <xdr:sp macro="" textlink="">
      <xdr:nvSpPr>
        <xdr:cNvPr id="217" name="円/楕円 216"/>
        <xdr:cNvSpPr/>
      </xdr:nvSpPr>
      <xdr:spPr>
        <a:xfrm>
          <a:off x="3175000" y="144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122486</xdr:rowOff>
    </xdr:from>
    <xdr:ext cx="762000" cy="259045"/>
    <xdr:sp macro="" textlink="">
      <xdr:nvSpPr>
        <xdr:cNvPr id="218" name="テキスト ボックス 217"/>
        <xdr:cNvSpPr txBox="1"/>
      </xdr:nvSpPr>
      <xdr:spPr>
        <a:xfrm>
          <a:off x="2844800" y="1452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185,542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4249</xdr:rowOff>
    </xdr:from>
    <xdr:to>
      <xdr:col>3</xdr:col>
      <xdr:colOff>330200</xdr:colOff>
      <xdr:row>84</xdr:row>
      <xdr:rowOff>105849</xdr:rowOff>
    </xdr:to>
    <xdr:sp macro="" textlink="">
      <xdr:nvSpPr>
        <xdr:cNvPr id="219" name="円/楕円 218"/>
        <xdr:cNvSpPr/>
      </xdr:nvSpPr>
      <xdr:spPr>
        <a:xfrm>
          <a:off x="2286000" y="1440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90626</xdr:rowOff>
    </xdr:from>
    <xdr:ext cx="762000" cy="259045"/>
    <xdr:sp macro="" textlink="">
      <xdr:nvSpPr>
        <xdr:cNvPr id="220" name="テキスト ボックス 219"/>
        <xdr:cNvSpPr txBox="1"/>
      </xdr:nvSpPr>
      <xdr:spPr>
        <a:xfrm>
          <a:off x="1955800" y="144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181,581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28178</xdr:rowOff>
    </xdr:from>
    <xdr:to>
      <xdr:col>2</xdr:col>
      <xdr:colOff>127000</xdr:colOff>
      <xdr:row>84</xdr:row>
      <xdr:rowOff>129778</xdr:rowOff>
    </xdr:to>
    <xdr:sp macro="" textlink="">
      <xdr:nvSpPr>
        <xdr:cNvPr id="221" name="円/楕円 220"/>
        <xdr:cNvSpPr/>
      </xdr:nvSpPr>
      <xdr:spPr>
        <a:xfrm>
          <a:off x="1397000" y="144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114555</xdr:rowOff>
    </xdr:from>
    <xdr:ext cx="762000" cy="259045"/>
    <xdr:sp macro="" textlink="">
      <xdr:nvSpPr>
        <xdr:cNvPr id="222" name="テキスト ボックス 221"/>
        <xdr:cNvSpPr txBox="1"/>
      </xdr:nvSpPr>
      <xdr:spPr>
        <a:xfrm>
          <a:off x="1066800" y="145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0.1</a:t>
          </a:r>
          <a:r>
            <a:rPr kumimoji="1" lang="ja-JP" altLang="en-US" sz="1300">
              <a:latin typeface="ＭＳ Ｐゴシック"/>
            </a:rPr>
            <a:t>ポイント上昇したものの類似団体平均値よりは低い値になっている。今後も人事評価制度の</a:t>
          </a:r>
          <a:r>
            <a:rPr kumimoji="1" lang="ja-JP" altLang="en-US" sz="1300">
              <a:solidFill>
                <a:sysClr val="windowText" lastClr="000000"/>
              </a:solidFill>
              <a:latin typeface="ＭＳ Ｐゴシック"/>
            </a:rPr>
            <a:t>運用により、給与</a:t>
          </a:r>
          <a:r>
            <a:rPr kumimoji="1" lang="ja-JP" altLang="en-US" sz="1300">
              <a:latin typeface="ＭＳ Ｐゴシック"/>
            </a:rPr>
            <a:t>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84</xdr:row>
      <xdr:rowOff>92202</xdr:rowOff>
    </xdr:to>
    <xdr:cxnSp macro="">
      <xdr:nvCxnSpPr>
        <xdr:cNvPr id="254" name="直線コネクタ 253"/>
        <xdr:cNvCxnSpPr/>
      </xdr:nvCxnSpPr>
      <xdr:spPr>
        <a:xfrm>
          <a:off x="16179800" y="1448917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87376</xdr:rowOff>
    </xdr:to>
    <xdr:cxnSp macro="">
      <xdr:nvCxnSpPr>
        <xdr:cNvPr id="257" name="直線コネクタ 256"/>
        <xdr:cNvCxnSpPr/>
      </xdr:nvCxnSpPr>
      <xdr:spPr>
        <a:xfrm>
          <a:off x="15290800" y="1446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86</xdr:row>
      <xdr:rowOff>62992</xdr:rowOff>
    </xdr:to>
    <xdr:cxnSp macro="">
      <xdr:nvCxnSpPr>
        <xdr:cNvPr id="260" name="直線コネクタ 259"/>
        <xdr:cNvCxnSpPr/>
      </xdr:nvCxnSpPr>
      <xdr:spPr>
        <a:xfrm flipV="1">
          <a:off x="14401800" y="1446022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62992</xdr:rowOff>
    </xdr:from>
    <xdr:to>
      <xdr:col>21</xdr:col>
      <xdr:colOff>0</xdr:colOff>
      <xdr:row>86</xdr:row>
      <xdr:rowOff>62992</xdr:rowOff>
    </xdr:to>
    <xdr:cxnSp macro="">
      <xdr:nvCxnSpPr>
        <xdr:cNvPr id="263" name="直線コネクタ 262"/>
        <xdr:cNvCxnSpPr/>
      </xdr:nvCxnSpPr>
      <xdr:spPr>
        <a:xfrm>
          <a:off x="13512800" y="14807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41402</xdr:rowOff>
    </xdr:from>
    <xdr:to>
      <xdr:col>24</xdr:col>
      <xdr:colOff>609600</xdr:colOff>
      <xdr:row>84</xdr:row>
      <xdr:rowOff>143002</xdr:rowOff>
    </xdr:to>
    <xdr:sp macro="" textlink="">
      <xdr:nvSpPr>
        <xdr:cNvPr id="273" name="円/楕円 272"/>
        <xdr:cNvSpPr/>
      </xdr:nvSpPr>
      <xdr:spPr>
        <a:xfrm>
          <a:off x="169672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57929</xdr:rowOff>
    </xdr:from>
    <xdr:ext cx="762000" cy="259045"/>
    <xdr:sp macro="" textlink="">
      <xdr:nvSpPr>
        <xdr:cNvPr id="274" name="給与水準   （国との比較）該当値テキスト"/>
        <xdr:cNvSpPr txBox="1"/>
      </xdr:nvSpPr>
      <xdr:spPr>
        <a:xfrm>
          <a:off x="17106900" y="1428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36576</xdr:rowOff>
    </xdr:from>
    <xdr:to>
      <xdr:col>23</xdr:col>
      <xdr:colOff>457200</xdr:colOff>
      <xdr:row>84</xdr:row>
      <xdr:rowOff>138176</xdr:rowOff>
    </xdr:to>
    <xdr:sp macro="" textlink="">
      <xdr:nvSpPr>
        <xdr:cNvPr id="275" name="円/楕円 274"/>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76" name="テキスト ボックス 275"/>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7" name="円/楕円 276"/>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78" name="テキスト ボックス 277"/>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12192</xdr:rowOff>
    </xdr:from>
    <xdr:to>
      <xdr:col>21</xdr:col>
      <xdr:colOff>50800</xdr:colOff>
      <xdr:row>86</xdr:row>
      <xdr:rowOff>113792</xdr:rowOff>
    </xdr:to>
    <xdr:sp macro="" textlink="">
      <xdr:nvSpPr>
        <xdr:cNvPr id="279" name="円/楕円 278"/>
        <xdr:cNvSpPr/>
      </xdr:nvSpPr>
      <xdr:spPr>
        <a:xfrm>
          <a:off x="14351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123969</xdr:rowOff>
    </xdr:from>
    <xdr:ext cx="762000" cy="259045"/>
    <xdr:sp macro="" textlink="">
      <xdr:nvSpPr>
        <xdr:cNvPr id="280" name="テキスト ボックス 279"/>
        <xdr:cNvSpPr txBox="1"/>
      </xdr:nvSpPr>
      <xdr:spPr>
        <a:xfrm>
          <a:off x="14020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12192</xdr:rowOff>
    </xdr:from>
    <xdr:to>
      <xdr:col>19</xdr:col>
      <xdr:colOff>533400</xdr:colOff>
      <xdr:row>86</xdr:row>
      <xdr:rowOff>113792</xdr:rowOff>
    </xdr:to>
    <xdr:sp macro="" textlink="">
      <xdr:nvSpPr>
        <xdr:cNvPr id="281" name="円/楕円 280"/>
        <xdr:cNvSpPr/>
      </xdr:nvSpPr>
      <xdr:spPr>
        <a:xfrm>
          <a:off x="13462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123969</xdr:rowOff>
    </xdr:from>
    <xdr:ext cx="762000" cy="259045"/>
    <xdr:sp macro="" textlink="">
      <xdr:nvSpPr>
        <xdr:cNvPr id="282" name="テキスト ボックス 28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a:t>
          </a:r>
          <a:r>
            <a:rPr kumimoji="1" lang="en-US" altLang="ja-JP" sz="1300">
              <a:latin typeface="ＭＳ Ｐゴシック"/>
            </a:rPr>
            <a:t>682</a:t>
          </a:r>
          <a:r>
            <a:rPr kumimoji="1" lang="ja-JP" altLang="en-US" sz="1300">
              <a:latin typeface="ＭＳ Ｐゴシック"/>
            </a:rPr>
            <a:t>人から</a:t>
          </a:r>
          <a:r>
            <a:rPr kumimoji="1" lang="en-US" altLang="ja-JP" sz="1300">
              <a:latin typeface="ＭＳ Ｐゴシック"/>
            </a:rPr>
            <a:t>542</a:t>
          </a:r>
          <a:r>
            <a:rPr kumimoji="1" lang="ja-JP" altLang="en-US" sz="1300">
              <a:latin typeface="ＭＳ Ｐゴシック"/>
            </a:rPr>
            <a:t>人となり、</a:t>
          </a:r>
          <a:r>
            <a:rPr kumimoji="1" lang="en-US" altLang="ja-JP" sz="1300">
              <a:latin typeface="ＭＳ Ｐゴシック"/>
            </a:rPr>
            <a:t>140</a:t>
          </a:r>
          <a:r>
            <a:rPr kumimoji="1" lang="ja-JP" altLang="en-US" sz="1300">
              <a:latin typeface="ＭＳ Ｐゴシック"/>
            </a:rPr>
            <a:t>人減少しているが、現在も類似団体平均値より多い職員数となっている。</a:t>
          </a:r>
        </a:p>
        <a:p>
          <a:r>
            <a:rPr kumimoji="1" lang="ja-JP" altLang="en-US" sz="1300">
              <a:latin typeface="ＭＳ Ｐゴシック"/>
            </a:rPr>
            <a:t>　定員の適正化を図るため、西予市定員管理適正化計画を基本に事務事業の抜本的な見直しを行っていたが、今後は組織や機構、業務の見直しを行う西予市オフィス改革及び窓口改革を推進するとともに、継続して、人員の適正配置、民間委託の推進、早期退職者制度の活用、有能な人材の確保等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23041</xdr:rowOff>
    </xdr:from>
    <xdr:to>
      <xdr:col>24</xdr:col>
      <xdr:colOff>558800</xdr:colOff>
      <xdr:row>65</xdr:row>
      <xdr:rowOff>66131</xdr:rowOff>
    </xdr:to>
    <xdr:cxnSp macro="">
      <xdr:nvCxnSpPr>
        <xdr:cNvPr id="319" name="直線コネクタ 318"/>
        <xdr:cNvCxnSpPr/>
      </xdr:nvCxnSpPr>
      <xdr:spPr>
        <a:xfrm>
          <a:off x="16179800" y="11167291"/>
          <a:ext cx="8382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23041</xdr:rowOff>
    </xdr:from>
    <xdr:to>
      <xdr:col>23</xdr:col>
      <xdr:colOff>406400</xdr:colOff>
      <xdr:row>65</xdr:row>
      <xdr:rowOff>59237</xdr:rowOff>
    </xdr:to>
    <xdr:cxnSp macro="">
      <xdr:nvCxnSpPr>
        <xdr:cNvPr id="322" name="直線コネクタ 321"/>
        <xdr:cNvCxnSpPr/>
      </xdr:nvCxnSpPr>
      <xdr:spPr>
        <a:xfrm flipV="1">
          <a:off x="15290800" y="1116729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59237</xdr:rowOff>
    </xdr:from>
    <xdr:to>
      <xdr:col>22</xdr:col>
      <xdr:colOff>203200</xdr:colOff>
      <xdr:row>65</xdr:row>
      <xdr:rowOff>83366</xdr:rowOff>
    </xdr:to>
    <xdr:cxnSp macro="">
      <xdr:nvCxnSpPr>
        <xdr:cNvPr id="325" name="直線コネクタ 324"/>
        <xdr:cNvCxnSpPr/>
      </xdr:nvCxnSpPr>
      <xdr:spPr>
        <a:xfrm flipV="1">
          <a:off x="14401800" y="112034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83366</xdr:rowOff>
    </xdr:from>
    <xdr:to>
      <xdr:col>21</xdr:col>
      <xdr:colOff>0</xdr:colOff>
      <xdr:row>65</xdr:row>
      <xdr:rowOff>93708</xdr:rowOff>
    </xdr:to>
    <xdr:cxnSp macro="">
      <xdr:nvCxnSpPr>
        <xdr:cNvPr id="328" name="直線コネクタ 327"/>
        <xdr:cNvCxnSpPr/>
      </xdr:nvCxnSpPr>
      <xdr:spPr>
        <a:xfrm flipV="1">
          <a:off x="13512800" y="1122761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15331</xdr:rowOff>
    </xdr:from>
    <xdr:to>
      <xdr:col>24</xdr:col>
      <xdr:colOff>609600</xdr:colOff>
      <xdr:row>65</xdr:row>
      <xdr:rowOff>116931</xdr:rowOff>
    </xdr:to>
    <xdr:sp macro="" textlink="">
      <xdr:nvSpPr>
        <xdr:cNvPr id="338" name="円/楕円 337"/>
        <xdr:cNvSpPr/>
      </xdr:nvSpPr>
      <xdr:spPr>
        <a:xfrm>
          <a:off x="16967200" y="111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158858</xdr:rowOff>
    </xdr:from>
    <xdr:ext cx="762000" cy="259045"/>
    <xdr:sp macro="" textlink="">
      <xdr:nvSpPr>
        <xdr:cNvPr id="339" name="定員管理の状況該当値テキスト"/>
        <xdr:cNvSpPr txBox="1"/>
      </xdr:nvSpPr>
      <xdr:spPr>
        <a:xfrm>
          <a:off x="17106900" y="1113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143691</xdr:rowOff>
    </xdr:from>
    <xdr:to>
      <xdr:col>23</xdr:col>
      <xdr:colOff>457200</xdr:colOff>
      <xdr:row>65</xdr:row>
      <xdr:rowOff>73841</xdr:rowOff>
    </xdr:to>
    <xdr:sp macro="" textlink="">
      <xdr:nvSpPr>
        <xdr:cNvPr id="340" name="円/楕円 339"/>
        <xdr:cNvSpPr/>
      </xdr:nvSpPr>
      <xdr:spPr>
        <a:xfrm>
          <a:off x="16129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58618</xdr:rowOff>
    </xdr:from>
    <xdr:ext cx="736600" cy="259045"/>
    <xdr:sp macro="" textlink="">
      <xdr:nvSpPr>
        <xdr:cNvPr id="341" name="テキスト ボックス 340"/>
        <xdr:cNvSpPr txBox="1"/>
      </xdr:nvSpPr>
      <xdr:spPr>
        <a:xfrm>
          <a:off x="15798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8437</xdr:rowOff>
    </xdr:from>
    <xdr:to>
      <xdr:col>22</xdr:col>
      <xdr:colOff>254000</xdr:colOff>
      <xdr:row>65</xdr:row>
      <xdr:rowOff>110037</xdr:rowOff>
    </xdr:to>
    <xdr:sp macro="" textlink="">
      <xdr:nvSpPr>
        <xdr:cNvPr id="342" name="円/楕円 341"/>
        <xdr:cNvSpPr/>
      </xdr:nvSpPr>
      <xdr:spPr>
        <a:xfrm>
          <a:off x="15240000" y="111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94814</xdr:rowOff>
    </xdr:from>
    <xdr:ext cx="762000" cy="259045"/>
    <xdr:sp macro="" textlink="">
      <xdr:nvSpPr>
        <xdr:cNvPr id="343" name="テキスト ボックス 342"/>
        <xdr:cNvSpPr txBox="1"/>
      </xdr:nvSpPr>
      <xdr:spPr>
        <a:xfrm>
          <a:off x="14909800" y="1123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32566</xdr:rowOff>
    </xdr:from>
    <xdr:to>
      <xdr:col>21</xdr:col>
      <xdr:colOff>50800</xdr:colOff>
      <xdr:row>65</xdr:row>
      <xdr:rowOff>134166</xdr:rowOff>
    </xdr:to>
    <xdr:sp macro="" textlink="">
      <xdr:nvSpPr>
        <xdr:cNvPr id="344" name="円/楕円 343"/>
        <xdr:cNvSpPr/>
      </xdr:nvSpPr>
      <xdr:spPr>
        <a:xfrm>
          <a:off x="14351000" y="111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118943</xdr:rowOff>
    </xdr:from>
    <xdr:ext cx="762000" cy="259045"/>
    <xdr:sp macro="" textlink="">
      <xdr:nvSpPr>
        <xdr:cNvPr id="345" name="テキスト ボックス 344"/>
        <xdr:cNvSpPr txBox="1"/>
      </xdr:nvSpPr>
      <xdr:spPr>
        <a:xfrm>
          <a:off x="14020800" y="112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42908</xdr:rowOff>
    </xdr:from>
    <xdr:to>
      <xdr:col>19</xdr:col>
      <xdr:colOff>533400</xdr:colOff>
      <xdr:row>65</xdr:row>
      <xdr:rowOff>144508</xdr:rowOff>
    </xdr:to>
    <xdr:sp macro="" textlink="">
      <xdr:nvSpPr>
        <xdr:cNvPr id="346" name="円/楕円 345"/>
        <xdr:cNvSpPr/>
      </xdr:nvSpPr>
      <xdr:spPr>
        <a:xfrm>
          <a:off x="13462000" y="111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129285</xdr:rowOff>
    </xdr:from>
    <xdr:ext cx="762000" cy="259045"/>
    <xdr:sp macro="" textlink="">
      <xdr:nvSpPr>
        <xdr:cNvPr id="347" name="テキスト ボックス 346"/>
        <xdr:cNvSpPr txBox="1"/>
      </xdr:nvSpPr>
      <xdr:spPr>
        <a:xfrm>
          <a:off x="13131800" y="1127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類似団体平均を下回っているが、合併時の「新市建設計画」に伴う普通建設事業に起因する起債の償還開始等で、公債費は</a:t>
          </a:r>
          <a:r>
            <a:rPr kumimoji="1" lang="en-US" altLang="ja-JP" sz="1200">
              <a:latin typeface="ＭＳ Ｐゴシック"/>
            </a:rPr>
            <a:t>13.5</a:t>
          </a:r>
          <a:r>
            <a:rPr kumimoji="1" lang="ja-JP" altLang="en-US" sz="1200">
              <a:latin typeface="ＭＳ Ｐゴシック"/>
            </a:rPr>
            <a:t>％前後を推移しており、また、公営企業に対する繰出金も今後増加を見込んでいる。特に下水道の施設整備事業による公債費の増加、新病院建設に係る元金</a:t>
          </a:r>
          <a:r>
            <a:rPr kumimoji="1" lang="ja-JP" altLang="en-US" sz="1200">
              <a:solidFill>
                <a:sysClr val="windowText" lastClr="000000"/>
              </a:solidFill>
              <a:latin typeface="ＭＳ Ｐゴシック"/>
            </a:rPr>
            <a:t>償還が本格化することより、平成</a:t>
          </a:r>
          <a:r>
            <a:rPr kumimoji="1" lang="en-US" altLang="ja-JP" sz="1200">
              <a:solidFill>
                <a:sysClr val="windowText" lastClr="000000"/>
              </a:solidFill>
              <a:latin typeface="ＭＳ Ｐゴシック"/>
            </a:rPr>
            <a:t>33</a:t>
          </a:r>
          <a:r>
            <a:rPr kumimoji="1" lang="ja-JP" altLang="en-US" sz="1200">
              <a:solidFill>
                <a:sysClr val="windowText" lastClr="000000"/>
              </a:solidFill>
              <a:latin typeface="ＭＳ Ｐゴシック"/>
            </a:rPr>
            <a:t>年頃まで増加する。元利償還の額については、予定する事業により平成</a:t>
          </a:r>
          <a:r>
            <a:rPr kumimoji="1" lang="en-US" altLang="ja-JP" sz="1200">
              <a:solidFill>
                <a:sysClr val="windowText" lastClr="000000"/>
              </a:solidFill>
              <a:latin typeface="ＭＳ Ｐゴシック"/>
            </a:rPr>
            <a:t>33</a:t>
          </a:r>
          <a:r>
            <a:rPr kumimoji="1" lang="ja-JP" altLang="en-US" sz="1200">
              <a:solidFill>
                <a:sysClr val="windowText" lastClr="000000"/>
              </a:solidFill>
              <a:latin typeface="ＭＳ Ｐゴシック"/>
            </a:rPr>
            <a:t>年頃にピークを迎えると予想する。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今後は普通交付税の減額により、厳しい財政運営を迫られると見込まれることから、起債依存型の事業実施を見直し、当初予算編成時において</a:t>
          </a:r>
          <a:r>
            <a:rPr kumimoji="1" lang="ja-JP" altLang="en-US" sz="1200">
              <a:latin typeface="ＭＳ Ｐゴシック"/>
            </a:rPr>
            <a:t>起債の上限枠を設け、公債費の抑制に努める。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20003</xdr:rowOff>
    </xdr:from>
    <xdr:to>
      <xdr:col>24</xdr:col>
      <xdr:colOff>558800</xdr:colOff>
      <xdr:row>37</xdr:row>
      <xdr:rowOff>32067</xdr:rowOff>
    </xdr:to>
    <xdr:cxnSp macro="">
      <xdr:nvCxnSpPr>
        <xdr:cNvPr id="381" name="直線コネクタ 380"/>
        <xdr:cNvCxnSpPr/>
      </xdr:nvCxnSpPr>
      <xdr:spPr>
        <a:xfrm flipV="1">
          <a:off x="16179800" y="636365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4780</xdr:rowOff>
    </xdr:from>
    <xdr:ext cx="762000" cy="259045"/>
    <xdr:sp macro="" textlink="">
      <xdr:nvSpPr>
        <xdr:cNvPr id="382" name="公債費負担の状況平均値テキスト"/>
        <xdr:cNvSpPr txBox="1"/>
      </xdr:nvSpPr>
      <xdr:spPr>
        <a:xfrm>
          <a:off x="17106900" y="63484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32067</xdr:rowOff>
    </xdr:from>
    <xdr:to>
      <xdr:col>23</xdr:col>
      <xdr:colOff>406400</xdr:colOff>
      <xdr:row>37</xdr:row>
      <xdr:rowOff>44133</xdr:rowOff>
    </xdr:to>
    <xdr:cxnSp macro="">
      <xdr:nvCxnSpPr>
        <xdr:cNvPr id="384" name="直線コネクタ 383"/>
        <xdr:cNvCxnSpPr/>
      </xdr:nvCxnSpPr>
      <xdr:spPr>
        <a:xfrm flipV="1">
          <a:off x="15290800" y="637571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44133</xdr:rowOff>
    </xdr:from>
    <xdr:to>
      <xdr:col>22</xdr:col>
      <xdr:colOff>203200</xdr:colOff>
      <xdr:row>37</xdr:row>
      <xdr:rowOff>62230</xdr:rowOff>
    </xdr:to>
    <xdr:cxnSp macro="">
      <xdr:nvCxnSpPr>
        <xdr:cNvPr id="387" name="直線コネクタ 386"/>
        <xdr:cNvCxnSpPr/>
      </xdr:nvCxnSpPr>
      <xdr:spPr>
        <a:xfrm flipV="1">
          <a:off x="14401800" y="638778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62230</xdr:rowOff>
    </xdr:from>
    <xdr:to>
      <xdr:col>21</xdr:col>
      <xdr:colOff>0</xdr:colOff>
      <xdr:row>37</xdr:row>
      <xdr:rowOff>74295</xdr:rowOff>
    </xdr:to>
    <xdr:cxnSp macro="">
      <xdr:nvCxnSpPr>
        <xdr:cNvPr id="390" name="直線コネクタ 389"/>
        <xdr:cNvCxnSpPr/>
      </xdr:nvCxnSpPr>
      <xdr:spPr>
        <a:xfrm flipV="1">
          <a:off x="13512800" y="64058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140653</xdr:rowOff>
    </xdr:from>
    <xdr:to>
      <xdr:col>24</xdr:col>
      <xdr:colOff>609600</xdr:colOff>
      <xdr:row>37</xdr:row>
      <xdr:rowOff>70803</xdr:rowOff>
    </xdr:to>
    <xdr:sp macro="" textlink="">
      <xdr:nvSpPr>
        <xdr:cNvPr id="400" name="円/楕円 399"/>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61930</xdr:rowOff>
    </xdr:from>
    <xdr:ext cx="762000" cy="259045"/>
    <xdr:sp macro="" textlink="">
      <xdr:nvSpPr>
        <xdr:cNvPr id="401" name="公債費負担の状況該当値テキスト"/>
        <xdr:cNvSpPr txBox="1"/>
      </xdr:nvSpPr>
      <xdr:spPr>
        <a:xfrm>
          <a:off x="17106900" y="623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152717</xdr:rowOff>
    </xdr:from>
    <xdr:to>
      <xdr:col>23</xdr:col>
      <xdr:colOff>457200</xdr:colOff>
      <xdr:row>37</xdr:row>
      <xdr:rowOff>82867</xdr:rowOff>
    </xdr:to>
    <xdr:sp macro="" textlink="">
      <xdr:nvSpPr>
        <xdr:cNvPr id="402" name="円/楕円 401"/>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93044</xdr:rowOff>
    </xdr:from>
    <xdr:ext cx="736600" cy="259045"/>
    <xdr:sp macro="" textlink="">
      <xdr:nvSpPr>
        <xdr:cNvPr id="403" name="テキスト ボックス 402"/>
        <xdr:cNvSpPr txBox="1"/>
      </xdr:nvSpPr>
      <xdr:spPr>
        <a:xfrm>
          <a:off x="15798800" y="609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164783</xdr:rowOff>
    </xdr:from>
    <xdr:to>
      <xdr:col>22</xdr:col>
      <xdr:colOff>254000</xdr:colOff>
      <xdr:row>37</xdr:row>
      <xdr:rowOff>94933</xdr:rowOff>
    </xdr:to>
    <xdr:sp macro="" textlink="">
      <xdr:nvSpPr>
        <xdr:cNvPr id="404" name="円/楕円 403"/>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105110</xdr:rowOff>
    </xdr:from>
    <xdr:ext cx="762000" cy="259045"/>
    <xdr:sp macro="" textlink="">
      <xdr:nvSpPr>
        <xdr:cNvPr id="405" name="テキスト ボックス 404"/>
        <xdr:cNvSpPr txBox="1"/>
      </xdr:nvSpPr>
      <xdr:spPr>
        <a:xfrm>
          <a:off x="14909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11430</xdr:rowOff>
    </xdr:from>
    <xdr:to>
      <xdr:col>21</xdr:col>
      <xdr:colOff>50800</xdr:colOff>
      <xdr:row>37</xdr:row>
      <xdr:rowOff>113030</xdr:rowOff>
    </xdr:to>
    <xdr:sp macro="" textlink="">
      <xdr:nvSpPr>
        <xdr:cNvPr id="406" name="円/楕円 405"/>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123207</xdr:rowOff>
    </xdr:from>
    <xdr:ext cx="762000" cy="259045"/>
    <xdr:sp macro="" textlink="">
      <xdr:nvSpPr>
        <xdr:cNvPr id="407" name="テキスト ボックス 406"/>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23495</xdr:rowOff>
    </xdr:from>
    <xdr:to>
      <xdr:col>19</xdr:col>
      <xdr:colOff>533400</xdr:colOff>
      <xdr:row>37</xdr:row>
      <xdr:rowOff>125095</xdr:rowOff>
    </xdr:to>
    <xdr:sp macro="" textlink="">
      <xdr:nvSpPr>
        <xdr:cNvPr id="408" name="円/楕円 407"/>
        <xdr:cNvSpPr/>
      </xdr:nvSpPr>
      <xdr:spPr>
        <a:xfrm>
          <a:off x="13462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135272</xdr:rowOff>
    </xdr:from>
    <xdr:ext cx="762000" cy="259045"/>
    <xdr:sp macro="" textlink="">
      <xdr:nvSpPr>
        <xdr:cNvPr id="409" name="テキスト ボックス 408"/>
        <xdr:cNvSpPr txBox="1"/>
      </xdr:nvSpPr>
      <xdr:spPr>
        <a:xfrm>
          <a:off x="13131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類似団体平均を下回っているが、地方債残高は増加傾向であり、近年整備済または現在整備中である上水道事業、下水道事業、</a:t>
          </a:r>
          <a:r>
            <a:rPr kumimoji="1" lang="ja-JP" altLang="en-US" sz="1200">
              <a:solidFill>
                <a:sysClr val="windowText" lastClr="000000"/>
              </a:solidFill>
              <a:latin typeface="ＭＳ Ｐゴシック"/>
            </a:rPr>
            <a:t>新病院事業及び介護老人保健施設事業（増築）にかかる企業債への繰出しの増加が見込まれる。</a:t>
          </a:r>
        </a:p>
        <a:p>
          <a:r>
            <a:rPr kumimoji="1" lang="ja-JP" altLang="en-US" sz="1200">
              <a:solidFill>
                <a:sysClr val="windowText" lastClr="000000"/>
              </a:solidFill>
              <a:latin typeface="ＭＳ Ｐゴシック"/>
            </a:rPr>
            <a:t>　今後は普通交付税の減額により財政調整基金等の財源対策用基金の取り崩しを要すると見込んでおり、歳出規模の縮減を図らなければ、基金残額が急激に減少し、将来負担比率も増加していくと考えられる。行財政改革を推進し、投資的経費の抑制、地方債の計画的管理による残高の抑制を図り、将来持続可能な財政構造を確立</a:t>
          </a:r>
          <a:r>
            <a:rPr kumimoji="1" lang="ja-JP" altLang="en-US" sz="1200">
              <a:latin typeface="ＭＳ Ｐゴシック"/>
            </a:rPr>
            <a:t>する必要がある。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483</xdr:rowOff>
    </xdr:from>
    <xdr:to>
      <xdr:col>24</xdr:col>
      <xdr:colOff>558800</xdr:colOff>
      <xdr:row>15</xdr:row>
      <xdr:rowOff>17856</xdr:rowOff>
    </xdr:to>
    <xdr:cxnSp macro="">
      <xdr:nvCxnSpPr>
        <xdr:cNvPr id="441" name="直線コネクタ 440"/>
        <xdr:cNvCxnSpPr/>
      </xdr:nvCxnSpPr>
      <xdr:spPr>
        <a:xfrm flipV="1">
          <a:off x="16179800" y="2572233"/>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156710</xdr:rowOff>
    </xdr:from>
    <xdr:ext cx="762000" cy="259045"/>
    <xdr:sp macro="" textlink="">
      <xdr:nvSpPr>
        <xdr:cNvPr id="442" name="将来負担の状況平均値テキスト"/>
        <xdr:cNvSpPr txBox="1"/>
      </xdr:nvSpPr>
      <xdr:spPr>
        <a:xfrm>
          <a:off x="17106900" y="2557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17856</xdr:rowOff>
    </xdr:from>
    <xdr:to>
      <xdr:col>23</xdr:col>
      <xdr:colOff>406400</xdr:colOff>
      <xdr:row>15</xdr:row>
      <xdr:rowOff>18580</xdr:rowOff>
    </xdr:to>
    <xdr:cxnSp macro="">
      <xdr:nvCxnSpPr>
        <xdr:cNvPr id="444" name="直線コネクタ 443"/>
        <xdr:cNvCxnSpPr/>
      </xdr:nvCxnSpPr>
      <xdr:spPr>
        <a:xfrm flipV="1">
          <a:off x="15290800" y="258960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18580</xdr:rowOff>
    </xdr:from>
    <xdr:to>
      <xdr:col>22</xdr:col>
      <xdr:colOff>203200</xdr:colOff>
      <xdr:row>15</xdr:row>
      <xdr:rowOff>20028</xdr:rowOff>
    </xdr:to>
    <xdr:cxnSp macro="">
      <xdr:nvCxnSpPr>
        <xdr:cNvPr id="447" name="直線コネクタ 446"/>
        <xdr:cNvCxnSpPr/>
      </xdr:nvCxnSpPr>
      <xdr:spPr>
        <a:xfrm flipV="1">
          <a:off x="14401800" y="259033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20028</xdr:rowOff>
    </xdr:from>
    <xdr:to>
      <xdr:col>21</xdr:col>
      <xdr:colOff>0</xdr:colOff>
      <xdr:row>15</xdr:row>
      <xdr:rowOff>47054</xdr:rowOff>
    </xdr:to>
    <xdr:cxnSp macro="">
      <xdr:nvCxnSpPr>
        <xdr:cNvPr id="450" name="直線コネクタ 449"/>
        <xdr:cNvCxnSpPr/>
      </xdr:nvCxnSpPr>
      <xdr:spPr>
        <a:xfrm flipV="1">
          <a:off x="13512800" y="2591778"/>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121133</xdr:rowOff>
    </xdr:from>
    <xdr:to>
      <xdr:col>24</xdr:col>
      <xdr:colOff>609600</xdr:colOff>
      <xdr:row>15</xdr:row>
      <xdr:rowOff>51283</xdr:rowOff>
    </xdr:to>
    <xdr:sp macro="" textlink="">
      <xdr:nvSpPr>
        <xdr:cNvPr id="460" name="円/楕円 459"/>
        <xdr:cNvSpPr/>
      </xdr:nvSpPr>
      <xdr:spPr>
        <a:xfrm>
          <a:off x="16967200" y="25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42410</xdr:rowOff>
    </xdr:from>
    <xdr:ext cx="762000" cy="259045"/>
    <xdr:sp macro="" textlink="">
      <xdr:nvSpPr>
        <xdr:cNvPr id="461" name="将来負担の状況該当値テキスト"/>
        <xdr:cNvSpPr txBox="1"/>
      </xdr:nvSpPr>
      <xdr:spPr>
        <a:xfrm>
          <a:off x="17106900" y="244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138506</xdr:rowOff>
    </xdr:from>
    <xdr:to>
      <xdr:col>23</xdr:col>
      <xdr:colOff>457200</xdr:colOff>
      <xdr:row>15</xdr:row>
      <xdr:rowOff>68656</xdr:rowOff>
    </xdr:to>
    <xdr:sp macro="" textlink="">
      <xdr:nvSpPr>
        <xdr:cNvPr id="462" name="円/楕円 461"/>
        <xdr:cNvSpPr/>
      </xdr:nvSpPr>
      <xdr:spPr>
        <a:xfrm>
          <a:off x="16129000" y="25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78833</xdr:rowOff>
    </xdr:from>
    <xdr:ext cx="736600" cy="259045"/>
    <xdr:sp macro="" textlink="">
      <xdr:nvSpPr>
        <xdr:cNvPr id="463" name="テキスト ボックス 462"/>
        <xdr:cNvSpPr txBox="1"/>
      </xdr:nvSpPr>
      <xdr:spPr>
        <a:xfrm>
          <a:off x="15798800" y="2307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139230</xdr:rowOff>
    </xdr:from>
    <xdr:to>
      <xdr:col>22</xdr:col>
      <xdr:colOff>254000</xdr:colOff>
      <xdr:row>15</xdr:row>
      <xdr:rowOff>69380</xdr:rowOff>
    </xdr:to>
    <xdr:sp macro="" textlink="">
      <xdr:nvSpPr>
        <xdr:cNvPr id="464" name="円/楕円 463"/>
        <xdr:cNvSpPr/>
      </xdr:nvSpPr>
      <xdr:spPr>
        <a:xfrm>
          <a:off x="15240000" y="25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79557</xdr:rowOff>
    </xdr:from>
    <xdr:ext cx="762000" cy="259045"/>
    <xdr:sp macro="" textlink="">
      <xdr:nvSpPr>
        <xdr:cNvPr id="465" name="テキスト ボックス 464"/>
        <xdr:cNvSpPr txBox="1"/>
      </xdr:nvSpPr>
      <xdr:spPr>
        <a:xfrm>
          <a:off x="14909800" y="230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140678</xdr:rowOff>
    </xdr:from>
    <xdr:to>
      <xdr:col>21</xdr:col>
      <xdr:colOff>50800</xdr:colOff>
      <xdr:row>15</xdr:row>
      <xdr:rowOff>70828</xdr:rowOff>
    </xdr:to>
    <xdr:sp macro="" textlink="">
      <xdr:nvSpPr>
        <xdr:cNvPr id="466" name="円/楕円 465"/>
        <xdr:cNvSpPr/>
      </xdr:nvSpPr>
      <xdr:spPr>
        <a:xfrm>
          <a:off x="14351000" y="25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81005</xdr:rowOff>
    </xdr:from>
    <xdr:ext cx="762000" cy="259045"/>
    <xdr:sp macro="" textlink="">
      <xdr:nvSpPr>
        <xdr:cNvPr id="467" name="テキスト ボックス 466"/>
        <xdr:cNvSpPr txBox="1"/>
      </xdr:nvSpPr>
      <xdr:spPr>
        <a:xfrm>
          <a:off x="14020800" y="230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167704</xdr:rowOff>
    </xdr:from>
    <xdr:to>
      <xdr:col>19</xdr:col>
      <xdr:colOff>533400</xdr:colOff>
      <xdr:row>15</xdr:row>
      <xdr:rowOff>97854</xdr:rowOff>
    </xdr:to>
    <xdr:sp macro="" textlink="">
      <xdr:nvSpPr>
        <xdr:cNvPr id="468" name="円/楕円 467"/>
        <xdr:cNvSpPr/>
      </xdr:nvSpPr>
      <xdr:spPr>
        <a:xfrm>
          <a:off x="13462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108031</xdr:rowOff>
    </xdr:from>
    <xdr:ext cx="762000" cy="259045"/>
    <xdr:sp macro="" textlink="">
      <xdr:nvSpPr>
        <xdr:cNvPr id="469" name="テキスト ボックス 468"/>
        <xdr:cNvSpPr txBox="1"/>
      </xdr:nvSpPr>
      <xdr:spPr>
        <a:xfrm>
          <a:off x="13131800" y="233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40,426
40,180
514.34
28,791,344
27,550,762
1,082,523
16,645,657
34,795,935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合併した５町の職員を引き継いでいるため、職員数が類似団体と比較して多くなっており、人口一人当たり決算額が高い数値となっているが、給与等は類似団体の中では低水準である。職員の計画的な採用により、職員数、職員給与費は着実に減少している。今後はさらにオフィス改革、窓口改革を推進するとともに引き続き計画的に、かつ、最も効率的な配置を考慮した上で、定員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37</xdr:row>
      <xdr:rowOff>168910</xdr:rowOff>
    </xdr:to>
    <xdr:cxnSp macro="">
      <xdr:nvCxnSpPr>
        <xdr:cNvPr id="66" name="直線コネクタ 65"/>
        <xdr:cNvCxnSpPr/>
      </xdr:nvCxnSpPr>
      <xdr:spPr>
        <a:xfrm flipV="1">
          <a:off x="3987800" y="6474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37</xdr:row>
      <xdr:rowOff>168910</xdr:rowOff>
    </xdr:to>
    <xdr:cxnSp macro="">
      <xdr:nvCxnSpPr>
        <xdr:cNvPr id="69" name="直線コネクタ 68"/>
        <xdr:cNvCxnSpPr/>
      </xdr:nvCxnSpPr>
      <xdr:spPr>
        <a:xfrm>
          <a:off x="3098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5080</xdr:rowOff>
    </xdr:to>
    <xdr:cxnSp macro="">
      <xdr:nvCxnSpPr>
        <xdr:cNvPr id="72" name="直線コネクタ 71"/>
        <xdr:cNvCxnSpPr/>
      </xdr:nvCxnSpPr>
      <xdr:spPr>
        <a:xfrm flipV="1">
          <a:off x="2209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12700</xdr:rowOff>
    </xdr:to>
    <xdr:cxnSp macro="">
      <xdr:nvCxnSpPr>
        <xdr:cNvPr id="75" name="直線コネクタ 74"/>
        <xdr:cNvCxnSpPr/>
      </xdr:nvCxnSpPr>
      <xdr:spPr>
        <a:xfrm flipV="1">
          <a:off x="1320800" y="652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118110</xdr:rowOff>
    </xdr:from>
    <xdr:to>
      <xdr:col>5</xdr:col>
      <xdr:colOff>600075</xdr:colOff>
      <xdr:row>38</xdr:row>
      <xdr:rowOff>48260</xdr:rowOff>
    </xdr:to>
    <xdr:sp macro="" textlink="">
      <xdr:nvSpPr>
        <xdr:cNvPr id="87" name="円/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1" name="円/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年度決算については、類似団体の平均を下回った主な要因は市内２か所の養護老人ホームの民営化に伴い人件費、事業費が不要になったため管理運営費が</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4,819</a:t>
          </a:r>
          <a:r>
            <a:rPr kumimoji="1" lang="ja-JP" altLang="en-US" sz="1300">
              <a:latin typeface="ＭＳ Ｐゴシック"/>
            </a:rPr>
            <a:t>万円減額となった。</a:t>
          </a:r>
          <a:endParaRPr kumimoji="1" lang="en-US" altLang="ja-JP" sz="1300">
            <a:latin typeface="ＭＳ Ｐゴシック"/>
          </a:endParaRPr>
        </a:p>
        <a:p>
          <a:r>
            <a:rPr kumimoji="1" lang="ja-JP" altLang="en-US" sz="1300">
              <a:latin typeface="ＭＳ Ｐゴシック"/>
            </a:rPr>
            <a:t>　職員数の適正化を進める中で、物件費の</a:t>
          </a:r>
          <a:r>
            <a:rPr kumimoji="1" lang="en-US" altLang="ja-JP" sz="1300">
              <a:latin typeface="ＭＳ Ｐゴシック"/>
            </a:rPr>
            <a:t>20</a:t>
          </a:r>
          <a:r>
            <a:rPr kumimoji="1" lang="ja-JP" altLang="en-US" sz="1300">
              <a:latin typeface="ＭＳ Ｐゴシック"/>
            </a:rPr>
            <a:t>％以上を占める事務補助員の賃金が当市の財政を圧迫している。正職員削減による臨時職員増加を防止し、職員の業務効率を徹底的に向上させる必要がある。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4536</xdr:rowOff>
    </xdr:to>
    <xdr:cxnSp macro="">
      <xdr:nvCxnSpPr>
        <xdr:cNvPr id="129" name="直線コネクタ 128"/>
        <xdr:cNvCxnSpPr/>
      </xdr:nvCxnSpPr>
      <xdr:spPr>
        <a:xfrm flipV="1">
          <a:off x="15671800" y="28321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26307</xdr:rowOff>
    </xdr:to>
    <xdr:cxnSp macro="">
      <xdr:nvCxnSpPr>
        <xdr:cNvPr id="132" name="直線コネクタ 131"/>
        <xdr:cNvCxnSpPr/>
      </xdr:nvCxnSpPr>
      <xdr:spPr>
        <a:xfrm flipV="1">
          <a:off x="14782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124279</xdr:rowOff>
    </xdr:to>
    <xdr:cxnSp macro="">
      <xdr:nvCxnSpPr>
        <xdr:cNvPr id="135" name="直線コネクタ 134"/>
        <xdr:cNvCxnSpPr/>
      </xdr:nvCxnSpPr>
      <xdr:spPr>
        <a:xfrm flipV="1">
          <a:off x="13893800" y="2940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91621</xdr:rowOff>
    </xdr:from>
    <xdr:to>
      <xdr:col>20</xdr:col>
      <xdr:colOff>158750</xdr:colOff>
      <xdr:row>17</xdr:row>
      <xdr:rowOff>124279</xdr:rowOff>
    </xdr:to>
    <xdr:cxnSp macro="">
      <xdr:nvCxnSpPr>
        <xdr:cNvPr id="138" name="直線コネクタ 137"/>
        <xdr:cNvCxnSpPr/>
      </xdr:nvCxnSpPr>
      <xdr:spPr>
        <a:xfrm>
          <a:off x="13004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8" name="円/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9"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0" name="円/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52" name="円/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4" name="円/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40821</xdr:rowOff>
    </xdr:from>
    <xdr:to>
      <xdr:col>19</xdr:col>
      <xdr:colOff>6350</xdr:colOff>
      <xdr:row>17</xdr:row>
      <xdr:rowOff>142421</xdr:rowOff>
    </xdr:to>
    <xdr:sp macro="" textlink="">
      <xdr:nvSpPr>
        <xdr:cNvPr id="156" name="円/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類似団体の平均を下回っているが、決算における扶助費の歳出全体に占める割合は、合併当初の</a:t>
          </a:r>
          <a:r>
            <a:rPr kumimoji="1" lang="en-US" altLang="ja-JP" sz="1300">
              <a:latin typeface="ＭＳ Ｐゴシック"/>
            </a:rPr>
            <a:t>7.0</a:t>
          </a:r>
          <a:r>
            <a:rPr kumimoji="1" lang="ja-JP" altLang="en-US" sz="1300">
              <a:latin typeface="ＭＳ Ｐゴシック"/>
            </a:rPr>
            <a:t>％から増加傾向にある。前年度より</a:t>
          </a:r>
          <a:r>
            <a:rPr kumimoji="1" lang="en-US" altLang="ja-JP" sz="1300">
              <a:latin typeface="ＭＳ Ｐゴシック"/>
            </a:rPr>
            <a:t>1.0</a:t>
          </a:r>
          <a:r>
            <a:rPr kumimoji="1" lang="ja-JP" altLang="en-US" sz="1300">
              <a:latin typeface="ＭＳ Ｐゴシック"/>
            </a:rPr>
            <a:t>％増加し、平成</a:t>
          </a:r>
          <a:r>
            <a:rPr kumimoji="1" lang="en-US" altLang="ja-JP" sz="1300">
              <a:latin typeface="ＭＳ Ｐゴシック"/>
            </a:rPr>
            <a:t>27</a:t>
          </a:r>
          <a:r>
            <a:rPr kumimoji="1" lang="ja-JP" altLang="en-US" sz="1300">
              <a:latin typeface="ＭＳ Ｐゴシック"/>
            </a:rPr>
            <a:t>年度決算では</a:t>
          </a:r>
          <a:r>
            <a:rPr kumimoji="1" lang="en-US" altLang="ja-JP" sz="1300">
              <a:latin typeface="ＭＳ Ｐゴシック"/>
            </a:rPr>
            <a:t>12.0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前年度と比較して増加した主な要因は市内２か所の養護老人ホームを市直営から民営化したことに伴い、物件費から組替が生じたことによるもの。</a:t>
          </a:r>
          <a:endParaRPr kumimoji="1" lang="en-US" altLang="ja-JP" sz="1300">
            <a:latin typeface="ＭＳ Ｐゴシック"/>
          </a:endParaRPr>
        </a:p>
        <a:p>
          <a:r>
            <a:rPr kumimoji="1" lang="ja-JP" altLang="en-US" sz="1300">
              <a:latin typeface="ＭＳ Ｐゴシック"/>
            </a:rPr>
            <a:t>　高齢化の進展により今後も医療、介護事業等、扶助費の増加が見込まれるため、総合的な対策が必要である。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55</xdr:row>
      <xdr:rowOff>82550</xdr:rowOff>
    </xdr:to>
    <xdr:cxnSp macro="">
      <xdr:nvCxnSpPr>
        <xdr:cNvPr id="190" name="直線コネクタ 189"/>
        <xdr:cNvCxnSpPr/>
      </xdr:nvCxnSpPr>
      <xdr:spPr>
        <a:xfrm>
          <a:off x="3987800" y="9359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76200</xdr:rowOff>
    </xdr:from>
    <xdr:to>
      <xdr:col>5</xdr:col>
      <xdr:colOff>549275</xdr:colOff>
      <xdr:row>54</xdr:row>
      <xdr:rowOff>101600</xdr:rowOff>
    </xdr:to>
    <xdr:cxnSp macro="">
      <xdr:nvCxnSpPr>
        <xdr:cNvPr id="193" name="直線コネクタ 192"/>
        <xdr:cNvCxnSpPr/>
      </xdr:nvCxnSpPr>
      <xdr:spPr>
        <a:xfrm>
          <a:off x="3098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88900</xdr:rowOff>
    </xdr:to>
    <xdr:cxnSp macro="">
      <xdr:nvCxnSpPr>
        <xdr:cNvPr id="196" name="直線コネクタ 195"/>
        <xdr:cNvCxnSpPr/>
      </xdr:nvCxnSpPr>
      <xdr:spPr>
        <a:xfrm flipV="1">
          <a:off x="2209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88900</xdr:rowOff>
    </xdr:to>
    <xdr:cxnSp macro="">
      <xdr:nvCxnSpPr>
        <xdr:cNvPr id="199" name="直線コネクタ 198"/>
        <xdr:cNvCxnSpPr/>
      </xdr:nvCxnSpPr>
      <xdr:spPr>
        <a:xfrm>
          <a:off x="1320800" y="9258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9" name="円/楕円 208"/>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10"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11" name="円/楕円 210"/>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12" name="テキスト ボックス 211"/>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25400</xdr:rowOff>
    </xdr:from>
    <xdr:to>
      <xdr:col>4</xdr:col>
      <xdr:colOff>396875</xdr:colOff>
      <xdr:row>54</xdr:row>
      <xdr:rowOff>127000</xdr:rowOff>
    </xdr:to>
    <xdr:sp macro="" textlink="">
      <xdr:nvSpPr>
        <xdr:cNvPr id="213" name="円/楕円 212"/>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137177</xdr:rowOff>
    </xdr:from>
    <xdr:ext cx="762000" cy="259045"/>
    <xdr:sp macro="" textlink="">
      <xdr:nvSpPr>
        <xdr:cNvPr id="214" name="テキスト ボックス 213"/>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5" name="円/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120650</xdr:rowOff>
    </xdr:from>
    <xdr:to>
      <xdr:col>1</xdr:col>
      <xdr:colOff>676275</xdr:colOff>
      <xdr:row>54</xdr:row>
      <xdr:rowOff>50800</xdr:rowOff>
    </xdr:to>
    <xdr:sp macro="" textlink="">
      <xdr:nvSpPr>
        <xdr:cNvPr id="217" name="円/楕円 216"/>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60977</xdr:rowOff>
    </xdr:from>
    <xdr:ext cx="762000" cy="259045"/>
    <xdr:sp macro="" textlink="">
      <xdr:nvSpPr>
        <xdr:cNvPr id="218" name="テキスト ボックス 217"/>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当市は海抜０</a:t>
          </a:r>
          <a:r>
            <a:rPr kumimoji="1" lang="en-US" altLang="ja-JP" sz="1200">
              <a:latin typeface="ＭＳ Ｐゴシック"/>
            </a:rPr>
            <a:t>m</a:t>
          </a:r>
          <a:r>
            <a:rPr kumimoji="1" lang="ja-JP" altLang="en-US" sz="1200">
              <a:latin typeface="ＭＳ Ｐゴシック"/>
            </a:rPr>
            <a:t>の臨海部から海抜</a:t>
          </a:r>
          <a:r>
            <a:rPr kumimoji="1" lang="en-US" altLang="ja-JP" sz="1200">
              <a:latin typeface="ＭＳ Ｐゴシック"/>
            </a:rPr>
            <a:t>1,400m</a:t>
          </a:r>
          <a:r>
            <a:rPr kumimoji="1" lang="ja-JP" altLang="en-US" sz="1200">
              <a:latin typeface="ＭＳ Ｐゴシック"/>
            </a:rPr>
            <a:t>の四国山系までの</a:t>
          </a:r>
          <a:r>
            <a:rPr kumimoji="1" lang="en-US" altLang="ja-JP" sz="1200">
              <a:latin typeface="ＭＳ Ｐゴシック"/>
            </a:rPr>
            <a:t>514.34k㎡</a:t>
          </a:r>
          <a:r>
            <a:rPr kumimoji="1" lang="ja-JP" altLang="en-US" sz="1200">
              <a:latin typeface="ＭＳ Ｐゴシック"/>
            </a:rPr>
            <a:t>に及ぶ広範な区域に、旧５町ごとに様々な施設（目的が重複する施設等）があり、維持補修費や光熱水費、各種点検委託料等のランニングコストも大きく、公共施設等総合管理計画に基づき、施設の統廃合を含め全体の見直しを行い、適正な施設運営に努める。</a:t>
          </a:r>
        </a:p>
        <a:p>
          <a:r>
            <a:rPr kumimoji="1" lang="ja-JP" altLang="en-US" sz="1200">
              <a:latin typeface="ＭＳ Ｐゴシック"/>
            </a:rPr>
            <a:t>　国民健康保険事業特別会計繰出金、介護保険事業勘定繰出金、農業集落排水事業特別会計繰出金、公共下水道事業特別会計繰出金など、</a:t>
          </a:r>
          <a:r>
            <a:rPr kumimoji="1" lang="en-US" altLang="ja-JP" sz="1200">
              <a:latin typeface="ＭＳ Ｐゴシック"/>
            </a:rPr>
            <a:t>30</a:t>
          </a:r>
          <a:r>
            <a:rPr kumimoji="1" lang="ja-JP" altLang="en-US" sz="1200">
              <a:latin typeface="ＭＳ Ｐゴシック"/>
            </a:rPr>
            <a:t>億円を超える繰出金が続いている。今後は事業の見直しも含め、計画的な繰出となるよう努める。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96520</xdr:rowOff>
    </xdr:to>
    <xdr:cxnSp macro="">
      <xdr:nvCxnSpPr>
        <xdr:cNvPr id="251" name="直線コネクタ 250"/>
        <xdr:cNvCxnSpPr/>
      </xdr:nvCxnSpPr>
      <xdr:spPr>
        <a:xfrm>
          <a:off x="15671800" y="9690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88900</xdr:rowOff>
    </xdr:to>
    <xdr:cxnSp macro="">
      <xdr:nvCxnSpPr>
        <xdr:cNvPr id="254" name="直線コネクタ 253"/>
        <xdr:cNvCxnSpPr/>
      </xdr:nvCxnSpPr>
      <xdr:spPr>
        <a:xfrm>
          <a:off x="14782800" y="9598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57</xdr:row>
      <xdr:rowOff>16510</xdr:rowOff>
    </xdr:to>
    <xdr:cxnSp macro="">
      <xdr:nvCxnSpPr>
        <xdr:cNvPr id="257" name="直線コネクタ 256"/>
        <xdr:cNvCxnSpPr/>
      </xdr:nvCxnSpPr>
      <xdr:spPr>
        <a:xfrm flipV="1">
          <a:off x="13893800" y="95986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16510</xdr:rowOff>
    </xdr:to>
    <xdr:cxnSp macro="">
      <xdr:nvCxnSpPr>
        <xdr:cNvPr id="260" name="直線コネクタ 259"/>
        <xdr:cNvCxnSpPr/>
      </xdr:nvCxnSpPr>
      <xdr:spPr>
        <a:xfrm>
          <a:off x="13004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6" name="円/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77" name="テキスト ボックス 276"/>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8" name="円/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9" name="テキスト ボックス 27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類似団体の平均を下回っているが、合併した５町のうち旧三瓶町が、合併前からの常備消防（八幡浜市の一部事務組合）管轄となっており、その負担金が毎年</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5,000</a:t>
          </a:r>
          <a:r>
            <a:rPr kumimoji="1" lang="ja-JP" altLang="en-US" sz="1300">
              <a:latin typeface="ＭＳ Ｐゴシック"/>
            </a:rPr>
            <a:t>万円以上発生しており大きな負担となっている。　　</a:t>
          </a:r>
        </a:p>
        <a:p>
          <a:r>
            <a:rPr kumimoji="1" lang="ja-JP" altLang="en-US" sz="1300">
              <a:latin typeface="ＭＳ Ｐゴシック"/>
            </a:rPr>
            <a:t>　当市の財政状況から、今後も同等の補助費を維持することをは難しく、公費負担のあり方について細部に渡り見直しが必要である。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35</xdr:row>
      <xdr:rowOff>5842</xdr:rowOff>
    </xdr:to>
    <xdr:cxnSp macro="">
      <xdr:nvCxnSpPr>
        <xdr:cNvPr id="309" name="直線コネクタ 308"/>
        <xdr:cNvCxnSpPr/>
      </xdr:nvCxnSpPr>
      <xdr:spPr>
        <a:xfrm>
          <a:off x="15671800" y="59883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159004</xdr:rowOff>
    </xdr:to>
    <xdr:cxnSp macro="">
      <xdr:nvCxnSpPr>
        <xdr:cNvPr id="312" name="直線コネクタ 311"/>
        <xdr:cNvCxnSpPr/>
      </xdr:nvCxnSpPr>
      <xdr:spPr>
        <a:xfrm>
          <a:off x="14782800" y="59334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104140</xdr:rowOff>
    </xdr:to>
    <xdr:cxnSp macro="">
      <xdr:nvCxnSpPr>
        <xdr:cNvPr id="315" name="直線コネクタ 314"/>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154432</xdr:rowOff>
    </xdr:to>
    <xdr:cxnSp macro="">
      <xdr:nvCxnSpPr>
        <xdr:cNvPr id="318" name="直線コネクタ 317"/>
        <xdr:cNvCxnSpPr/>
      </xdr:nvCxnSpPr>
      <xdr:spPr>
        <a:xfrm flipV="1">
          <a:off x="13004800" y="59334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126492</xdr:rowOff>
    </xdr:from>
    <xdr:to>
      <xdr:col>24</xdr:col>
      <xdr:colOff>82550</xdr:colOff>
      <xdr:row>35</xdr:row>
      <xdr:rowOff>56642</xdr:rowOff>
    </xdr:to>
    <xdr:sp macro="" textlink="">
      <xdr:nvSpPr>
        <xdr:cNvPr id="328" name="円/楕円 327"/>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143019</xdr:rowOff>
    </xdr:from>
    <xdr:ext cx="762000" cy="259045"/>
    <xdr:sp macro="" textlink="">
      <xdr:nvSpPr>
        <xdr:cNvPr id="329"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108204</xdr:rowOff>
    </xdr:from>
    <xdr:to>
      <xdr:col>22</xdr:col>
      <xdr:colOff>615950</xdr:colOff>
      <xdr:row>35</xdr:row>
      <xdr:rowOff>38354</xdr:rowOff>
    </xdr:to>
    <xdr:sp macro="" textlink="">
      <xdr:nvSpPr>
        <xdr:cNvPr id="330" name="円/楕円 329"/>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48531</xdr:rowOff>
    </xdr:from>
    <xdr:ext cx="736600" cy="259045"/>
    <xdr:sp macro="" textlink="">
      <xdr:nvSpPr>
        <xdr:cNvPr id="331" name="テキスト ボックス 330"/>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2" name="円/楕円 331"/>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3" name="テキスト ボックス 332"/>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4" name="円/楕円 333"/>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5" name="テキスト ボックス 334"/>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103632</xdr:rowOff>
    </xdr:from>
    <xdr:to>
      <xdr:col>19</xdr:col>
      <xdr:colOff>6350</xdr:colOff>
      <xdr:row>35</xdr:row>
      <xdr:rowOff>33782</xdr:rowOff>
    </xdr:to>
    <xdr:sp macro="" textlink="">
      <xdr:nvSpPr>
        <xdr:cNvPr id="336" name="円/楕円 335"/>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43959</xdr:rowOff>
    </xdr:from>
    <xdr:ext cx="762000" cy="259045"/>
    <xdr:sp macro="" textlink="">
      <xdr:nvSpPr>
        <xdr:cNvPr id="337" name="テキスト ボックス 336"/>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年度決算と比較して</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減少したものの、類似団体を上回っている状況である。地方債については、合併により旧５町の地方債を引き継いだことに加え、合併時の「新市建設計画」に基づく大型建設事業の実施により地方債現在高が増加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このため、公債費のピークは平成</a:t>
          </a:r>
          <a:r>
            <a:rPr kumimoji="1" lang="en-US" altLang="ja-JP" sz="1300">
              <a:solidFill>
                <a:sysClr val="windowText" lastClr="000000"/>
              </a:solidFill>
              <a:latin typeface="ＭＳ Ｐゴシック"/>
            </a:rPr>
            <a:t>33</a:t>
          </a:r>
          <a:r>
            <a:rPr kumimoji="1" lang="ja-JP" altLang="en-US" sz="1300">
              <a:solidFill>
                <a:sysClr val="windowText" lastClr="000000"/>
              </a:solidFill>
              <a:latin typeface="ＭＳ Ｐゴシック"/>
            </a:rPr>
            <a:t>年度となると見込まれ、今後も非常に厳しい財政運営となることが予想されることから将来の財政硬直化を避けるためには、償還金以上の起債の新規発行を行わないよう起債の上限枠を設け総額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66040</xdr:rowOff>
    </xdr:from>
    <xdr:to>
      <xdr:col>7</xdr:col>
      <xdr:colOff>15875</xdr:colOff>
      <xdr:row>75</xdr:row>
      <xdr:rowOff>73660</xdr:rowOff>
    </xdr:to>
    <xdr:cxnSp macro="">
      <xdr:nvCxnSpPr>
        <xdr:cNvPr id="369" name="直線コネクタ 368"/>
        <xdr:cNvCxnSpPr/>
      </xdr:nvCxnSpPr>
      <xdr:spPr>
        <a:xfrm flipV="1">
          <a:off x="3987800" y="129247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64135</xdr:rowOff>
    </xdr:from>
    <xdr:to>
      <xdr:col>5</xdr:col>
      <xdr:colOff>549275</xdr:colOff>
      <xdr:row>75</xdr:row>
      <xdr:rowOff>73660</xdr:rowOff>
    </xdr:to>
    <xdr:cxnSp macro="">
      <xdr:nvCxnSpPr>
        <xdr:cNvPr id="372" name="直線コネクタ 371"/>
        <xdr:cNvCxnSpPr/>
      </xdr:nvCxnSpPr>
      <xdr:spPr>
        <a:xfrm>
          <a:off x="3098800" y="129228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64135</xdr:rowOff>
    </xdr:from>
    <xdr:to>
      <xdr:col>4</xdr:col>
      <xdr:colOff>346075</xdr:colOff>
      <xdr:row>75</xdr:row>
      <xdr:rowOff>71755</xdr:rowOff>
    </xdr:to>
    <xdr:cxnSp macro="">
      <xdr:nvCxnSpPr>
        <xdr:cNvPr id="375" name="直線コネクタ 374"/>
        <xdr:cNvCxnSpPr/>
      </xdr:nvCxnSpPr>
      <xdr:spPr>
        <a:xfrm flipV="1">
          <a:off x="2209800" y="129228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71755</xdr:rowOff>
    </xdr:from>
    <xdr:to>
      <xdr:col>3</xdr:col>
      <xdr:colOff>142875</xdr:colOff>
      <xdr:row>75</xdr:row>
      <xdr:rowOff>71755</xdr:rowOff>
    </xdr:to>
    <xdr:cxnSp macro="">
      <xdr:nvCxnSpPr>
        <xdr:cNvPr id="378" name="直線コネクタ 377"/>
        <xdr:cNvCxnSpPr/>
      </xdr:nvCxnSpPr>
      <xdr:spPr>
        <a:xfrm>
          <a:off x="1320800" y="12930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15240</xdr:rowOff>
    </xdr:from>
    <xdr:to>
      <xdr:col>7</xdr:col>
      <xdr:colOff>66675</xdr:colOff>
      <xdr:row>75</xdr:row>
      <xdr:rowOff>116840</xdr:rowOff>
    </xdr:to>
    <xdr:sp macro="" textlink="">
      <xdr:nvSpPr>
        <xdr:cNvPr id="388" name="円/楕円 387"/>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158767</xdr:rowOff>
    </xdr:from>
    <xdr:ext cx="762000" cy="259045"/>
    <xdr:sp macro="" textlink="">
      <xdr:nvSpPr>
        <xdr:cNvPr id="389" name="公債費該当値テキスト"/>
        <xdr:cNvSpPr txBox="1"/>
      </xdr:nvSpPr>
      <xdr:spPr>
        <a:xfrm>
          <a:off x="4914900" y="128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90" name="円/楕円 389"/>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109238</xdr:rowOff>
    </xdr:from>
    <xdr:ext cx="736600" cy="259045"/>
    <xdr:sp macro="" textlink="">
      <xdr:nvSpPr>
        <xdr:cNvPr id="391" name="テキスト ボックス 390"/>
        <xdr:cNvSpPr txBox="1"/>
      </xdr:nvSpPr>
      <xdr:spPr>
        <a:xfrm>
          <a:off x="3606800" y="1296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xdr:rowOff>
    </xdr:from>
    <xdr:to>
      <xdr:col>4</xdr:col>
      <xdr:colOff>396875</xdr:colOff>
      <xdr:row>75</xdr:row>
      <xdr:rowOff>114935</xdr:rowOff>
    </xdr:to>
    <xdr:sp macro="" textlink="">
      <xdr:nvSpPr>
        <xdr:cNvPr id="392" name="円/楕円 391"/>
        <xdr:cNvSpPr/>
      </xdr:nvSpPr>
      <xdr:spPr>
        <a:xfrm>
          <a:off x="3048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99713</xdr:rowOff>
    </xdr:from>
    <xdr:ext cx="762000" cy="259045"/>
    <xdr:sp macro="" textlink="">
      <xdr:nvSpPr>
        <xdr:cNvPr id="393" name="テキスト ボックス 392"/>
        <xdr:cNvSpPr txBox="1"/>
      </xdr:nvSpPr>
      <xdr:spPr>
        <a:xfrm>
          <a:off x="2717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20955</xdr:rowOff>
    </xdr:from>
    <xdr:to>
      <xdr:col>3</xdr:col>
      <xdr:colOff>193675</xdr:colOff>
      <xdr:row>75</xdr:row>
      <xdr:rowOff>122555</xdr:rowOff>
    </xdr:to>
    <xdr:sp macro="" textlink="">
      <xdr:nvSpPr>
        <xdr:cNvPr id="394" name="円/楕円 393"/>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107332</xdr:rowOff>
    </xdr:from>
    <xdr:ext cx="762000" cy="259045"/>
    <xdr:sp macro="" textlink="">
      <xdr:nvSpPr>
        <xdr:cNvPr id="395" name="テキスト ボックス 394"/>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20955</xdr:rowOff>
    </xdr:from>
    <xdr:to>
      <xdr:col>1</xdr:col>
      <xdr:colOff>676275</xdr:colOff>
      <xdr:row>75</xdr:row>
      <xdr:rowOff>122555</xdr:rowOff>
    </xdr:to>
    <xdr:sp macro="" textlink="">
      <xdr:nvSpPr>
        <xdr:cNvPr id="396" name="円/楕円 395"/>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107332</xdr:rowOff>
    </xdr:from>
    <xdr:ext cx="762000" cy="259045"/>
    <xdr:sp macro="" textlink="">
      <xdr:nvSpPr>
        <xdr:cNvPr id="397" name="テキスト ボックス 396"/>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公債費以外でみると類似団体の平均を下回ってはいるが、人件費の割合は高くなっている。今後は西予市オフィス改革及び窓口改革を推進するとともに職員数の適正管理、臨時職員の必要性・配置について、総務部署と連携を密にし適正化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154432</xdr:rowOff>
    </xdr:from>
    <xdr:to>
      <xdr:col>24</xdr:col>
      <xdr:colOff>31750</xdr:colOff>
      <xdr:row>77</xdr:row>
      <xdr:rowOff>1270</xdr:rowOff>
    </xdr:to>
    <xdr:cxnSp macro="">
      <xdr:nvCxnSpPr>
        <xdr:cNvPr id="428" name="直線コネクタ 427"/>
        <xdr:cNvCxnSpPr/>
      </xdr:nvCxnSpPr>
      <xdr:spPr>
        <a:xfrm>
          <a:off x="15671800" y="13184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154432</xdr:rowOff>
    </xdr:to>
    <xdr:cxnSp macro="">
      <xdr:nvCxnSpPr>
        <xdr:cNvPr id="431" name="直線コネクタ 430"/>
        <xdr:cNvCxnSpPr/>
      </xdr:nvCxnSpPr>
      <xdr:spPr>
        <a:xfrm>
          <a:off x="14782800" y="130611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30987</xdr:rowOff>
    </xdr:from>
    <xdr:to>
      <xdr:col>21</xdr:col>
      <xdr:colOff>361950</xdr:colOff>
      <xdr:row>77</xdr:row>
      <xdr:rowOff>37846</xdr:rowOff>
    </xdr:to>
    <xdr:cxnSp macro="">
      <xdr:nvCxnSpPr>
        <xdr:cNvPr id="434" name="直線コネクタ 433"/>
        <xdr:cNvCxnSpPr/>
      </xdr:nvCxnSpPr>
      <xdr:spPr>
        <a:xfrm flipV="1">
          <a:off x="13893800" y="13061187"/>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168148</xdr:rowOff>
    </xdr:from>
    <xdr:to>
      <xdr:col>20</xdr:col>
      <xdr:colOff>158750</xdr:colOff>
      <xdr:row>77</xdr:row>
      <xdr:rowOff>37846</xdr:rowOff>
    </xdr:to>
    <xdr:cxnSp macro="">
      <xdr:nvCxnSpPr>
        <xdr:cNvPr id="437" name="直線コネクタ 436"/>
        <xdr:cNvCxnSpPr/>
      </xdr:nvCxnSpPr>
      <xdr:spPr>
        <a:xfrm>
          <a:off x="13004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7" name="円/楕円 446"/>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8"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103632</xdr:rowOff>
    </xdr:from>
    <xdr:to>
      <xdr:col>22</xdr:col>
      <xdr:colOff>615950</xdr:colOff>
      <xdr:row>77</xdr:row>
      <xdr:rowOff>33782</xdr:rowOff>
    </xdr:to>
    <xdr:sp macro="" textlink="">
      <xdr:nvSpPr>
        <xdr:cNvPr id="449" name="円/楕円 448"/>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43959</xdr:rowOff>
    </xdr:from>
    <xdr:ext cx="736600" cy="259045"/>
    <xdr:sp macro="" textlink="">
      <xdr:nvSpPr>
        <xdr:cNvPr id="450" name="テキスト ボックス 449"/>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151637</xdr:rowOff>
    </xdr:from>
    <xdr:to>
      <xdr:col>21</xdr:col>
      <xdr:colOff>412750</xdr:colOff>
      <xdr:row>76</xdr:row>
      <xdr:rowOff>81787</xdr:rowOff>
    </xdr:to>
    <xdr:sp macro="" textlink="">
      <xdr:nvSpPr>
        <xdr:cNvPr id="451" name="円/楕円 450"/>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52" name="テキスト ボックス 451"/>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158496</xdr:rowOff>
    </xdr:from>
    <xdr:to>
      <xdr:col>20</xdr:col>
      <xdr:colOff>209550</xdr:colOff>
      <xdr:row>77</xdr:row>
      <xdr:rowOff>88646</xdr:rowOff>
    </xdr:to>
    <xdr:sp macro="" textlink="">
      <xdr:nvSpPr>
        <xdr:cNvPr id="453" name="円/楕円 452"/>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98823</xdr:rowOff>
    </xdr:from>
    <xdr:ext cx="762000" cy="259045"/>
    <xdr:sp macro="" textlink="">
      <xdr:nvSpPr>
        <xdr:cNvPr id="454" name="テキスト ボックス 453"/>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5" name="円/楕円 454"/>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56" name="テキスト ボックス 45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愛媛県西予市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70383</xdr:rowOff>
    </xdr:from>
    <xdr:to>
      <xdr:col>4</xdr:col>
      <xdr:colOff>1117600</xdr:colOff>
      <xdr:row>14</xdr:row>
      <xdr:rowOff>107155</xdr:rowOff>
    </xdr:to>
    <xdr:cxnSp macro="">
      <xdr:nvCxnSpPr>
        <xdr:cNvPr id="52" name="直線コネクタ 51"/>
        <xdr:cNvCxnSpPr/>
      </xdr:nvCxnSpPr>
      <xdr:spPr bwMode="auto">
        <a:xfrm flipV="1">
          <a:off x="5003800" y="2518308"/>
          <a:ext cx="647700" cy="3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107155</xdr:rowOff>
    </xdr:from>
    <xdr:to>
      <xdr:col>4</xdr:col>
      <xdr:colOff>469900</xdr:colOff>
      <xdr:row>14</xdr:row>
      <xdr:rowOff>158803</xdr:rowOff>
    </xdr:to>
    <xdr:cxnSp macro="">
      <xdr:nvCxnSpPr>
        <xdr:cNvPr id="55" name="直線コネクタ 54"/>
        <xdr:cNvCxnSpPr/>
      </xdr:nvCxnSpPr>
      <xdr:spPr bwMode="auto">
        <a:xfrm flipV="1">
          <a:off x="4305300" y="2555080"/>
          <a:ext cx="698500" cy="5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82516</xdr:rowOff>
    </xdr:from>
    <xdr:to>
      <xdr:col>3</xdr:col>
      <xdr:colOff>904875</xdr:colOff>
      <xdr:row>14</xdr:row>
      <xdr:rowOff>158803</xdr:rowOff>
    </xdr:to>
    <xdr:cxnSp macro="">
      <xdr:nvCxnSpPr>
        <xdr:cNvPr id="58" name="直線コネクタ 57"/>
        <xdr:cNvCxnSpPr/>
      </xdr:nvCxnSpPr>
      <xdr:spPr bwMode="auto">
        <a:xfrm>
          <a:off x="3606800" y="2530441"/>
          <a:ext cx="698500" cy="7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55982</xdr:rowOff>
    </xdr:from>
    <xdr:to>
      <xdr:col>3</xdr:col>
      <xdr:colOff>206375</xdr:colOff>
      <xdr:row>14</xdr:row>
      <xdr:rowOff>82516</xdr:rowOff>
    </xdr:to>
    <xdr:cxnSp macro="">
      <xdr:nvCxnSpPr>
        <xdr:cNvPr id="61" name="直線コネクタ 60"/>
        <xdr:cNvCxnSpPr/>
      </xdr:nvCxnSpPr>
      <xdr:spPr bwMode="auto">
        <a:xfrm>
          <a:off x="2908300" y="2503907"/>
          <a:ext cx="698500" cy="2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19583</xdr:rowOff>
    </xdr:from>
    <xdr:to>
      <xdr:col>5</xdr:col>
      <xdr:colOff>34925</xdr:colOff>
      <xdr:row>14</xdr:row>
      <xdr:rowOff>121183</xdr:rowOff>
    </xdr:to>
    <xdr:sp macro="" textlink="">
      <xdr:nvSpPr>
        <xdr:cNvPr id="71" name="円/楕円 70"/>
        <xdr:cNvSpPr/>
      </xdr:nvSpPr>
      <xdr:spPr bwMode="auto">
        <a:xfrm>
          <a:off x="5600700" y="246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36110</xdr:rowOff>
    </xdr:from>
    <xdr:ext cx="762000" cy="259045"/>
    <xdr:sp macro="" textlink="">
      <xdr:nvSpPr>
        <xdr:cNvPr id="72" name="人口1人当たり決算額の推移該当値テキスト130"/>
        <xdr:cNvSpPr txBox="1"/>
      </xdr:nvSpPr>
      <xdr:spPr>
        <a:xfrm>
          <a:off x="5740400" y="231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126,884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56355</xdr:rowOff>
    </xdr:from>
    <xdr:to>
      <xdr:col>4</xdr:col>
      <xdr:colOff>520700</xdr:colOff>
      <xdr:row>14</xdr:row>
      <xdr:rowOff>157955</xdr:rowOff>
    </xdr:to>
    <xdr:sp macro="" textlink="">
      <xdr:nvSpPr>
        <xdr:cNvPr id="73" name="円/楕円 72"/>
        <xdr:cNvSpPr/>
      </xdr:nvSpPr>
      <xdr:spPr bwMode="auto">
        <a:xfrm>
          <a:off x="4953000" y="2504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168132</xdr:rowOff>
    </xdr:from>
    <xdr:ext cx="736600" cy="259045"/>
    <xdr:sp macro="" textlink="">
      <xdr:nvSpPr>
        <xdr:cNvPr id="74" name="テキスト ボックス 73"/>
        <xdr:cNvSpPr txBox="1"/>
      </xdr:nvSpPr>
      <xdr:spPr>
        <a:xfrm>
          <a:off x="4622800" y="2273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124,632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108003</xdr:rowOff>
    </xdr:from>
    <xdr:to>
      <xdr:col>3</xdr:col>
      <xdr:colOff>955675</xdr:colOff>
      <xdr:row>15</xdr:row>
      <xdr:rowOff>38153</xdr:rowOff>
    </xdr:to>
    <xdr:sp macro="" textlink="">
      <xdr:nvSpPr>
        <xdr:cNvPr id="75" name="円/楕円 74"/>
        <xdr:cNvSpPr/>
      </xdr:nvSpPr>
      <xdr:spPr bwMode="auto">
        <a:xfrm>
          <a:off x="4254500" y="255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48330</xdr:rowOff>
    </xdr:from>
    <xdr:ext cx="762000" cy="259045"/>
    <xdr:sp macro="" textlink="">
      <xdr:nvSpPr>
        <xdr:cNvPr id="76" name="テキスト ボックス 75"/>
        <xdr:cNvSpPr txBox="1"/>
      </xdr:nvSpPr>
      <xdr:spPr>
        <a:xfrm>
          <a:off x="3924300" y="23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121,469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31716</xdr:rowOff>
    </xdr:from>
    <xdr:to>
      <xdr:col>3</xdr:col>
      <xdr:colOff>257175</xdr:colOff>
      <xdr:row>14</xdr:row>
      <xdr:rowOff>133316</xdr:rowOff>
    </xdr:to>
    <xdr:sp macro="" textlink="">
      <xdr:nvSpPr>
        <xdr:cNvPr id="77" name="円/楕円 76"/>
        <xdr:cNvSpPr/>
      </xdr:nvSpPr>
      <xdr:spPr bwMode="auto">
        <a:xfrm>
          <a:off x="3556000" y="247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143493</xdr:rowOff>
    </xdr:from>
    <xdr:ext cx="762000" cy="259045"/>
    <xdr:sp macro="" textlink="">
      <xdr:nvSpPr>
        <xdr:cNvPr id="78" name="テキスト ボックス 77"/>
        <xdr:cNvSpPr txBox="1"/>
      </xdr:nvSpPr>
      <xdr:spPr>
        <a:xfrm>
          <a:off x="3225800" y="224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5182</xdr:rowOff>
    </xdr:from>
    <xdr:to>
      <xdr:col>2</xdr:col>
      <xdr:colOff>692150</xdr:colOff>
      <xdr:row>14</xdr:row>
      <xdr:rowOff>106782</xdr:rowOff>
    </xdr:to>
    <xdr:sp macro="" textlink="">
      <xdr:nvSpPr>
        <xdr:cNvPr id="79" name="円/楕円 78"/>
        <xdr:cNvSpPr/>
      </xdr:nvSpPr>
      <xdr:spPr bwMode="auto">
        <a:xfrm>
          <a:off x="2857500" y="2453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116959</xdr:rowOff>
    </xdr:from>
    <xdr:ext cx="762000" cy="259045"/>
    <xdr:sp macro="" textlink="">
      <xdr:nvSpPr>
        <xdr:cNvPr id="80" name="テキスト ボックス 79"/>
        <xdr:cNvSpPr txBox="1"/>
      </xdr:nvSpPr>
      <xdr:spPr>
        <a:xfrm>
          <a:off x="2527300" y="222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313004</xdr:rowOff>
    </xdr:from>
    <xdr:to>
      <xdr:col>4</xdr:col>
      <xdr:colOff>1117600</xdr:colOff>
      <xdr:row>37</xdr:row>
      <xdr:rowOff>319096</xdr:rowOff>
    </xdr:to>
    <xdr:cxnSp macro="">
      <xdr:nvCxnSpPr>
        <xdr:cNvPr id="114" name="直線コネクタ 113"/>
        <xdr:cNvCxnSpPr/>
      </xdr:nvCxnSpPr>
      <xdr:spPr bwMode="auto">
        <a:xfrm>
          <a:off x="5003800" y="7437704"/>
          <a:ext cx="647700" cy="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313004</xdr:rowOff>
    </xdr:from>
    <xdr:to>
      <xdr:col>4</xdr:col>
      <xdr:colOff>469900</xdr:colOff>
      <xdr:row>37</xdr:row>
      <xdr:rowOff>320681</xdr:rowOff>
    </xdr:to>
    <xdr:cxnSp macro="">
      <xdr:nvCxnSpPr>
        <xdr:cNvPr id="117" name="直線コネクタ 116"/>
        <xdr:cNvCxnSpPr/>
      </xdr:nvCxnSpPr>
      <xdr:spPr bwMode="auto">
        <a:xfrm flipV="1">
          <a:off x="4305300" y="7437704"/>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300549</xdr:rowOff>
    </xdr:from>
    <xdr:to>
      <xdr:col>3</xdr:col>
      <xdr:colOff>904875</xdr:colOff>
      <xdr:row>37</xdr:row>
      <xdr:rowOff>320681</xdr:rowOff>
    </xdr:to>
    <xdr:cxnSp macro="">
      <xdr:nvCxnSpPr>
        <xdr:cNvPr id="120" name="直線コネクタ 119"/>
        <xdr:cNvCxnSpPr/>
      </xdr:nvCxnSpPr>
      <xdr:spPr bwMode="auto">
        <a:xfrm>
          <a:off x="3606800" y="7425249"/>
          <a:ext cx="698500" cy="2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291318</xdr:rowOff>
    </xdr:from>
    <xdr:to>
      <xdr:col>3</xdr:col>
      <xdr:colOff>206375</xdr:colOff>
      <xdr:row>37</xdr:row>
      <xdr:rowOff>300549</xdr:rowOff>
    </xdr:to>
    <xdr:cxnSp macro="">
      <xdr:nvCxnSpPr>
        <xdr:cNvPr id="123" name="直線コネクタ 122"/>
        <xdr:cNvCxnSpPr/>
      </xdr:nvCxnSpPr>
      <xdr:spPr bwMode="auto">
        <a:xfrm>
          <a:off x="2908300" y="7416018"/>
          <a:ext cx="6985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268296</xdr:rowOff>
    </xdr:from>
    <xdr:to>
      <xdr:col>5</xdr:col>
      <xdr:colOff>34925</xdr:colOff>
      <xdr:row>38</xdr:row>
      <xdr:rowOff>26996</xdr:rowOff>
    </xdr:to>
    <xdr:sp macro="" textlink="">
      <xdr:nvSpPr>
        <xdr:cNvPr id="133" name="円/楕円 132"/>
        <xdr:cNvSpPr/>
      </xdr:nvSpPr>
      <xdr:spPr bwMode="auto">
        <a:xfrm>
          <a:off x="5600700" y="739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49873</xdr:rowOff>
    </xdr:from>
    <xdr:ext cx="762000" cy="259045"/>
    <xdr:sp macro="" textlink="">
      <xdr:nvSpPr>
        <xdr:cNvPr id="134" name="人口1人当たり決算額の推移該当値テキスト445"/>
        <xdr:cNvSpPr txBox="1"/>
      </xdr:nvSpPr>
      <xdr:spPr>
        <a:xfrm>
          <a:off x="5740400" y="717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29,581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262204</xdr:rowOff>
    </xdr:from>
    <xdr:to>
      <xdr:col>4</xdr:col>
      <xdr:colOff>520700</xdr:colOff>
      <xdr:row>38</xdr:row>
      <xdr:rowOff>20904</xdr:rowOff>
    </xdr:to>
    <xdr:sp macro="" textlink="">
      <xdr:nvSpPr>
        <xdr:cNvPr id="135" name="円/楕円 134"/>
        <xdr:cNvSpPr/>
      </xdr:nvSpPr>
      <xdr:spPr bwMode="auto">
        <a:xfrm>
          <a:off x="4953000" y="738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31081</xdr:rowOff>
    </xdr:from>
    <xdr:ext cx="736600" cy="259045"/>
    <xdr:sp macro="" textlink="">
      <xdr:nvSpPr>
        <xdr:cNvPr id="136" name="テキスト ボックス 135"/>
        <xdr:cNvSpPr txBox="1"/>
      </xdr:nvSpPr>
      <xdr:spPr>
        <a:xfrm>
          <a:off x="4622800" y="715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269881</xdr:rowOff>
    </xdr:from>
    <xdr:to>
      <xdr:col>3</xdr:col>
      <xdr:colOff>955675</xdr:colOff>
      <xdr:row>38</xdr:row>
      <xdr:rowOff>28581</xdr:rowOff>
    </xdr:to>
    <xdr:sp macro="" textlink="">
      <xdr:nvSpPr>
        <xdr:cNvPr id="137" name="円/楕円 136"/>
        <xdr:cNvSpPr/>
      </xdr:nvSpPr>
      <xdr:spPr bwMode="auto">
        <a:xfrm>
          <a:off x="4254500" y="739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38758</xdr:rowOff>
    </xdr:from>
    <xdr:ext cx="762000" cy="259045"/>
    <xdr:sp macro="" textlink="">
      <xdr:nvSpPr>
        <xdr:cNvPr id="138" name="テキスト ボックス 137"/>
        <xdr:cNvSpPr txBox="1"/>
      </xdr:nvSpPr>
      <xdr:spPr>
        <a:xfrm>
          <a:off x="3924300" y="716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249749</xdr:rowOff>
    </xdr:from>
    <xdr:to>
      <xdr:col>3</xdr:col>
      <xdr:colOff>257175</xdr:colOff>
      <xdr:row>38</xdr:row>
      <xdr:rowOff>8449</xdr:rowOff>
    </xdr:to>
    <xdr:sp macro="" textlink="">
      <xdr:nvSpPr>
        <xdr:cNvPr id="139" name="円/楕円 138"/>
        <xdr:cNvSpPr/>
      </xdr:nvSpPr>
      <xdr:spPr bwMode="auto">
        <a:xfrm>
          <a:off x="3556000" y="737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18626</xdr:rowOff>
    </xdr:from>
    <xdr:ext cx="762000" cy="259045"/>
    <xdr:sp macro="" textlink="">
      <xdr:nvSpPr>
        <xdr:cNvPr id="140" name="テキスト ボックス 139"/>
        <xdr:cNvSpPr txBox="1"/>
      </xdr:nvSpPr>
      <xdr:spPr>
        <a:xfrm>
          <a:off x="3225800" y="71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240518</xdr:rowOff>
    </xdr:from>
    <xdr:to>
      <xdr:col>2</xdr:col>
      <xdr:colOff>692150</xdr:colOff>
      <xdr:row>37</xdr:row>
      <xdr:rowOff>342118</xdr:rowOff>
    </xdr:to>
    <xdr:sp macro="" textlink="">
      <xdr:nvSpPr>
        <xdr:cNvPr id="141" name="円/楕円 140"/>
        <xdr:cNvSpPr/>
      </xdr:nvSpPr>
      <xdr:spPr bwMode="auto">
        <a:xfrm>
          <a:off x="2857500" y="736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9395</xdr:rowOff>
    </xdr:from>
    <xdr:ext cx="762000" cy="259045"/>
    <xdr:sp macro="" textlink="">
      <xdr:nvSpPr>
        <xdr:cNvPr id="142" name="テキスト ボックス 141"/>
        <xdr:cNvSpPr txBox="1"/>
      </xdr:nvSpPr>
      <xdr:spPr>
        <a:xfrm>
          <a:off x="2527300" y="713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40,426
40,180
514.34
28,791,344
27,550,762
1,082,523
16,645,657
34,795,935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167218</xdr:rowOff>
    </xdr:from>
    <xdr:to>
      <xdr:col>6</xdr:col>
      <xdr:colOff>511175</xdr:colOff>
      <xdr:row>33</xdr:row>
      <xdr:rowOff>167218</xdr:rowOff>
    </xdr:to>
    <xdr:cxnSp macro="">
      <xdr:nvCxnSpPr>
        <xdr:cNvPr id="65" name="直線コネクタ 64"/>
        <xdr:cNvCxnSpPr/>
      </xdr:nvCxnSpPr>
      <xdr:spPr>
        <a:xfrm>
          <a:off x="3797300" y="5825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167218</xdr:rowOff>
    </xdr:from>
    <xdr:to>
      <xdr:col>5</xdr:col>
      <xdr:colOff>358775</xdr:colOff>
      <xdr:row>34</xdr:row>
      <xdr:rowOff>32058</xdr:rowOff>
    </xdr:to>
    <xdr:cxnSp macro="">
      <xdr:nvCxnSpPr>
        <xdr:cNvPr id="68" name="直線コネクタ 67"/>
        <xdr:cNvCxnSpPr/>
      </xdr:nvCxnSpPr>
      <xdr:spPr>
        <a:xfrm flipV="1">
          <a:off x="2908300" y="5825068"/>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22814</xdr:rowOff>
    </xdr:from>
    <xdr:to>
      <xdr:col>4</xdr:col>
      <xdr:colOff>155575</xdr:colOff>
      <xdr:row>34</xdr:row>
      <xdr:rowOff>32058</xdr:rowOff>
    </xdr:to>
    <xdr:cxnSp macro="">
      <xdr:nvCxnSpPr>
        <xdr:cNvPr id="71" name="直線コネクタ 70"/>
        <xdr:cNvCxnSpPr/>
      </xdr:nvCxnSpPr>
      <xdr:spPr>
        <a:xfrm>
          <a:off x="2019300" y="5852114"/>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163517</xdr:rowOff>
    </xdr:from>
    <xdr:to>
      <xdr:col>2</xdr:col>
      <xdr:colOff>638175</xdr:colOff>
      <xdr:row>34</xdr:row>
      <xdr:rowOff>22814</xdr:rowOff>
    </xdr:to>
    <xdr:cxnSp macro="">
      <xdr:nvCxnSpPr>
        <xdr:cNvPr id="74" name="直線コネクタ 73"/>
        <xdr:cNvCxnSpPr/>
      </xdr:nvCxnSpPr>
      <xdr:spPr>
        <a:xfrm>
          <a:off x="1130300" y="5821367"/>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116418</xdr:rowOff>
    </xdr:from>
    <xdr:to>
      <xdr:col>6</xdr:col>
      <xdr:colOff>561975</xdr:colOff>
      <xdr:row>34</xdr:row>
      <xdr:rowOff>46568</xdr:rowOff>
    </xdr:to>
    <xdr:sp macro="" textlink="">
      <xdr:nvSpPr>
        <xdr:cNvPr id="84" name="円/楕円 83"/>
        <xdr:cNvSpPr/>
      </xdr:nvSpPr>
      <xdr:spPr>
        <a:xfrm>
          <a:off x="4584700" y="577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139295</xdr:rowOff>
    </xdr:from>
    <xdr:ext cx="599010" cy="259045"/>
    <xdr:sp macro="" textlink="">
      <xdr:nvSpPr>
        <xdr:cNvPr id="85" name="人件費該当値テキスト"/>
        <xdr:cNvSpPr txBox="1"/>
      </xdr:nvSpPr>
      <xdr:spPr>
        <a:xfrm>
          <a:off x="4686300" y="562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110,074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116418</xdr:rowOff>
    </xdr:from>
    <xdr:to>
      <xdr:col>5</xdr:col>
      <xdr:colOff>409575</xdr:colOff>
      <xdr:row>34</xdr:row>
      <xdr:rowOff>46568</xdr:rowOff>
    </xdr:to>
    <xdr:sp macro="" textlink="">
      <xdr:nvSpPr>
        <xdr:cNvPr id="86" name="円/楕円 85"/>
        <xdr:cNvSpPr/>
      </xdr:nvSpPr>
      <xdr:spPr>
        <a:xfrm>
          <a:off x="3746500" y="577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63095</xdr:rowOff>
    </xdr:from>
    <xdr:ext cx="599010" cy="259045"/>
    <xdr:sp macro="" textlink="">
      <xdr:nvSpPr>
        <xdr:cNvPr id="87" name="テキスト ボックス 86"/>
        <xdr:cNvSpPr txBox="1"/>
      </xdr:nvSpPr>
      <xdr:spPr>
        <a:xfrm>
          <a:off x="3497794" y="554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152708</xdr:rowOff>
    </xdr:from>
    <xdr:to>
      <xdr:col>4</xdr:col>
      <xdr:colOff>206375</xdr:colOff>
      <xdr:row>34</xdr:row>
      <xdr:rowOff>82858</xdr:rowOff>
    </xdr:to>
    <xdr:sp macro="" textlink="">
      <xdr:nvSpPr>
        <xdr:cNvPr id="88" name="円/楕円 87"/>
        <xdr:cNvSpPr/>
      </xdr:nvSpPr>
      <xdr:spPr>
        <a:xfrm>
          <a:off x="2857500" y="58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99385</xdr:rowOff>
    </xdr:from>
    <xdr:ext cx="599010" cy="259045"/>
    <xdr:sp macro="" textlink="">
      <xdr:nvSpPr>
        <xdr:cNvPr id="89" name="テキスト ボックス 88"/>
        <xdr:cNvSpPr txBox="1"/>
      </xdr:nvSpPr>
      <xdr:spPr>
        <a:xfrm>
          <a:off x="2608794" y="558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143464</xdr:rowOff>
    </xdr:from>
    <xdr:to>
      <xdr:col>3</xdr:col>
      <xdr:colOff>3175</xdr:colOff>
      <xdr:row>34</xdr:row>
      <xdr:rowOff>73614</xdr:rowOff>
    </xdr:to>
    <xdr:sp macro="" textlink="">
      <xdr:nvSpPr>
        <xdr:cNvPr id="90" name="円/楕円 89"/>
        <xdr:cNvSpPr/>
      </xdr:nvSpPr>
      <xdr:spPr>
        <a:xfrm>
          <a:off x="1968500" y="58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90141</xdr:rowOff>
    </xdr:from>
    <xdr:ext cx="599010" cy="259045"/>
    <xdr:sp macro="" textlink="">
      <xdr:nvSpPr>
        <xdr:cNvPr id="91" name="テキスト ボックス 90"/>
        <xdr:cNvSpPr txBox="1"/>
      </xdr:nvSpPr>
      <xdr:spPr>
        <a:xfrm>
          <a:off x="1719794" y="557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112717</xdr:rowOff>
    </xdr:from>
    <xdr:to>
      <xdr:col>1</xdr:col>
      <xdr:colOff>485775</xdr:colOff>
      <xdr:row>34</xdr:row>
      <xdr:rowOff>42867</xdr:rowOff>
    </xdr:to>
    <xdr:sp macro="" textlink="">
      <xdr:nvSpPr>
        <xdr:cNvPr id="92" name="円/楕円 91"/>
        <xdr:cNvSpPr/>
      </xdr:nvSpPr>
      <xdr:spPr>
        <a:xfrm>
          <a:off x="1079500" y="57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59394</xdr:rowOff>
    </xdr:from>
    <xdr:ext cx="599010" cy="259045"/>
    <xdr:sp macro="" textlink="">
      <xdr:nvSpPr>
        <xdr:cNvPr id="93" name="テキスト ボックス 92"/>
        <xdr:cNvSpPr txBox="1"/>
      </xdr:nvSpPr>
      <xdr:spPr>
        <a:xfrm>
          <a:off x="830794" y="554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6541</xdr:rowOff>
    </xdr:from>
    <xdr:to>
      <xdr:col>6</xdr:col>
      <xdr:colOff>511175</xdr:colOff>
      <xdr:row>55</xdr:row>
      <xdr:rowOff>30023</xdr:rowOff>
    </xdr:to>
    <xdr:cxnSp macro="">
      <xdr:nvCxnSpPr>
        <xdr:cNvPr id="123" name="直線コネクタ 122"/>
        <xdr:cNvCxnSpPr/>
      </xdr:nvCxnSpPr>
      <xdr:spPr>
        <a:xfrm>
          <a:off x="3797300" y="9436291"/>
          <a:ext cx="8382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149568</xdr:rowOff>
    </xdr:from>
    <xdr:to>
      <xdr:col>5</xdr:col>
      <xdr:colOff>358775</xdr:colOff>
      <xdr:row>55</xdr:row>
      <xdr:rowOff>6541</xdr:rowOff>
    </xdr:to>
    <xdr:cxnSp macro="">
      <xdr:nvCxnSpPr>
        <xdr:cNvPr id="126" name="直線コネクタ 125"/>
        <xdr:cNvCxnSpPr/>
      </xdr:nvCxnSpPr>
      <xdr:spPr>
        <a:xfrm>
          <a:off x="2908300" y="9407868"/>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149568</xdr:rowOff>
    </xdr:from>
    <xdr:to>
      <xdr:col>4</xdr:col>
      <xdr:colOff>155575</xdr:colOff>
      <xdr:row>55</xdr:row>
      <xdr:rowOff>41758</xdr:rowOff>
    </xdr:to>
    <xdr:cxnSp macro="">
      <xdr:nvCxnSpPr>
        <xdr:cNvPr id="129" name="直線コネクタ 128"/>
        <xdr:cNvCxnSpPr/>
      </xdr:nvCxnSpPr>
      <xdr:spPr>
        <a:xfrm flipV="1">
          <a:off x="2019300" y="9407868"/>
          <a:ext cx="889000" cy="6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13995</xdr:rowOff>
    </xdr:from>
    <xdr:to>
      <xdr:col>2</xdr:col>
      <xdr:colOff>638175</xdr:colOff>
      <xdr:row>55</xdr:row>
      <xdr:rowOff>41758</xdr:rowOff>
    </xdr:to>
    <xdr:cxnSp macro="">
      <xdr:nvCxnSpPr>
        <xdr:cNvPr id="132" name="直線コネクタ 131"/>
        <xdr:cNvCxnSpPr/>
      </xdr:nvCxnSpPr>
      <xdr:spPr>
        <a:xfrm>
          <a:off x="1130300" y="9443745"/>
          <a:ext cx="8890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150673</xdr:rowOff>
    </xdr:from>
    <xdr:to>
      <xdr:col>6</xdr:col>
      <xdr:colOff>561975</xdr:colOff>
      <xdr:row>55</xdr:row>
      <xdr:rowOff>80823</xdr:rowOff>
    </xdr:to>
    <xdr:sp macro="" textlink="">
      <xdr:nvSpPr>
        <xdr:cNvPr id="142" name="円/楕円 141"/>
        <xdr:cNvSpPr/>
      </xdr:nvSpPr>
      <xdr:spPr>
        <a:xfrm>
          <a:off x="4584700" y="94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2100</xdr:rowOff>
    </xdr:from>
    <xdr:ext cx="534377" cy="259045"/>
    <xdr:sp macro="" textlink="">
      <xdr:nvSpPr>
        <xdr:cNvPr id="143" name="物件費該当値テキスト"/>
        <xdr:cNvSpPr txBox="1"/>
      </xdr:nvSpPr>
      <xdr:spPr>
        <a:xfrm>
          <a:off x="4686300" y="926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85,136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127191</xdr:rowOff>
    </xdr:from>
    <xdr:to>
      <xdr:col>5</xdr:col>
      <xdr:colOff>409575</xdr:colOff>
      <xdr:row>55</xdr:row>
      <xdr:rowOff>57341</xdr:rowOff>
    </xdr:to>
    <xdr:sp macro="" textlink="">
      <xdr:nvSpPr>
        <xdr:cNvPr id="144" name="円/楕円 143"/>
        <xdr:cNvSpPr/>
      </xdr:nvSpPr>
      <xdr:spPr>
        <a:xfrm>
          <a:off x="3746500" y="938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73868</xdr:rowOff>
    </xdr:from>
    <xdr:ext cx="534377" cy="259045"/>
    <xdr:sp macro="" textlink="">
      <xdr:nvSpPr>
        <xdr:cNvPr id="145" name="テキスト ボックス 144"/>
        <xdr:cNvSpPr txBox="1"/>
      </xdr:nvSpPr>
      <xdr:spPr>
        <a:xfrm>
          <a:off x="3530111" y="91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86,985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98768</xdr:rowOff>
    </xdr:from>
    <xdr:to>
      <xdr:col>4</xdr:col>
      <xdr:colOff>206375</xdr:colOff>
      <xdr:row>55</xdr:row>
      <xdr:rowOff>28918</xdr:rowOff>
    </xdr:to>
    <xdr:sp macro="" textlink="">
      <xdr:nvSpPr>
        <xdr:cNvPr id="146" name="円/楕円 145"/>
        <xdr:cNvSpPr/>
      </xdr:nvSpPr>
      <xdr:spPr>
        <a:xfrm>
          <a:off x="2857500" y="93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45445</xdr:rowOff>
    </xdr:from>
    <xdr:ext cx="534377" cy="259045"/>
    <xdr:sp macro="" textlink="">
      <xdr:nvSpPr>
        <xdr:cNvPr id="147" name="テキスト ボックス 146"/>
        <xdr:cNvSpPr txBox="1"/>
      </xdr:nvSpPr>
      <xdr:spPr>
        <a:xfrm>
          <a:off x="2641111" y="91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162408</xdr:rowOff>
    </xdr:from>
    <xdr:to>
      <xdr:col>3</xdr:col>
      <xdr:colOff>3175</xdr:colOff>
      <xdr:row>55</xdr:row>
      <xdr:rowOff>92558</xdr:rowOff>
    </xdr:to>
    <xdr:sp macro="" textlink="">
      <xdr:nvSpPr>
        <xdr:cNvPr id="148" name="円/楕円 147"/>
        <xdr:cNvSpPr/>
      </xdr:nvSpPr>
      <xdr:spPr>
        <a:xfrm>
          <a:off x="1968500" y="94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109085</xdr:rowOff>
    </xdr:from>
    <xdr:ext cx="534377" cy="259045"/>
    <xdr:sp macro="" textlink="">
      <xdr:nvSpPr>
        <xdr:cNvPr id="149" name="テキスト ボックス 148"/>
        <xdr:cNvSpPr txBox="1"/>
      </xdr:nvSpPr>
      <xdr:spPr>
        <a:xfrm>
          <a:off x="1752111" y="9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134645</xdr:rowOff>
    </xdr:from>
    <xdr:to>
      <xdr:col>1</xdr:col>
      <xdr:colOff>485775</xdr:colOff>
      <xdr:row>55</xdr:row>
      <xdr:rowOff>64795</xdr:rowOff>
    </xdr:to>
    <xdr:sp macro="" textlink="">
      <xdr:nvSpPr>
        <xdr:cNvPr id="150" name="円/楕円 149"/>
        <xdr:cNvSpPr/>
      </xdr:nvSpPr>
      <xdr:spPr>
        <a:xfrm>
          <a:off x="1079500" y="93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81322</xdr:rowOff>
    </xdr:from>
    <xdr:ext cx="534377" cy="259045"/>
    <xdr:sp macro="" textlink="">
      <xdr:nvSpPr>
        <xdr:cNvPr id="151" name="テキスト ボックス 150"/>
        <xdr:cNvSpPr txBox="1"/>
      </xdr:nvSpPr>
      <xdr:spPr>
        <a:xfrm>
          <a:off x="863111" y="91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129108</xdr:rowOff>
    </xdr:from>
    <xdr:to>
      <xdr:col>6</xdr:col>
      <xdr:colOff>511175</xdr:colOff>
      <xdr:row>78</xdr:row>
      <xdr:rowOff>153493</xdr:rowOff>
    </xdr:to>
    <xdr:cxnSp macro="">
      <xdr:nvCxnSpPr>
        <xdr:cNvPr id="180" name="直線コネクタ 179"/>
        <xdr:cNvCxnSpPr/>
      </xdr:nvCxnSpPr>
      <xdr:spPr>
        <a:xfrm>
          <a:off x="3797300" y="13502208"/>
          <a:ext cx="8382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119735</xdr:rowOff>
    </xdr:from>
    <xdr:to>
      <xdr:col>5</xdr:col>
      <xdr:colOff>358775</xdr:colOff>
      <xdr:row>78</xdr:row>
      <xdr:rowOff>129108</xdr:rowOff>
    </xdr:to>
    <xdr:cxnSp macro="">
      <xdr:nvCxnSpPr>
        <xdr:cNvPr id="183" name="直線コネクタ 182"/>
        <xdr:cNvCxnSpPr/>
      </xdr:nvCxnSpPr>
      <xdr:spPr>
        <a:xfrm>
          <a:off x="2908300" y="1349283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108458</xdr:rowOff>
    </xdr:from>
    <xdr:to>
      <xdr:col>4</xdr:col>
      <xdr:colOff>155575</xdr:colOff>
      <xdr:row>78</xdr:row>
      <xdr:rowOff>119735</xdr:rowOff>
    </xdr:to>
    <xdr:cxnSp macro="">
      <xdr:nvCxnSpPr>
        <xdr:cNvPr id="186" name="直線コネクタ 185"/>
        <xdr:cNvCxnSpPr/>
      </xdr:nvCxnSpPr>
      <xdr:spPr>
        <a:xfrm>
          <a:off x="2019300" y="13481558"/>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108458</xdr:rowOff>
    </xdr:from>
    <xdr:to>
      <xdr:col>2</xdr:col>
      <xdr:colOff>638175</xdr:colOff>
      <xdr:row>78</xdr:row>
      <xdr:rowOff>170790</xdr:rowOff>
    </xdr:to>
    <xdr:cxnSp macro="">
      <xdr:nvCxnSpPr>
        <xdr:cNvPr id="189" name="直線コネクタ 188"/>
        <xdr:cNvCxnSpPr/>
      </xdr:nvCxnSpPr>
      <xdr:spPr>
        <a:xfrm flipV="1">
          <a:off x="1130300" y="13481558"/>
          <a:ext cx="8890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102693</xdr:rowOff>
    </xdr:from>
    <xdr:to>
      <xdr:col>6</xdr:col>
      <xdr:colOff>561975</xdr:colOff>
      <xdr:row>79</xdr:row>
      <xdr:rowOff>32843</xdr:rowOff>
    </xdr:to>
    <xdr:sp macro="" textlink="">
      <xdr:nvSpPr>
        <xdr:cNvPr id="199" name="円/楕円 198"/>
        <xdr:cNvSpPr/>
      </xdr:nvSpPr>
      <xdr:spPr>
        <a:xfrm>
          <a:off x="45847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17620</xdr:rowOff>
    </xdr:from>
    <xdr:ext cx="469744" cy="259045"/>
    <xdr:sp macro="" textlink="">
      <xdr:nvSpPr>
        <xdr:cNvPr id="200" name="維持補修費該当値テキスト"/>
        <xdr:cNvSpPr txBox="1"/>
      </xdr:nvSpPr>
      <xdr:spPr>
        <a:xfrm>
          <a:off x="4686300" y="133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78308</xdr:rowOff>
    </xdr:from>
    <xdr:to>
      <xdr:col>5</xdr:col>
      <xdr:colOff>409575</xdr:colOff>
      <xdr:row>79</xdr:row>
      <xdr:rowOff>8458</xdr:rowOff>
    </xdr:to>
    <xdr:sp macro="" textlink="">
      <xdr:nvSpPr>
        <xdr:cNvPr id="201" name="円/楕円 200"/>
        <xdr:cNvSpPr/>
      </xdr:nvSpPr>
      <xdr:spPr>
        <a:xfrm>
          <a:off x="3746500" y="134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171035</xdr:rowOff>
    </xdr:from>
    <xdr:ext cx="469744" cy="259045"/>
    <xdr:sp macro="" textlink="">
      <xdr:nvSpPr>
        <xdr:cNvPr id="202" name="テキスト ボックス 201"/>
        <xdr:cNvSpPr txBox="1"/>
      </xdr:nvSpPr>
      <xdr:spPr>
        <a:xfrm>
          <a:off x="3562427" y="1354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68935</xdr:rowOff>
    </xdr:from>
    <xdr:to>
      <xdr:col>4</xdr:col>
      <xdr:colOff>206375</xdr:colOff>
      <xdr:row>78</xdr:row>
      <xdr:rowOff>170535</xdr:rowOff>
    </xdr:to>
    <xdr:sp macro="" textlink="">
      <xdr:nvSpPr>
        <xdr:cNvPr id="203" name="円/楕円 202"/>
        <xdr:cNvSpPr/>
      </xdr:nvSpPr>
      <xdr:spPr>
        <a:xfrm>
          <a:off x="2857500" y="134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161662</xdr:rowOff>
    </xdr:from>
    <xdr:ext cx="469744" cy="259045"/>
    <xdr:sp macro="" textlink="">
      <xdr:nvSpPr>
        <xdr:cNvPr id="204" name="テキスト ボックス 203"/>
        <xdr:cNvSpPr txBox="1"/>
      </xdr:nvSpPr>
      <xdr:spPr>
        <a:xfrm>
          <a:off x="2673427" y="135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57658</xdr:rowOff>
    </xdr:from>
    <xdr:to>
      <xdr:col>3</xdr:col>
      <xdr:colOff>3175</xdr:colOff>
      <xdr:row>78</xdr:row>
      <xdr:rowOff>159258</xdr:rowOff>
    </xdr:to>
    <xdr:sp macro="" textlink="">
      <xdr:nvSpPr>
        <xdr:cNvPr id="205" name="円/楕円 204"/>
        <xdr:cNvSpPr/>
      </xdr:nvSpPr>
      <xdr:spPr>
        <a:xfrm>
          <a:off x="19685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150385</xdr:rowOff>
    </xdr:from>
    <xdr:ext cx="469744" cy="259045"/>
    <xdr:sp macro="" textlink="">
      <xdr:nvSpPr>
        <xdr:cNvPr id="206" name="テキスト ボックス 205"/>
        <xdr:cNvSpPr txBox="1"/>
      </xdr:nvSpPr>
      <xdr:spPr>
        <a:xfrm>
          <a:off x="1784427"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119990</xdr:rowOff>
    </xdr:from>
    <xdr:to>
      <xdr:col>1</xdr:col>
      <xdr:colOff>485775</xdr:colOff>
      <xdr:row>79</xdr:row>
      <xdr:rowOff>50140</xdr:rowOff>
    </xdr:to>
    <xdr:sp macro="" textlink="">
      <xdr:nvSpPr>
        <xdr:cNvPr id="207" name="円/楕円 206"/>
        <xdr:cNvSpPr/>
      </xdr:nvSpPr>
      <xdr:spPr>
        <a:xfrm>
          <a:off x="1079500" y="134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41267</xdr:rowOff>
    </xdr:from>
    <xdr:ext cx="469744" cy="259045"/>
    <xdr:sp macro="" textlink="">
      <xdr:nvSpPr>
        <xdr:cNvPr id="208" name="テキスト ボックス 207"/>
        <xdr:cNvSpPr txBox="1"/>
      </xdr:nvSpPr>
      <xdr:spPr>
        <a:xfrm>
          <a:off x="895427" y="1358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108750</xdr:rowOff>
    </xdr:from>
    <xdr:to>
      <xdr:col>6</xdr:col>
      <xdr:colOff>511175</xdr:colOff>
      <xdr:row>98</xdr:row>
      <xdr:rowOff>19089</xdr:rowOff>
    </xdr:to>
    <xdr:cxnSp macro="">
      <xdr:nvCxnSpPr>
        <xdr:cNvPr id="238" name="直線コネクタ 237"/>
        <xdr:cNvCxnSpPr/>
      </xdr:nvCxnSpPr>
      <xdr:spPr>
        <a:xfrm flipV="1">
          <a:off x="3797300" y="16739400"/>
          <a:ext cx="838200" cy="8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19089</xdr:rowOff>
    </xdr:from>
    <xdr:to>
      <xdr:col>5</xdr:col>
      <xdr:colOff>358775</xdr:colOff>
      <xdr:row>98</xdr:row>
      <xdr:rowOff>134569</xdr:rowOff>
    </xdr:to>
    <xdr:cxnSp macro="">
      <xdr:nvCxnSpPr>
        <xdr:cNvPr id="241" name="直線コネクタ 240"/>
        <xdr:cNvCxnSpPr/>
      </xdr:nvCxnSpPr>
      <xdr:spPr>
        <a:xfrm flipV="1">
          <a:off x="2908300" y="16821189"/>
          <a:ext cx="889000" cy="1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131648</xdr:rowOff>
    </xdr:from>
    <xdr:to>
      <xdr:col>4</xdr:col>
      <xdr:colOff>155575</xdr:colOff>
      <xdr:row>98</xdr:row>
      <xdr:rowOff>134569</xdr:rowOff>
    </xdr:to>
    <xdr:cxnSp macro="">
      <xdr:nvCxnSpPr>
        <xdr:cNvPr id="244" name="直線コネクタ 243"/>
        <xdr:cNvCxnSpPr/>
      </xdr:nvCxnSpPr>
      <xdr:spPr>
        <a:xfrm>
          <a:off x="2019300" y="1693374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131648</xdr:rowOff>
    </xdr:from>
    <xdr:to>
      <xdr:col>2</xdr:col>
      <xdr:colOff>638175</xdr:colOff>
      <xdr:row>98</xdr:row>
      <xdr:rowOff>166078</xdr:rowOff>
    </xdr:to>
    <xdr:cxnSp macro="">
      <xdr:nvCxnSpPr>
        <xdr:cNvPr id="247" name="直線コネクタ 246"/>
        <xdr:cNvCxnSpPr/>
      </xdr:nvCxnSpPr>
      <xdr:spPr>
        <a:xfrm flipV="1">
          <a:off x="1130300" y="16933748"/>
          <a:ext cx="889000" cy="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57950</xdr:rowOff>
    </xdr:from>
    <xdr:to>
      <xdr:col>6</xdr:col>
      <xdr:colOff>561975</xdr:colOff>
      <xdr:row>97</xdr:row>
      <xdr:rowOff>159550</xdr:rowOff>
    </xdr:to>
    <xdr:sp macro="" textlink="">
      <xdr:nvSpPr>
        <xdr:cNvPr id="257" name="円/楕円 256"/>
        <xdr:cNvSpPr/>
      </xdr:nvSpPr>
      <xdr:spPr>
        <a:xfrm>
          <a:off x="4584700" y="166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36377</xdr:rowOff>
    </xdr:from>
    <xdr:ext cx="534377" cy="259045"/>
    <xdr:sp macro="" textlink="">
      <xdr:nvSpPr>
        <xdr:cNvPr id="258" name="扶助費該当値テキスト"/>
        <xdr:cNvSpPr txBox="1"/>
      </xdr:nvSpPr>
      <xdr:spPr>
        <a:xfrm>
          <a:off x="4686300" y="166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139739</xdr:rowOff>
    </xdr:from>
    <xdr:to>
      <xdr:col>5</xdr:col>
      <xdr:colOff>409575</xdr:colOff>
      <xdr:row>98</xdr:row>
      <xdr:rowOff>69889</xdr:rowOff>
    </xdr:to>
    <xdr:sp macro="" textlink="">
      <xdr:nvSpPr>
        <xdr:cNvPr id="259" name="円/楕円 258"/>
        <xdr:cNvSpPr/>
      </xdr:nvSpPr>
      <xdr:spPr>
        <a:xfrm>
          <a:off x="3746500" y="167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61016</xdr:rowOff>
    </xdr:from>
    <xdr:ext cx="534377" cy="259045"/>
    <xdr:sp macro="" textlink="">
      <xdr:nvSpPr>
        <xdr:cNvPr id="260" name="テキスト ボックス 259"/>
        <xdr:cNvSpPr txBox="1"/>
      </xdr:nvSpPr>
      <xdr:spPr>
        <a:xfrm>
          <a:off x="3530111" y="168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83769</xdr:rowOff>
    </xdr:from>
    <xdr:to>
      <xdr:col>4</xdr:col>
      <xdr:colOff>206375</xdr:colOff>
      <xdr:row>99</xdr:row>
      <xdr:rowOff>13919</xdr:rowOff>
    </xdr:to>
    <xdr:sp macro="" textlink="">
      <xdr:nvSpPr>
        <xdr:cNvPr id="261" name="円/楕円 260"/>
        <xdr:cNvSpPr/>
      </xdr:nvSpPr>
      <xdr:spPr>
        <a:xfrm>
          <a:off x="2857500" y="168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5046</xdr:rowOff>
    </xdr:from>
    <xdr:ext cx="534377" cy="259045"/>
    <xdr:sp macro="" textlink="">
      <xdr:nvSpPr>
        <xdr:cNvPr id="262" name="テキスト ボックス 261"/>
        <xdr:cNvSpPr txBox="1"/>
      </xdr:nvSpPr>
      <xdr:spPr>
        <a:xfrm>
          <a:off x="2641111" y="169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80848</xdr:rowOff>
    </xdr:from>
    <xdr:to>
      <xdr:col>3</xdr:col>
      <xdr:colOff>3175</xdr:colOff>
      <xdr:row>99</xdr:row>
      <xdr:rowOff>10998</xdr:rowOff>
    </xdr:to>
    <xdr:sp macro="" textlink="">
      <xdr:nvSpPr>
        <xdr:cNvPr id="263" name="円/楕円 262"/>
        <xdr:cNvSpPr/>
      </xdr:nvSpPr>
      <xdr:spPr>
        <a:xfrm>
          <a:off x="1968500" y="168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2125</xdr:rowOff>
    </xdr:from>
    <xdr:ext cx="534377" cy="259045"/>
    <xdr:sp macro="" textlink="">
      <xdr:nvSpPr>
        <xdr:cNvPr id="264" name="テキスト ボックス 263"/>
        <xdr:cNvSpPr txBox="1"/>
      </xdr:nvSpPr>
      <xdr:spPr>
        <a:xfrm>
          <a:off x="1752111" y="169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115278</xdr:rowOff>
    </xdr:from>
    <xdr:to>
      <xdr:col>1</xdr:col>
      <xdr:colOff>485775</xdr:colOff>
      <xdr:row>99</xdr:row>
      <xdr:rowOff>45428</xdr:rowOff>
    </xdr:to>
    <xdr:sp macro="" textlink="">
      <xdr:nvSpPr>
        <xdr:cNvPr id="265" name="円/楕円 264"/>
        <xdr:cNvSpPr/>
      </xdr:nvSpPr>
      <xdr:spPr>
        <a:xfrm>
          <a:off x="1079500" y="169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36555</xdr:rowOff>
    </xdr:from>
    <xdr:ext cx="534377" cy="259045"/>
    <xdr:sp macro="" textlink="">
      <xdr:nvSpPr>
        <xdr:cNvPr id="266" name="テキスト ボックス 265"/>
        <xdr:cNvSpPr txBox="1"/>
      </xdr:nvSpPr>
      <xdr:spPr>
        <a:xfrm>
          <a:off x="863111" y="170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5588</xdr:rowOff>
    </xdr:from>
    <xdr:to>
      <xdr:col>15</xdr:col>
      <xdr:colOff>180975</xdr:colOff>
      <xdr:row>36</xdr:row>
      <xdr:rowOff>19523</xdr:rowOff>
    </xdr:to>
    <xdr:cxnSp macro="">
      <xdr:nvCxnSpPr>
        <xdr:cNvPr id="299" name="直線コネクタ 298"/>
        <xdr:cNvCxnSpPr/>
      </xdr:nvCxnSpPr>
      <xdr:spPr>
        <a:xfrm>
          <a:off x="9639300" y="6177788"/>
          <a:ext cx="8382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5588</xdr:rowOff>
    </xdr:from>
    <xdr:to>
      <xdr:col>14</xdr:col>
      <xdr:colOff>28575</xdr:colOff>
      <xdr:row>37</xdr:row>
      <xdr:rowOff>26</xdr:rowOff>
    </xdr:to>
    <xdr:cxnSp macro="">
      <xdr:nvCxnSpPr>
        <xdr:cNvPr id="302" name="直線コネクタ 301"/>
        <xdr:cNvCxnSpPr/>
      </xdr:nvCxnSpPr>
      <xdr:spPr>
        <a:xfrm flipV="1">
          <a:off x="8750300" y="6177788"/>
          <a:ext cx="889000" cy="1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26</xdr:rowOff>
    </xdr:from>
    <xdr:to>
      <xdr:col>12</xdr:col>
      <xdr:colOff>511175</xdr:colOff>
      <xdr:row>37</xdr:row>
      <xdr:rowOff>27696</xdr:rowOff>
    </xdr:to>
    <xdr:cxnSp macro="">
      <xdr:nvCxnSpPr>
        <xdr:cNvPr id="305" name="直線コネクタ 304"/>
        <xdr:cNvCxnSpPr/>
      </xdr:nvCxnSpPr>
      <xdr:spPr>
        <a:xfrm flipV="1">
          <a:off x="7861300" y="6343676"/>
          <a:ext cx="889000" cy="2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151130</xdr:rowOff>
    </xdr:from>
    <xdr:to>
      <xdr:col>11</xdr:col>
      <xdr:colOff>307975</xdr:colOff>
      <xdr:row>37</xdr:row>
      <xdr:rowOff>27696</xdr:rowOff>
    </xdr:to>
    <xdr:cxnSp macro="">
      <xdr:nvCxnSpPr>
        <xdr:cNvPr id="308" name="直線コネクタ 307"/>
        <xdr:cNvCxnSpPr/>
      </xdr:nvCxnSpPr>
      <xdr:spPr>
        <a:xfrm>
          <a:off x="6972300" y="6323330"/>
          <a:ext cx="889000" cy="4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140173</xdr:rowOff>
    </xdr:from>
    <xdr:to>
      <xdr:col>15</xdr:col>
      <xdr:colOff>231775</xdr:colOff>
      <xdr:row>36</xdr:row>
      <xdr:rowOff>70323</xdr:rowOff>
    </xdr:to>
    <xdr:sp macro="" textlink="">
      <xdr:nvSpPr>
        <xdr:cNvPr id="318" name="円/楕円 317"/>
        <xdr:cNvSpPr/>
      </xdr:nvSpPr>
      <xdr:spPr>
        <a:xfrm>
          <a:off x="10426700" y="61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163050</xdr:rowOff>
    </xdr:from>
    <xdr:ext cx="534377" cy="259045"/>
    <xdr:sp macro="" textlink="">
      <xdr:nvSpPr>
        <xdr:cNvPr id="319" name="補助費等該当値テキスト"/>
        <xdr:cNvSpPr txBox="1"/>
      </xdr:nvSpPr>
      <xdr:spPr>
        <a:xfrm>
          <a:off x="10528300" y="599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66,617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126238</xdr:rowOff>
    </xdr:from>
    <xdr:to>
      <xdr:col>14</xdr:col>
      <xdr:colOff>79375</xdr:colOff>
      <xdr:row>36</xdr:row>
      <xdr:rowOff>56388</xdr:rowOff>
    </xdr:to>
    <xdr:sp macro="" textlink="">
      <xdr:nvSpPr>
        <xdr:cNvPr id="320" name="円/楕円 319"/>
        <xdr:cNvSpPr/>
      </xdr:nvSpPr>
      <xdr:spPr>
        <a:xfrm>
          <a:off x="9588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72915</xdr:rowOff>
    </xdr:from>
    <xdr:ext cx="534377" cy="259045"/>
    <xdr:sp macro="" textlink="">
      <xdr:nvSpPr>
        <xdr:cNvPr id="321" name="テキスト ボックス 320"/>
        <xdr:cNvSpPr txBox="1"/>
      </xdr:nvSpPr>
      <xdr:spPr>
        <a:xfrm>
          <a:off x="9372111" y="59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120676</xdr:rowOff>
    </xdr:from>
    <xdr:to>
      <xdr:col>12</xdr:col>
      <xdr:colOff>561975</xdr:colOff>
      <xdr:row>37</xdr:row>
      <xdr:rowOff>50826</xdr:rowOff>
    </xdr:to>
    <xdr:sp macro="" textlink="">
      <xdr:nvSpPr>
        <xdr:cNvPr id="322" name="円/楕円 321"/>
        <xdr:cNvSpPr/>
      </xdr:nvSpPr>
      <xdr:spPr>
        <a:xfrm>
          <a:off x="8699500" y="6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41953</xdr:rowOff>
    </xdr:from>
    <xdr:ext cx="534377" cy="259045"/>
    <xdr:sp macro="" textlink="">
      <xdr:nvSpPr>
        <xdr:cNvPr id="323" name="テキスト ボックス 322"/>
        <xdr:cNvSpPr txBox="1"/>
      </xdr:nvSpPr>
      <xdr:spPr>
        <a:xfrm>
          <a:off x="8483111" y="63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148346</xdr:rowOff>
    </xdr:from>
    <xdr:to>
      <xdr:col>11</xdr:col>
      <xdr:colOff>358775</xdr:colOff>
      <xdr:row>37</xdr:row>
      <xdr:rowOff>78496</xdr:rowOff>
    </xdr:to>
    <xdr:sp macro="" textlink="">
      <xdr:nvSpPr>
        <xdr:cNvPr id="324" name="円/楕円 323"/>
        <xdr:cNvSpPr/>
      </xdr:nvSpPr>
      <xdr:spPr>
        <a:xfrm>
          <a:off x="7810500" y="632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69623</xdr:rowOff>
    </xdr:from>
    <xdr:ext cx="534377" cy="259045"/>
    <xdr:sp macro="" textlink="">
      <xdr:nvSpPr>
        <xdr:cNvPr id="325" name="テキスト ボックス 324"/>
        <xdr:cNvSpPr txBox="1"/>
      </xdr:nvSpPr>
      <xdr:spPr>
        <a:xfrm>
          <a:off x="7594111" y="641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100330</xdr:rowOff>
    </xdr:from>
    <xdr:to>
      <xdr:col>10</xdr:col>
      <xdr:colOff>155575</xdr:colOff>
      <xdr:row>37</xdr:row>
      <xdr:rowOff>30480</xdr:rowOff>
    </xdr:to>
    <xdr:sp macro="" textlink="">
      <xdr:nvSpPr>
        <xdr:cNvPr id="326" name="円/楕円 325"/>
        <xdr:cNvSpPr/>
      </xdr:nvSpPr>
      <xdr:spPr>
        <a:xfrm>
          <a:off x="6921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21607</xdr:rowOff>
    </xdr:from>
    <xdr:ext cx="534377" cy="259045"/>
    <xdr:sp macro="" textlink="">
      <xdr:nvSpPr>
        <xdr:cNvPr id="327" name="テキスト ボックス 326"/>
        <xdr:cNvSpPr txBox="1"/>
      </xdr:nvSpPr>
      <xdr:spPr>
        <a:xfrm>
          <a:off x="6705111" y="636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13116</xdr:rowOff>
    </xdr:from>
    <xdr:to>
      <xdr:col>15</xdr:col>
      <xdr:colOff>180975</xdr:colOff>
      <xdr:row>58</xdr:row>
      <xdr:rowOff>30385</xdr:rowOff>
    </xdr:to>
    <xdr:cxnSp macro="">
      <xdr:nvCxnSpPr>
        <xdr:cNvPr id="354" name="直線コネクタ 353"/>
        <xdr:cNvCxnSpPr/>
      </xdr:nvCxnSpPr>
      <xdr:spPr>
        <a:xfrm>
          <a:off x="9639300" y="9957216"/>
          <a:ext cx="8382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13116</xdr:rowOff>
    </xdr:from>
    <xdr:to>
      <xdr:col>14</xdr:col>
      <xdr:colOff>28575</xdr:colOff>
      <xdr:row>58</xdr:row>
      <xdr:rowOff>29818</xdr:rowOff>
    </xdr:to>
    <xdr:cxnSp macro="">
      <xdr:nvCxnSpPr>
        <xdr:cNvPr id="357" name="直線コネクタ 356"/>
        <xdr:cNvCxnSpPr/>
      </xdr:nvCxnSpPr>
      <xdr:spPr>
        <a:xfrm flipV="1">
          <a:off x="8750300" y="9957216"/>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29818</xdr:rowOff>
    </xdr:from>
    <xdr:to>
      <xdr:col>12</xdr:col>
      <xdr:colOff>511175</xdr:colOff>
      <xdr:row>58</xdr:row>
      <xdr:rowOff>83282</xdr:rowOff>
    </xdr:to>
    <xdr:cxnSp macro="">
      <xdr:nvCxnSpPr>
        <xdr:cNvPr id="360" name="直線コネクタ 359"/>
        <xdr:cNvCxnSpPr/>
      </xdr:nvCxnSpPr>
      <xdr:spPr>
        <a:xfrm flipV="1">
          <a:off x="7861300" y="9973918"/>
          <a:ext cx="889000" cy="5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62381</xdr:rowOff>
    </xdr:from>
    <xdr:to>
      <xdr:col>11</xdr:col>
      <xdr:colOff>307975</xdr:colOff>
      <xdr:row>58</xdr:row>
      <xdr:rowOff>83282</xdr:rowOff>
    </xdr:to>
    <xdr:cxnSp macro="">
      <xdr:nvCxnSpPr>
        <xdr:cNvPr id="363" name="直線コネクタ 362"/>
        <xdr:cNvCxnSpPr/>
      </xdr:nvCxnSpPr>
      <xdr:spPr>
        <a:xfrm>
          <a:off x="6972300" y="10006481"/>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151035</xdr:rowOff>
    </xdr:from>
    <xdr:to>
      <xdr:col>15</xdr:col>
      <xdr:colOff>231775</xdr:colOff>
      <xdr:row>58</xdr:row>
      <xdr:rowOff>81185</xdr:rowOff>
    </xdr:to>
    <xdr:sp macro="" textlink="">
      <xdr:nvSpPr>
        <xdr:cNvPr id="373" name="円/楕円 372"/>
        <xdr:cNvSpPr/>
      </xdr:nvSpPr>
      <xdr:spPr>
        <a:xfrm>
          <a:off x="10426700" y="99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110412</xdr:rowOff>
    </xdr:from>
    <xdr:ext cx="599010" cy="259045"/>
    <xdr:sp macro="" textlink="">
      <xdr:nvSpPr>
        <xdr:cNvPr id="374" name="普通建設事業費該当値テキスト"/>
        <xdr:cNvSpPr txBox="1"/>
      </xdr:nvSpPr>
      <xdr:spPr>
        <a:xfrm>
          <a:off x="10528300" y="97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133766</xdr:rowOff>
    </xdr:from>
    <xdr:to>
      <xdr:col>14</xdr:col>
      <xdr:colOff>79375</xdr:colOff>
      <xdr:row>58</xdr:row>
      <xdr:rowOff>63916</xdr:rowOff>
    </xdr:to>
    <xdr:sp macro="" textlink="">
      <xdr:nvSpPr>
        <xdr:cNvPr id="375" name="円/楕円 374"/>
        <xdr:cNvSpPr/>
      </xdr:nvSpPr>
      <xdr:spPr>
        <a:xfrm>
          <a:off x="9588500" y="99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80443</xdr:rowOff>
    </xdr:from>
    <xdr:ext cx="599010" cy="259045"/>
    <xdr:sp macro="" textlink="">
      <xdr:nvSpPr>
        <xdr:cNvPr id="376" name="テキスト ボックス 375"/>
        <xdr:cNvSpPr txBox="1"/>
      </xdr:nvSpPr>
      <xdr:spPr>
        <a:xfrm>
          <a:off x="9339794" y="968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150468</xdr:rowOff>
    </xdr:from>
    <xdr:to>
      <xdr:col>12</xdr:col>
      <xdr:colOff>561975</xdr:colOff>
      <xdr:row>58</xdr:row>
      <xdr:rowOff>80618</xdr:rowOff>
    </xdr:to>
    <xdr:sp macro="" textlink="">
      <xdr:nvSpPr>
        <xdr:cNvPr id="377" name="円/楕円 376"/>
        <xdr:cNvSpPr/>
      </xdr:nvSpPr>
      <xdr:spPr>
        <a:xfrm>
          <a:off x="8699500" y="99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97145</xdr:rowOff>
    </xdr:from>
    <xdr:ext cx="599010" cy="259045"/>
    <xdr:sp macro="" textlink="">
      <xdr:nvSpPr>
        <xdr:cNvPr id="378" name="テキスト ボックス 377"/>
        <xdr:cNvSpPr txBox="1"/>
      </xdr:nvSpPr>
      <xdr:spPr>
        <a:xfrm>
          <a:off x="8450794" y="969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32482</xdr:rowOff>
    </xdr:from>
    <xdr:to>
      <xdr:col>11</xdr:col>
      <xdr:colOff>358775</xdr:colOff>
      <xdr:row>58</xdr:row>
      <xdr:rowOff>134082</xdr:rowOff>
    </xdr:to>
    <xdr:sp macro="" textlink="">
      <xdr:nvSpPr>
        <xdr:cNvPr id="379" name="円/楕円 378"/>
        <xdr:cNvSpPr/>
      </xdr:nvSpPr>
      <xdr:spPr>
        <a:xfrm>
          <a:off x="7810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125209</xdr:rowOff>
    </xdr:from>
    <xdr:ext cx="534377" cy="259045"/>
    <xdr:sp macro="" textlink="">
      <xdr:nvSpPr>
        <xdr:cNvPr id="380" name="テキスト ボックス 379"/>
        <xdr:cNvSpPr txBox="1"/>
      </xdr:nvSpPr>
      <xdr:spPr>
        <a:xfrm>
          <a:off x="7594111" y="100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11581</xdr:rowOff>
    </xdr:from>
    <xdr:to>
      <xdr:col>10</xdr:col>
      <xdr:colOff>155575</xdr:colOff>
      <xdr:row>58</xdr:row>
      <xdr:rowOff>113181</xdr:rowOff>
    </xdr:to>
    <xdr:sp macro="" textlink="">
      <xdr:nvSpPr>
        <xdr:cNvPr id="381" name="円/楕円 380"/>
        <xdr:cNvSpPr/>
      </xdr:nvSpPr>
      <xdr:spPr>
        <a:xfrm>
          <a:off x="6921500" y="9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129708</xdr:rowOff>
    </xdr:from>
    <xdr:ext cx="534377" cy="259045"/>
    <xdr:sp macro="" textlink="">
      <xdr:nvSpPr>
        <xdr:cNvPr id="382" name="テキスト ボックス 381"/>
        <xdr:cNvSpPr txBox="1"/>
      </xdr:nvSpPr>
      <xdr:spPr>
        <a:xfrm>
          <a:off x="6705111" y="973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136461</xdr:rowOff>
    </xdr:from>
    <xdr:to>
      <xdr:col>15</xdr:col>
      <xdr:colOff>180975</xdr:colOff>
      <xdr:row>78</xdr:row>
      <xdr:rowOff>155381</xdr:rowOff>
    </xdr:to>
    <xdr:cxnSp macro="">
      <xdr:nvCxnSpPr>
        <xdr:cNvPr id="411" name="直線コネクタ 410"/>
        <xdr:cNvCxnSpPr/>
      </xdr:nvCxnSpPr>
      <xdr:spPr>
        <a:xfrm>
          <a:off x="9639300" y="13509561"/>
          <a:ext cx="8382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104581</xdr:rowOff>
    </xdr:from>
    <xdr:to>
      <xdr:col>15</xdr:col>
      <xdr:colOff>231775</xdr:colOff>
      <xdr:row>79</xdr:row>
      <xdr:rowOff>34731</xdr:rowOff>
    </xdr:to>
    <xdr:sp macro="" textlink="">
      <xdr:nvSpPr>
        <xdr:cNvPr id="421" name="円/楕円 420"/>
        <xdr:cNvSpPr/>
      </xdr:nvSpPr>
      <xdr:spPr>
        <a:xfrm>
          <a:off x="10426700" y="1347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63958</xdr:rowOff>
    </xdr:from>
    <xdr:ext cx="534377" cy="259045"/>
    <xdr:sp macro="" textlink="">
      <xdr:nvSpPr>
        <xdr:cNvPr id="422" name="普通建設事業費 （ うち新規整備　）該当値テキスト"/>
        <xdr:cNvSpPr txBox="1"/>
      </xdr:nvSpPr>
      <xdr:spPr>
        <a:xfrm>
          <a:off x="10528300" y="1326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85661</xdr:rowOff>
    </xdr:from>
    <xdr:to>
      <xdr:col>14</xdr:col>
      <xdr:colOff>79375</xdr:colOff>
      <xdr:row>79</xdr:row>
      <xdr:rowOff>15811</xdr:rowOff>
    </xdr:to>
    <xdr:sp macro="" textlink="">
      <xdr:nvSpPr>
        <xdr:cNvPr id="423" name="円/楕円 422"/>
        <xdr:cNvSpPr/>
      </xdr:nvSpPr>
      <xdr:spPr>
        <a:xfrm>
          <a:off x="9588500" y="134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32338</xdr:rowOff>
    </xdr:from>
    <xdr:ext cx="534377" cy="259045"/>
    <xdr:sp macro="" textlink="">
      <xdr:nvSpPr>
        <xdr:cNvPr id="424" name="テキスト ボックス 423"/>
        <xdr:cNvSpPr txBox="1"/>
      </xdr:nvSpPr>
      <xdr:spPr>
        <a:xfrm>
          <a:off x="9372111" y="1323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105563</xdr:rowOff>
    </xdr:from>
    <xdr:to>
      <xdr:col>15</xdr:col>
      <xdr:colOff>180975</xdr:colOff>
      <xdr:row>96</xdr:row>
      <xdr:rowOff>140340</xdr:rowOff>
    </xdr:to>
    <xdr:cxnSp macro="">
      <xdr:nvCxnSpPr>
        <xdr:cNvPr id="453" name="直線コネクタ 452"/>
        <xdr:cNvCxnSpPr/>
      </xdr:nvCxnSpPr>
      <xdr:spPr>
        <a:xfrm flipV="1">
          <a:off x="9639300" y="16564763"/>
          <a:ext cx="838200" cy="3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54763</xdr:rowOff>
    </xdr:from>
    <xdr:to>
      <xdr:col>15</xdr:col>
      <xdr:colOff>231775</xdr:colOff>
      <xdr:row>96</xdr:row>
      <xdr:rowOff>156363</xdr:rowOff>
    </xdr:to>
    <xdr:sp macro="" textlink="">
      <xdr:nvSpPr>
        <xdr:cNvPr id="463" name="円/楕円 462"/>
        <xdr:cNvSpPr/>
      </xdr:nvSpPr>
      <xdr:spPr>
        <a:xfrm>
          <a:off x="10426700" y="165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77640</xdr:rowOff>
    </xdr:from>
    <xdr:ext cx="534377" cy="259045"/>
    <xdr:sp macro="" textlink="">
      <xdr:nvSpPr>
        <xdr:cNvPr id="464" name="普通建設事業費 （ うち更新整備　）該当値テキスト"/>
        <xdr:cNvSpPr txBox="1"/>
      </xdr:nvSpPr>
      <xdr:spPr>
        <a:xfrm>
          <a:off x="10528300" y="163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59,480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89540</xdr:rowOff>
    </xdr:from>
    <xdr:to>
      <xdr:col>14</xdr:col>
      <xdr:colOff>79375</xdr:colOff>
      <xdr:row>97</xdr:row>
      <xdr:rowOff>19690</xdr:rowOff>
    </xdr:to>
    <xdr:sp macro="" textlink="">
      <xdr:nvSpPr>
        <xdr:cNvPr id="465" name="円/楕円 464"/>
        <xdr:cNvSpPr/>
      </xdr:nvSpPr>
      <xdr:spPr>
        <a:xfrm>
          <a:off x="9588500" y="165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36217</xdr:rowOff>
    </xdr:from>
    <xdr:ext cx="534377" cy="259045"/>
    <xdr:sp macro="" textlink="">
      <xdr:nvSpPr>
        <xdr:cNvPr id="466" name="テキスト ボックス 465"/>
        <xdr:cNvSpPr txBox="1"/>
      </xdr:nvSpPr>
      <xdr:spPr>
        <a:xfrm>
          <a:off x="9372111" y="1632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74115</xdr:rowOff>
    </xdr:from>
    <xdr:to>
      <xdr:col>23</xdr:col>
      <xdr:colOff>517525</xdr:colOff>
      <xdr:row>38</xdr:row>
      <xdr:rowOff>98836</xdr:rowOff>
    </xdr:to>
    <xdr:cxnSp macro="">
      <xdr:nvCxnSpPr>
        <xdr:cNvPr id="493" name="直線コネクタ 492"/>
        <xdr:cNvCxnSpPr/>
      </xdr:nvCxnSpPr>
      <xdr:spPr>
        <a:xfrm flipV="1">
          <a:off x="15481300" y="6589215"/>
          <a:ext cx="8382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98836</xdr:rowOff>
    </xdr:from>
    <xdr:to>
      <xdr:col>22</xdr:col>
      <xdr:colOff>365125</xdr:colOff>
      <xdr:row>38</xdr:row>
      <xdr:rowOff>113402</xdr:rowOff>
    </xdr:to>
    <xdr:cxnSp macro="">
      <xdr:nvCxnSpPr>
        <xdr:cNvPr id="496" name="直線コネクタ 495"/>
        <xdr:cNvCxnSpPr/>
      </xdr:nvCxnSpPr>
      <xdr:spPr>
        <a:xfrm flipV="1">
          <a:off x="14592300" y="6613936"/>
          <a:ext cx="8890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113402</xdr:rowOff>
    </xdr:from>
    <xdr:to>
      <xdr:col>21</xdr:col>
      <xdr:colOff>161925</xdr:colOff>
      <xdr:row>38</xdr:row>
      <xdr:rowOff>126400</xdr:rowOff>
    </xdr:to>
    <xdr:cxnSp macro="">
      <xdr:nvCxnSpPr>
        <xdr:cNvPr id="499" name="直線コネクタ 498"/>
        <xdr:cNvCxnSpPr/>
      </xdr:nvCxnSpPr>
      <xdr:spPr>
        <a:xfrm flipV="1">
          <a:off x="13703300" y="6628502"/>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126400</xdr:rowOff>
    </xdr:from>
    <xdr:to>
      <xdr:col>19</xdr:col>
      <xdr:colOff>644525</xdr:colOff>
      <xdr:row>38</xdr:row>
      <xdr:rowOff>131841</xdr:rowOff>
    </xdr:to>
    <xdr:cxnSp macro="">
      <xdr:nvCxnSpPr>
        <xdr:cNvPr id="502" name="直線コネクタ 501"/>
        <xdr:cNvCxnSpPr/>
      </xdr:nvCxnSpPr>
      <xdr:spPr>
        <a:xfrm flipV="1">
          <a:off x="12814300" y="6641500"/>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23315</xdr:rowOff>
    </xdr:from>
    <xdr:to>
      <xdr:col>23</xdr:col>
      <xdr:colOff>568325</xdr:colOff>
      <xdr:row>38</xdr:row>
      <xdr:rowOff>124915</xdr:rowOff>
    </xdr:to>
    <xdr:sp macro="" textlink="">
      <xdr:nvSpPr>
        <xdr:cNvPr id="512" name="円/楕円 511"/>
        <xdr:cNvSpPr/>
      </xdr:nvSpPr>
      <xdr:spPr>
        <a:xfrm>
          <a:off x="16268700" y="65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154141</xdr:rowOff>
    </xdr:from>
    <xdr:ext cx="534377" cy="259045"/>
    <xdr:sp macro="" textlink="">
      <xdr:nvSpPr>
        <xdr:cNvPr id="513" name="災害復旧事業費該当値テキスト"/>
        <xdr:cNvSpPr txBox="1"/>
      </xdr:nvSpPr>
      <xdr:spPr>
        <a:xfrm>
          <a:off x="16370300" y="632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48036</xdr:rowOff>
    </xdr:from>
    <xdr:to>
      <xdr:col>22</xdr:col>
      <xdr:colOff>415925</xdr:colOff>
      <xdr:row>38</xdr:row>
      <xdr:rowOff>149636</xdr:rowOff>
    </xdr:to>
    <xdr:sp macro="" textlink="">
      <xdr:nvSpPr>
        <xdr:cNvPr id="514" name="円/楕円 513"/>
        <xdr:cNvSpPr/>
      </xdr:nvSpPr>
      <xdr:spPr>
        <a:xfrm>
          <a:off x="15430500" y="656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166162</xdr:rowOff>
    </xdr:from>
    <xdr:ext cx="469744" cy="259045"/>
    <xdr:sp macro="" textlink="">
      <xdr:nvSpPr>
        <xdr:cNvPr id="515" name="テキスト ボックス 514"/>
        <xdr:cNvSpPr txBox="1"/>
      </xdr:nvSpPr>
      <xdr:spPr>
        <a:xfrm>
          <a:off x="15246427" y="633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62602</xdr:rowOff>
    </xdr:from>
    <xdr:to>
      <xdr:col>21</xdr:col>
      <xdr:colOff>212725</xdr:colOff>
      <xdr:row>38</xdr:row>
      <xdr:rowOff>164202</xdr:rowOff>
    </xdr:to>
    <xdr:sp macro="" textlink="">
      <xdr:nvSpPr>
        <xdr:cNvPr id="516" name="円/楕円 515"/>
        <xdr:cNvSpPr/>
      </xdr:nvSpPr>
      <xdr:spPr>
        <a:xfrm>
          <a:off x="14541500" y="65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155329</xdr:rowOff>
    </xdr:from>
    <xdr:ext cx="469744" cy="259045"/>
    <xdr:sp macro="" textlink="">
      <xdr:nvSpPr>
        <xdr:cNvPr id="517" name="テキスト ボックス 516"/>
        <xdr:cNvSpPr txBox="1"/>
      </xdr:nvSpPr>
      <xdr:spPr>
        <a:xfrm>
          <a:off x="14357427" y="667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75600</xdr:rowOff>
    </xdr:from>
    <xdr:to>
      <xdr:col>20</xdr:col>
      <xdr:colOff>9525</xdr:colOff>
      <xdr:row>39</xdr:row>
      <xdr:rowOff>5750</xdr:rowOff>
    </xdr:to>
    <xdr:sp macro="" textlink="">
      <xdr:nvSpPr>
        <xdr:cNvPr id="518" name="円/楕円 517"/>
        <xdr:cNvSpPr/>
      </xdr:nvSpPr>
      <xdr:spPr>
        <a:xfrm>
          <a:off x="13652500" y="65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168327</xdr:rowOff>
    </xdr:from>
    <xdr:ext cx="469744" cy="259045"/>
    <xdr:sp macro="" textlink="">
      <xdr:nvSpPr>
        <xdr:cNvPr id="519" name="テキスト ボックス 518"/>
        <xdr:cNvSpPr txBox="1"/>
      </xdr:nvSpPr>
      <xdr:spPr>
        <a:xfrm>
          <a:off x="13468427" y="66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81041</xdr:rowOff>
    </xdr:from>
    <xdr:to>
      <xdr:col>18</xdr:col>
      <xdr:colOff>492125</xdr:colOff>
      <xdr:row>39</xdr:row>
      <xdr:rowOff>11191</xdr:rowOff>
    </xdr:to>
    <xdr:sp macro="" textlink="">
      <xdr:nvSpPr>
        <xdr:cNvPr id="520" name="円/楕円 519"/>
        <xdr:cNvSpPr/>
      </xdr:nvSpPr>
      <xdr:spPr>
        <a:xfrm>
          <a:off x="12763500" y="659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2318</xdr:rowOff>
    </xdr:from>
    <xdr:ext cx="469744" cy="259045"/>
    <xdr:sp macro="" textlink="">
      <xdr:nvSpPr>
        <xdr:cNvPr id="521" name="テキスト ボックス 520"/>
        <xdr:cNvSpPr txBox="1"/>
      </xdr:nvSpPr>
      <xdr:spPr>
        <a:xfrm>
          <a:off x="12579427" y="668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36313</xdr:rowOff>
    </xdr:from>
    <xdr:to>
      <xdr:col>23</xdr:col>
      <xdr:colOff>517525</xdr:colOff>
      <xdr:row>77</xdr:row>
      <xdr:rowOff>37539</xdr:rowOff>
    </xdr:to>
    <xdr:cxnSp macro="">
      <xdr:nvCxnSpPr>
        <xdr:cNvPr id="605" name="直線コネクタ 604"/>
        <xdr:cNvCxnSpPr/>
      </xdr:nvCxnSpPr>
      <xdr:spPr>
        <a:xfrm flipV="1">
          <a:off x="15481300" y="13237963"/>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37539</xdr:rowOff>
    </xdr:from>
    <xdr:to>
      <xdr:col>22</xdr:col>
      <xdr:colOff>365125</xdr:colOff>
      <xdr:row>77</xdr:row>
      <xdr:rowOff>49033</xdr:rowOff>
    </xdr:to>
    <xdr:cxnSp macro="">
      <xdr:nvCxnSpPr>
        <xdr:cNvPr id="608" name="直線コネクタ 607"/>
        <xdr:cNvCxnSpPr/>
      </xdr:nvCxnSpPr>
      <xdr:spPr>
        <a:xfrm flipV="1">
          <a:off x="14592300" y="13239189"/>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46568</xdr:rowOff>
    </xdr:from>
    <xdr:to>
      <xdr:col>21</xdr:col>
      <xdr:colOff>161925</xdr:colOff>
      <xdr:row>77</xdr:row>
      <xdr:rowOff>49033</xdr:rowOff>
    </xdr:to>
    <xdr:cxnSp macro="">
      <xdr:nvCxnSpPr>
        <xdr:cNvPr id="611" name="直線コネクタ 610"/>
        <xdr:cNvCxnSpPr/>
      </xdr:nvCxnSpPr>
      <xdr:spPr>
        <a:xfrm>
          <a:off x="13703300" y="1324821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37570</xdr:rowOff>
    </xdr:from>
    <xdr:to>
      <xdr:col>19</xdr:col>
      <xdr:colOff>644525</xdr:colOff>
      <xdr:row>77</xdr:row>
      <xdr:rowOff>46568</xdr:rowOff>
    </xdr:to>
    <xdr:cxnSp macro="">
      <xdr:nvCxnSpPr>
        <xdr:cNvPr id="614" name="直線コネクタ 613"/>
        <xdr:cNvCxnSpPr/>
      </xdr:nvCxnSpPr>
      <xdr:spPr>
        <a:xfrm>
          <a:off x="12814300" y="13239220"/>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156963</xdr:rowOff>
    </xdr:from>
    <xdr:to>
      <xdr:col>23</xdr:col>
      <xdr:colOff>568325</xdr:colOff>
      <xdr:row>77</xdr:row>
      <xdr:rowOff>87113</xdr:rowOff>
    </xdr:to>
    <xdr:sp macro="" textlink="">
      <xdr:nvSpPr>
        <xdr:cNvPr id="624" name="円/楕円 623"/>
        <xdr:cNvSpPr/>
      </xdr:nvSpPr>
      <xdr:spPr>
        <a:xfrm>
          <a:off x="16268700" y="131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8390</xdr:rowOff>
    </xdr:from>
    <xdr:ext cx="534377" cy="259045"/>
    <xdr:sp macro="" textlink="">
      <xdr:nvSpPr>
        <xdr:cNvPr id="625" name="公債費該当値テキスト"/>
        <xdr:cNvSpPr txBox="1"/>
      </xdr:nvSpPr>
      <xdr:spPr>
        <a:xfrm>
          <a:off x="16370300" y="130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158189</xdr:rowOff>
    </xdr:from>
    <xdr:to>
      <xdr:col>22</xdr:col>
      <xdr:colOff>415925</xdr:colOff>
      <xdr:row>77</xdr:row>
      <xdr:rowOff>88339</xdr:rowOff>
    </xdr:to>
    <xdr:sp macro="" textlink="">
      <xdr:nvSpPr>
        <xdr:cNvPr id="626" name="円/楕円 625"/>
        <xdr:cNvSpPr/>
      </xdr:nvSpPr>
      <xdr:spPr>
        <a:xfrm>
          <a:off x="15430500" y="131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104866</xdr:rowOff>
    </xdr:from>
    <xdr:ext cx="534377" cy="259045"/>
    <xdr:sp macro="" textlink="">
      <xdr:nvSpPr>
        <xdr:cNvPr id="627" name="テキスト ボックス 626"/>
        <xdr:cNvSpPr txBox="1"/>
      </xdr:nvSpPr>
      <xdr:spPr>
        <a:xfrm>
          <a:off x="15214111" y="129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169683</xdr:rowOff>
    </xdr:from>
    <xdr:to>
      <xdr:col>21</xdr:col>
      <xdr:colOff>212725</xdr:colOff>
      <xdr:row>77</xdr:row>
      <xdr:rowOff>99833</xdr:rowOff>
    </xdr:to>
    <xdr:sp macro="" textlink="">
      <xdr:nvSpPr>
        <xdr:cNvPr id="628" name="円/楕円 627"/>
        <xdr:cNvSpPr/>
      </xdr:nvSpPr>
      <xdr:spPr>
        <a:xfrm>
          <a:off x="14541500" y="131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116360</xdr:rowOff>
    </xdr:from>
    <xdr:ext cx="534377" cy="259045"/>
    <xdr:sp macro="" textlink="">
      <xdr:nvSpPr>
        <xdr:cNvPr id="629" name="テキスト ボックス 628"/>
        <xdr:cNvSpPr txBox="1"/>
      </xdr:nvSpPr>
      <xdr:spPr>
        <a:xfrm>
          <a:off x="14325111" y="12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167218</xdr:rowOff>
    </xdr:from>
    <xdr:to>
      <xdr:col>20</xdr:col>
      <xdr:colOff>9525</xdr:colOff>
      <xdr:row>77</xdr:row>
      <xdr:rowOff>97368</xdr:rowOff>
    </xdr:to>
    <xdr:sp macro="" textlink="">
      <xdr:nvSpPr>
        <xdr:cNvPr id="630" name="円/楕円 629"/>
        <xdr:cNvSpPr/>
      </xdr:nvSpPr>
      <xdr:spPr>
        <a:xfrm>
          <a:off x="13652500" y="131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113895</xdr:rowOff>
    </xdr:from>
    <xdr:ext cx="534377" cy="259045"/>
    <xdr:sp macro="" textlink="">
      <xdr:nvSpPr>
        <xdr:cNvPr id="631" name="テキスト ボックス 630"/>
        <xdr:cNvSpPr txBox="1"/>
      </xdr:nvSpPr>
      <xdr:spPr>
        <a:xfrm>
          <a:off x="13436111" y="129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158220</xdr:rowOff>
    </xdr:from>
    <xdr:to>
      <xdr:col>18</xdr:col>
      <xdr:colOff>492125</xdr:colOff>
      <xdr:row>77</xdr:row>
      <xdr:rowOff>88370</xdr:rowOff>
    </xdr:to>
    <xdr:sp macro="" textlink="">
      <xdr:nvSpPr>
        <xdr:cNvPr id="632" name="円/楕円 631"/>
        <xdr:cNvSpPr/>
      </xdr:nvSpPr>
      <xdr:spPr>
        <a:xfrm>
          <a:off x="12763500" y="131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104896</xdr:rowOff>
    </xdr:from>
    <xdr:ext cx="534377" cy="259045"/>
    <xdr:sp macro="" textlink="">
      <xdr:nvSpPr>
        <xdr:cNvPr id="633" name="テキスト ボックス 632"/>
        <xdr:cNvSpPr txBox="1"/>
      </xdr:nvSpPr>
      <xdr:spPr>
        <a:xfrm>
          <a:off x="12547111" y="129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70980</xdr:rowOff>
    </xdr:from>
    <xdr:to>
      <xdr:col>23</xdr:col>
      <xdr:colOff>517525</xdr:colOff>
      <xdr:row>98</xdr:row>
      <xdr:rowOff>83353</xdr:rowOff>
    </xdr:to>
    <xdr:cxnSp macro="">
      <xdr:nvCxnSpPr>
        <xdr:cNvPr id="660" name="直線コネクタ 659"/>
        <xdr:cNvCxnSpPr/>
      </xdr:nvCxnSpPr>
      <xdr:spPr>
        <a:xfrm flipV="1">
          <a:off x="15481300" y="16873080"/>
          <a:ext cx="8382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51098</xdr:rowOff>
    </xdr:from>
    <xdr:to>
      <xdr:col>22</xdr:col>
      <xdr:colOff>365125</xdr:colOff>
      <xdr:row>98</xdr:row>
      <xdr:rowOff>83353</xdr:rowOff>
    </xdr:to>
    <xdr:cxnSp macro="">
      <xdr:nvCxnSpPr>
        <xdr:cNvPr id="663" name="直線コネクタ 662"/>
        <xdr:cNvCxnSpPr/>
      </xdr:nvCxnSpPr>
      <xdr:spPr>
        <a:xfrm>
          <a:off x="14592300" y="16853198"/>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51098</xdr:rowOff>
    </xdr:from>
    <xdr:to>
      <xdr:col>21</xdr:col>
      <xdr:colOff>161925</xdr:colOff>
      <xdr:row>98</xdr:row>
      <xdr:rowOff>94833</xdr:rowOff>
    </xdr:to>
    <xdr:cxnSp macro="">
      <xdr:nvCxnSpPr>
        <xdr:cNvPr id="666" name="直線コネクタ 665"/>
        <xdr:cNvCxnSpPr/>
      </xdr:nvCxnSpPr>
      <xdr:spPr>
        <a:xfrm flipV="1">
          <a:off x="13703300" y="16853198"/>
          <a:ext cx="889000" cy="4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22140</xdr:rowOff>
    </xdr:from>
    <xdr:to>
      <xdr:col>19</xdr:col>
      <xdr:colOff>644525</xdr:colOff>
      <xdr:row>98</xdr:row>
      <xdr:rowOff>94833</xdr:rowOff>
    </xdr:to>
    <xdr:cxnSp macro="">
      <xdr:nvCxnSpPr>
        <xdr:cNvPr id="669" name="直線コネクタ 668"/>
        <xdr:cNvCxnSpPr/>
      </xdr:nvCxnSpPr>
      <xdr:spPr>
        <a:xfrm>
          <a:off x="12814300" y="16824240"/>
          <a:ext cx="889000" cy="7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20180</xdr:rowOff>
    </xdr:from>
    <xdr:to>
      <xdr:col>23</xdr:col>
      <xdr:colOff>568325</xdr:colOff>
      <xdr:row>98</xdr:row>
      <xdr:rowOff>121780</xdr:rowOff>
    </xdr:to>
    <xdr:sp macro="" textlink="">
      <xdr:nvSpPr>
        <xdr:cNvPr id="679" name="円/楕円 678"/>
        <xdr:cNvSpPr/>
      </xdr:nvSpPr>
      <xdr:spPr>
        <a:xfrm>
          <a:off x="16268700" y="168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151007</xdr:rowOff>
    </xdr:from>
    <xdr:ext cx="534377" cy="259045"/>
    <xdr:sp macro="" textlink="">
      <xdr:nvSpPr>
        <xdr:cNvPr id="680" name="積立金該当値テキスト"/>
        <xdr:cNvSpPr txBox="1"/>
      </xdr:nvSpPr>
      <xdr:spPr>
        <a:xfrm>
          <a:off x="16370300" y="1661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32553</xdr:rowOff>
    </xdr:from>
    <xdr:to>
      <xdr:col>22</xdr:col>
      <xdr:colOff>415925</xdr:colOff>
      <xdr:row>98</xdr:row>
      <xdr:rowOff>134153</xdr:rowOff>
    </xdr:to>
    <xdr:sp macro="" textlink="">
      <xdr:nvSpPr>
        <xdr:cNvPr id="681" name="円/楕円 680"/>
        <xdr:cNvSpPr/>
      </xdr:nvSpPr>
      <xdr:spPr>
        <a:xfrm>
          <a:off x="15430500" y="1683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125280</xdr:rowOff>
    </xdr:from>
    <xdr:ext cx="534377" cy="259045"/>
    <xdr:sp macro="" textlink="">
      <xdr:nvSpPr>
        <xdr:cNvPr id="682" name="テキスト ボックス 681"/>
        <xdr:cNvSpPr txBox="1"/>
      </xdr:nvSpPr>
      <xdr:spPr>
        <a:xfrm>
          <a:off x="15214111" y="169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298</xdr:rowOff>
    </xdr:from>
    <xdr:to>
      <xdr:col>21</xdr:col>
      <xdr:colOff>212725</xdr:colOff>
      <xdr:row>98</xdr:row>
      <xdr:rowOff>101898</xdr:rowOff>
    </xdr:to>
    <xdr:sp macro="" textlink="">
      <xdr:nvSpPr>
        <xdr:cNvPr id="683" name="円/楕円 682"/>
        <xdr:cNvSpPr/>
      </xdr:nvSpPr>
      <xdr:spPr>
        <a:xfrm>
          <a:off x="14541500" y="168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118425</xdr:rowOff>
    </xdr:from>
    <xdr:ext cx="534377" cy="259045"/>
    <xdr:sp macro="" textlink="">
      <xdr:nvSpPr>
        <xdr:cNvPr id="684" name="テキスト ボックス 683"/>
        <xdr:cNvSpPr txBox="1"/>
      </xdr:nvSpPr>
      <xdr:spPr>
        <a:xfrm>
          <a:off x="14325111" y="165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44033</xdr:rowOff>
    </xdr:from>
    <xdr:to>
      <xdr:col>20</xdr:col>
      <xdr:colOff>9525</xdr:colOff>
      <xdr:row>98</xdr:row>
      <xdr:rowOff>145633</xdr:rowOff>
    </xdr:to>
    <xdr:sp macro="" textlink="">
      <xdr:nvSpPr>
        <xdr:cNvPr id="685" name="円/楕円 684"/>
        <xdr:cNvSpPr/>
      </xdr:nvSpPr>
      <xdr:spPr>
        <a:xfrm>
          <a:off x="13652500" y="168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136760</xdr:rowOff>
    </xdr:from>
    <xdr:ext cx="534377" cy="259045"/>
    <xdr:sp macro="" textlink="">
      <xdr:nvSpPr>
        <xdr:cNvPr id="686" name="テキスト ボックス 685"/>
        <xdr:cNvSpPr txBox="1"/>
      </xdr:nvSpPr>
      <xdr:spPr>
        <a:xfrm>
          <a:off x="13436111" y="169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142790</xdr:rowOff>
    </xdr:from>
    <xdr:to>
      <xdr:col>18</xdr:col>
      <xdr:colOff>492125</xdr:colOff>
      <xdr:row>98</xdr:row>
      <xdr:rowOff>72940</xdr:rowOff>
    </xdr:to>
    <xdr:sp macro="" textlink="">
      <xdr:nvSpPr>
        <xdr:cNvPr id="687" name="円/楕円 686"/>
        <xdr:cNvSpPr/>
      </xdr:nvSpPr>
      <xdr:spPr>
        <a:xfrm>
          <a:off x="12763500" y="167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89467</xdr:rowOff>
    </xdr:from>
    <xdr:ext cx="534377" cy="259045"/>
    <xdr:sp macro="" textlink="">
      <xdr:nvSpPr>
        <xdr:cNvPr id="688" name="テキスト ボックス 687"/>
        <xdr:cNvSpPr txBox="1"/>
      </xdr:nvSpPr>
      <xdr:spPr>
        <a:xfrm>
          <a:off x="12547111" y="1654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141117</xdr:rowOff>
    </xdr:from>
    <xdr:to>
      <xdr:col>32</xdr:col>
      <xdr:colOff>187325</xdr:colOff>
      <xdr:row>38</xdr:row>
      <xdr:rowOff>138648</xdr:rowOff>
    </xdr:to>
    <xdr:cxnSp macro="">
      <xdr:nvCxnSpPr>
        <xdr:cNvPr id="715" name="直線コネクタ 714"/>
        <xdr:cNvCxnSpPr/>
      </xdr:nvCxnSpPr>
      <xdr:spPr>
        <a:xfrm>
          <a:off x="21323300" y="6484767"/>
          <a:ext cx="838200" cy="16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94254</xdr:rowOff>
    </xdr:from>
    <xdr:to>
      <xdr:col>31</xdr:col>
      <xdr:colOff>34925</xdr:colOff>
      <xdr:row>37</xdr:row>
      <xdr:rowOff>141117</xdr:rowOff>
    </xdr:to>
    <xdr:cxnSp macro="">
      <xdr:nvCxnSpPr>
        <xdr:cNvPr id="718" name="直線コネクタ 717"/>
        <xdr:cNvCxnSpPr/>
      </xdr:nvCxnSpPr>
      <xdr:spPr>
        <a:xfrm>
          <a:off x="20434300" y="6266454"/>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94254</xdr:rowOff>
    </xdr:from>
    <xdr:to>
      <xdr:col>29</xdr:col>
      <xdr:colOff>517525</xdr:colOff>
      <xdr:row>38</xdr:row>
      <xdr:rowOff>4552</xdr:rowOff>
    </xdr:to>
    <xdr:cxnSp macro="">
      <xdr:nvCxnSpPr>
        <xdr:cNvPr id="721" name="直線コネクタ 720"/>
        <xdr:cNvCxnSpPr/>
      </xdr:nvCxnSpPr>
      <xdr:spPr>
        <a:xfrm flipV="1">
          <a:off x="19545300" y="6266454"/>
          <a:ext cx="889000" cy="2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153736</xdr:rowOff>
    </xdr:from>
    <xdr:to>
      <xdr:col>28</xdr:col>
      <xdr:colOff>314325</xdr:colOff>
      <xdr:row>38</xdr:row>
      <xdr:rowOff>4552</xdr:rowOff>
    </xdr:to>
    <xdr:cxnSp macro="">
      <xdr:nvCxnSpPr>
        <xdr:cNvPr id="724" name="直線コネクタ 723"/>
        <xdr:cNvCxnSpPr/>
      </xdr:nvCxnSpPr>
      <xdr:spPr>
        <a:xfrm>
          <a:off x="18656300" y="6497386"/>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87848</xdr:rowOff>
    </xdr:from>
    <xdr:to>
      <xdr:col>32</xdr:col>
      <xdr:colOff>238125</xdr:colOff>
      <xdr:row>39</xdr:row>
      <xdr:rowOff>17998</xdr:rowOff>
    </xdr:to>
    <xdr:sp macro="" textlink="">
      <xdr:nvSpPr>
        <xdr:cNvPr id="734" name="円/楕円 733"/>
        <xdr:cNvSpPr/>
      </xdr:nvSpPr>
      <xdr:spPr>
        <a:xfrm>
          <a:off x="221107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2775</xdr:rowOff>
    </xdr:from>
    <xdr:ext cx="313932" cy="259045"/>
    <xdr:sp macro="" textlink="">
      <xdr:nvSpPr>
        <xdr:cNvPr id="735" name="投資及び出資金該当値テキスト"/>
        <xdr:cNvSpPr txBox="1"/>
      </xdr:nvSpPr>
      <xdr:spPr>
        <a:xfrm>
          <a:off x="22212300" y="6517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90317</xdr:rowOff>
    </xdr:from>
    <xdr:to>
      <xdr:col>31</xdr:col>
      <xdr:colOff>85725</xdr:colOff>
      <xdr:row>38</xdr:row>
      <xdr:rowOff>20467</xdr:rowOff>
    </xdr:to>
    <xdr:sp macro="" textlink="">
      <xdr:nvSpPr>
        <xdr:cNvPr id="736" name="円/楕円 735"/>
        <xdr:cNvSpPr/>
      </xdr:nvSpPr>
      <xdr:spPr>
        <a:xfrm>
          <a:off x="21272500" y="643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36994</xdr:rowOff>
    </xdr:from>
    <xdr:ext cx="469744" cy="259045"/>
    <xdr:sp macro="" textlink="">
      <xdr:nvSpPr>
        <xdr:cNvPr id="737" name="テキスト ボックス 736"/>
        <xdr:cNvSpPr txBox="1"/>
      </xdr:nvSpPr>
      <xdr:spPr>
        <a:xfrm>
          <a:off x="21088427" y="620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43454</xdr:rowOff>
    </xdr:from>
    <xdr:to>
      <xdr:col>29</xdr:col>
      <xdr:colOff>568325</xdr:colOff>
      <xdr:row>36</xdr:row>
      <xdr:rowOff>145054</xdr:rowOff>
    </xdr:to>
    <xdr:sp macro="" textlink="">
      <xdr:nvSpPr>
        <xdr:cNvPr id="738" name="円/楕円 737"/>
        <xdr:cNvSpPr/>
      </xdr:nvSpPr>
      <xdr:spPr>
        <a:xfrm>
          <a:off x="20383500" y="62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161581</xdr:rowOff>
    </xdr:from>
    <xdr:ext cx="469744" cy="259045"/>
    <xdr:sp macro="" textlink="">
      <xdr:nvSpPr>
        <xdr:cNvPr id="739" name="テキスト ボックス 738"/>
        <xdr:cNvSpPr txBox="1"/>
      </xdr:nvSpPr>
      <xdr:spPr>
        <a:xfrm>
          <a:off x="20199427" y="599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125202</xdr:rowOff>
    </xdr:from>
    <xdr:to>
      <xdr:col>28</xdr:col>
      <xdr:colOff>365125</xdr:colOff>
      <xdr:row>38</xdr:row>
      <xdr:rowOff>55352</xdr:rowOff>
    </xdr:to>
    <xdr:sp macro="" textlink="">
      <xdr:nvSpPr>
        <xdr:cNvPr id="740" name="円/楕円 739"/>
        <xdr:cNvSpPr/>
      </xdr:nvSpPr>
      <xdr:spPr>
        <a:xfrm>
          <a:off x="19494500" y="64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71879</xdr:rowOff>
    </xdr:from>
    <xdr:ext cx="469744" cy="259045"/>
    <xdr:sp macro="" textlink="">
      <xdr:nvSpPr>
        <xdr:cNvPr id="741" name="テキスト ボックス 740"/>
        <xdr:cNvSpPr txBox="1"/>
      </xdr:nvSpPr>
      <xdr:spPr>
        <a:xfrm>
          <a:off x="19310427" y="624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102936</xdr:rowOff>
    </xdr:from>
    <xdr:to>
      <xdr:col>27</xdr:col>
      <xdr:colOff>161925</xdr:colOff>
      <xdr:row>38</xdr:row>
      <xdr:rowOff>33086</xdr:rowOff>
    </xdr:to>
    <xdr:sp macro="" textlink="">
      <xdr:nvSpPr>
        <xdr:cNvPr id="742" name="円/楕円 741"/>
        <xdr:cNvSpPr/>
      </xdr:nvSpPr>
      <xdr:spPr>
        <a:xfrm>
          <a:off x="18605500" y="64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49613</xdr:rowOff>
    </xdr:from>
    <xdr:ext cx="469744" cy="259045"/>
    <xdr:sp macro="" textlink="">
      <xdr:nvSpPr>
        <xdr:cNvPr id="743" name="テキスト ボックス 742"/>
        <xdr:cNvSpPr txBox="1"/>
      </xdr:nvSpPr>
      <xdr:spPr>
        <a:xfrm>
          <a:off x="18421427" y="62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145473</xdr:rowOff>
    </xdr:from>
    <xdr:to>
      <xdr:col>32</xdr:col>
      <xdr:colOff>187325</xdr:colOff>
      <xdr:row>58</xdr:row>
      <xdr:rowOff>148082</xdr:rowOff>
    </xdr:to>
    <xdr:cxnSp macro="">
      <xdr:nvCxnSpPr>
        <xdr:cNvPr id="772" name="直線コネクタ 771"/>
        <xdr:cNvCxnSpPr/>
      </xdr:nvCxnSpPr>
      <xdr:spPr>
        <a:xfrm flipV="1">
          <a:off x="21323300" y="10089573"/>
          <a:ext cx="8382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148082</xdr:rowOff>
    </xdr:from>
    <xdr:to>
      <xdr:col>31</xdr:col>
      <xdr:colOff>34925</xdr:colOff>
      <xdr:row>58</xdr:row>
      <xdr:rowOff>156311</xdr:rowOff>
    </xdr:to>
    <xdr:cxnSp macro="">
      <xdr:nvCxnSpPr>
        <xdr:cNvPr id="775" name="直線コネクタ 774"/>
        <xdr:cNvCxnSpPr/>
      </xdr:nvCxnSpPr>
      <xdr:spPr>
        <a:xfrm flipV="1">
          <a:off x="20434300" y="10092182"/>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155321</xdr:rowOff>
    </xdr:from>
    <xdr:to>
      <xdr:col>29</xdr:col>
      <xdr:colOff>517525</xdr:colOff>
      <xdr:row>58</xdr:row>
      <xdr:rowOff>156311</xdr:rowOff>
    </xdr:to>
    <xdr:cxnSp macro="">
      <xdr:nvCxnSpPr>
        <xdr:cNvPr id="778" name="直線コネクタ 777"/>
        <xdr:cNvCxnSpPr/>
      </xdr:nvCxnSpPr>
      <xdr:spPr>
        <a:xfrm>
          <a:off x="19545300" y="1009942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154407</xdr:rowOff>
    </xdr:from>
    <xdr:to>
      <xdr:col>28</xdr:col>
      <xdr:colOff>314325</xdr:colOff>
      <xdr:row>58</xdr:row>
      <xdr:rowOff>155321</xdr:rowOff>
    </xdr:to>
    <xdr:cxnSp macro="">
      <xdr:nvCxnSpPr>
        <xdr:cNvPr id="781" name="直線コネクタ 780"/>
        <xdr:cNvCxnSpPr/>
      </xdr:nvCxnSpPr>
      <xdr:spPr>
        <a:xfrm>
          <a:off x="18656300" y="100985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94673</xdr:rowOff>
    </xdr:from>
    <xdr:to>
      <xdr:col>32</xdr:col>
      <xdr:colOff>238125</xdr:colOff>
      <xdr:row>59</xdr:row>
      <xdr:rowOff>24823</xdr:rowOff>
    </xdr:to>
    <xdr:sp macro="" textlink="">
      <xdr:nvSpPr>
        <xdr:cNvPr id="791" name="円/楕円 790"/>
        <xdr:cNvSpPr/>
      </xdr:nvSpPr>
      <xdr:spPr>
        <a:xfrm>
          <a:off x="22110700" y="100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17893</xdr:rowOff>
    </xdr:from>
    <xdr:ext cx="469744" cy="259045"/>
    <xdr:sp macro="" textlink="">
      <xdr:nvSpPr>
        <xdr:cNvPr id="792" name="貸付金該当値テキスト"/>
        <xdr:cNvSpPr txBox="1"/>
      </xdr:nvSpPr>
      <xdr:spPr>
        <a:xfrm>
          <a:off x="22212300" y="99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97282</xdr:rowOff>
    </xdr:from>
    <xdr:to>
      <xdr:col>31</xdr:col>
      <xdr:colOff>85725</xdr:colOff>
      <xdr:row>59</xdr:row>
      <xdr:rowOff>27432</xdr:rowOff>
    </xdr:to>
    <xdr:sp macro="" textlink="">
      <xdr:nvSpPr>
        <xdr:cNvPr id="793" name="円/楕円 792"/>
        <xdr:cNvSpPr/>
      </xdr:nvSpPr>
      <xdr:spPr>
        <a:xfrm>
          <a:off x="21272500" y="100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18559</xdr:rowOff>
    </xdr:from>
    <xdr:ext cx="469744" cy="259045"/>
    <xdr:sp macro="" textlink="">
      <xdr:nvSpPr>
        <xdr:cNvPr id="794" name="テキスト ボックス 793"/>
        <xdr:cNvSpPr txBox="1"/>
      </xdr:nvSpPr>
      <xdr:spPr>
        <a:xfrm>
          <a:off x="21088427" y="1013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105511</xdr:rowOff>
    </xdr:from>
    <xdr:to>
      <xdr:col>29</xdr:col>
      <xdr:colOff>568325</xdr:colOff>
      <xdr:row>59</xdr:row>
      <xdr:rowOff>35661</xdr:rowOff>
    </xdr:to>
    <xdr:sp macro="" textlink="">
      <xdr:nvSpPr>
        <xdr:cNvPr id="795" name="円/楕円 794"/>
        <xdr:cNvSpPr/>
      </xdr:nvSpPr>
      <xdr:spPr>
        <a:xfrm>
          <a:off x="20383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26788</xdr:rowOff>
    </xdr:from>
    <xdr:ext cx="469744" cy="259045"/>
    <xdr:sp macro="" textlink="">
      <xdr:nvSpPr>
        <xdr:cNvPr id="796" name="テキスト ボックス 795"/>
        <xdr:cNvSpPr txBox="1"/>
      </xdr:nvSpPr>
      <xdr:spPr>
        <a:xfrm>
          <a:off x="20199427" y="1014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104521</xdr:rowOff>
    </xdr:from>
    <xdr:to>
      <xdr:col>28</xdr:col>
      <xdr:colOff>365125</xdr:colOff>
      <xdr:row>59</xdr:row>
      <xdr:rowOff>34671</xdr:rowOff>
    </xdr:to>
    <xdr:sp macro="" textlink="">
      <xdr:nvSpPr>
        <xdr:cNvPr id="797" name="円/楕円 796"/>
        <xdr:cNvSpPr/>
      </xdr:nvSpPr>
      <xdr:spPr>
        <a:xfrm>
          <a:off x="194945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25798</xdr:rowOff>
    </xdr:from>
    <xdr:ext cx="469744" cy="259045"/>
    <xdr:sp macro="" textlink="">
      <xdr:nvSpPr>
        <xdr:cNvPr id="798" name="テキスト ボックス 797"/>
        <xdr:cNvSpPr txBox="1"/>
      </xdr:nvSpPr>
      <xdr:spPr>
        <a:xfrm>
          <a:off x="19310427" y="10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103607</xdr:rowOff>
    </xdr:from>
    <xdr:to>
      <xdr:col>27</xdr:col>
      <xdr:colOff>161925</xdr:colOff>
      <xdr:row>59</xdr:row>
      <xdr:rowOff>33757</xdr:rowOff>
    </xdr:to>
    <xdr:sp macro="" textlink="">
      <xdr:nvSpPr>
        <xdr:cNvPr id="799" name="円/楕円 798"/>
        <xdr:cNvSpPr/>
      </xdr:nvSpPr>
      <xdr:spPr>
        <a:xfrm>
          <a:off x="18605500" y="100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24884</xdr:rowOff>
    </xdr:from>
    <xdr:ext cx="469744" cy="259045"/>
    <xdr:sp macro="" textlink="">
      <xdr:nvSpPr>
        <xdr:cNvPr id="800" name="テキスト ボックス 799"/>
        <xdr:cNvSpPr txBox="1"/>
      </xdr:nvSpPr>
      <xdr:spPr>
        <a:xfrm>
          <a:off x="18421427"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654</xdr:rowOff>
    </xdr:from>
    <xdr:to>
      <xdr:col>32</xdr:col>
      <xdr:colOff>187325</xdr:colOff>
      <xdr:row>73</xdr:row>
      <xdr:rowOff>53708</xdr:rowOff>
    </xdr:to>
    <xdr:cxnSp macro="">
      <xdr:nvCxnSpPr>
        <xdr:cNvPr id="830" name="直線コネクタ 829"/>
        <xdr:cNvCxnSpPr/>
      </xdr:nvCxnSpPr>
      <xdr:spPr>
        <a:xfrm flipV="1">
          <a:off x="21323300" y="12516504"/>
          <a:ext cx="838200" cy="5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53708</xdr:rowOff>
    </xdr:from>
    <xdr:to>
      <xdr:col>31</xdr:col>
      <xdr:colOff>34925</xdr:colOff>
      <xdr:row>73</xdr:row>
      <xdr:rowOff>145815</xdr:rowOff>
    </xdr:to>
    <xdr:cxnSp macro="">
      <xdr:nvCxnSpPr>
        <xdr:cNvPr id="833" name="直線コネクタ 832"/>
        <xdr:cNvCxnSpPr/>
      </xdr:nvCxnSpPr>
      <xdr:spPr>
        <a:xfrm flipV="1">
          <a:off x="20434300" y="12569558"/>
          <a:ext cx="889000" cy="9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92723</xdr:rowOff>
    </xdr:from>
    <xdr:to>
      <xdr:col>29</xdr:col>
      <xdr:colOff>517525</xdr:colOff>
      <xdr:row>73</xdr:row>
      <xdr:rowOff>145815</xdr:rowOff>
    </xdr:to>
    <xdr:cxnSp macro="">
      <xdr:nvCxnSpPr>
        <xdr:cNvPr id="836" name="直線コネクタ 835"/>
        <xdr:cNvCxnSpPr/>
      </xdr:nvCxnSpPr>
      <xdr:spPr>
        <a:xfrm>
          <a:off x="19545300" y="12608573"/>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92723</xdr:rowOff>
    </xdr:from>
    <xdr:to>
      <xdr:col>28</xdr:col>
      <xdr:colOff>314325</xdr:colOff>
      <xdr:row>74</xdr:row>
      <xdr:rowOff>17475</xdr:rowOff>
    </xdr:to>
    <xdr:cxnSp macro="">
      <xdr:nvCxnSpPr>
        <xdr:cNvPr id="839" name="直線コネクタ 838"/>
        <xdr:cNvCxnSpPr/>
      </xdr:nvCxnSpPr>
      <xdr:spPr>
        <a:xfrm flipV="1">
          <a:off x="18656300" y="12608573"/>
          <a:ext cx="8890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121304</xdr:rowOff>
    </xdr:from>
    <xdr:to>
      <xdr:col>32</xdr:col>
      <xdr:colOff>238125</xdr:colOff>
      <xdr:row>73</xdr:row>
      <xdr:rowOff>51454</xdr:rowOff>
    </xdr:to>
    <xdr:sp macro="" textlink="">
      <xdr:nvSpPr>
        <xdr:cNvPr id="849" name="円/楕円 848"/>
        <xdr:cNvSpPr/>
      </xdr:nvSpPr>
      <xdr:spPr>
        <a:xfrm>
          <a:off x="22110700" y="124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144181</xdr:rowOff>
    </xdr:from>
    <xdr:ext cx="534377" cy="259045"/>
    <xdr:sp macro="" textlink="">
      <xdr:nvSpPr>
        <xdr:cNvPr id="850" name="繰出金該当値テキスト"/>
        <xdr:cNvSpPr txBox="1"/>
      </xdr:nvSpPr>
      <xdr:spPr>
        <a:xfrm>
          <a:off x="22212300" y="123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76,299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2908</xdr:rowOff>
    </xdr:from>
    <xdr:to>
      <xdr:col>31</xdr:col>
      <xdr:colOff>85725</xdr:colOff>
      <xdr:row>73</xdr:row>
      <xdr:rowOff>104508</xdr:rowOff>
    </xdr:to>
    <xdr:sp macro="" textlink="">
      <xdr:nvSpPr>
        <xdr:cNvPr id="851" name="円/楕円 850"/>
        <xdr:cNvSpPr/>
      </xdr:nvSpPr>
      <xdr:spPr>
        <a:xfrm>
          <a:off x="21272500" y="125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121035</xdr:rowOff>
    </xdr:from>
    <xdr:ext cx="534377" cy="259045"/>
    <xdr:sp macro="" textlink="">
      <xdr:nvSpPr>
        <xdr:cNvPr id="852" name="テキスト ボックス 851"/>
        <xdr:cNvSpPr txBox="1"/>
      </xdr:nvSpPr>
      <xdr:spPr>
        <a:xfrm>
          <a:off x="21056111" y="122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95015</xdr:rowOff>
    </xdr:from>
    <xdr:to>
      <xdr:col>29</xdr:col>
      <xdr:colOff>568325</xdr:colOff>
      <xdr:row>74</xdr:row>
      <xdr:rowOff>25165</xdr:rowOff>
    </xdr:to>
    <xdr:sp macro="" textlink="">
      <xdr:nvSpPr>
        <xdr:cNvPr id="853" name="円/楕円 852"/>
        <xdr:cNvSpPr/>
      </xdr:nvSpPr>
      <xdr:spPr>
        <a:xfrm>
          <a:off x="20383500" y="126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41692</xdr:rowOff>
    </xdr:from>
    <xdr:ext cx="534377" cy="259045"/>
    <xdr:sp macro="" textlink="">
      <xdr:nvSpPr>
        <xdr:cNvPr id="854" name="テキスト ボックス 853"/>
        <xdr:cNvSpPr txBox="1"/>
      </xdr:nvSpPr>
      <xdr:spPr>
        <a:xfrm>
          <a:off x="20167111" y="123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41923</xdr:rowOff>
    </xdr:from>
    <xdr:to>
      <xdr:col>28</xdr:col>
      <xdr:colOff>365125</xdr:colOff>
      <xdr:row>73</xdr:row>
      <xdr:rowOff>143523</xdr:rowOff>
    </xdr:to>
    <xdr:sp macro="" textlink="">
      <xdr:nvSpPr>
        <xdr:cNvPr id="855" name="円/楕円 854"/>
        <xdr:cNvSpPr/>
      </xdr:nvSpPr>
      <xdr:spPr>
        <a:xfrm>
          <a:off x="19494500" y="125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160050</xdr:rowOff>
    </xdr:from>
    <xdr:ext cx="534377" cy="259045"/>
    <xdr:sp macro="" textlink="">
      <xdr:nvSpPr>
        <xdr:cNvPr id="856" name="テキスト ボックス 855"/>
        <xdr:cNvSpPr txBox="1"/>
      </xdr:nvSpPr>
      <xdr:spPr>
        <a:xfrm>
          <a:off x="19278111" y="123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138125</xdr:rowOff>
    </xdr:from>
    <xdr:to>
      <xdr:col>27</xdr:col>
      <xdr:colOff>161925</xdr:colOff>
      <xdr:row>74</xdr:row>
      <xdr:rowOff>68275</xdr:rowOff>
    </xdr:to>
    <xdr:sp macro="" textlink="">
      <xdr:nvSpPr>
        <xdr:cNvPr id="857" name="円/楕円 856"/>
        <xdr:cNvSpPr/>
      </xdr:nvSpPr>
      <xdr:spPr>
        <a:xfrm>
          <a:off x="18605500" y="126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84802</xdr:rowOff>
    </xdr:from>
    <xdr:ext cx="534377" cy="259045"/>
    <xdr:sp macro="" textlink="">
      <xdr:nvSpPr>
        <xdr:cNvPr id="858" name="テキスト ボックス 857"/>
        <xdr:cNvSpPr txBox="1"/>
      </xdr:nvSpPr>
      <xdr:spPr>
        <a:xfrm>
          <a:off x="18389111" y="124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類似団体の住民一人当たりのコストと比較して人件費、物件費、普通建設事業（うち更新整備）及び繰出金が大きく上回っている。</a:t>
          </a:r>
          <a:endParaRPr kumimoji="1" lang="en-US" altLang="ja-JP" sz="1100">
            <a:latin typeface="ＭＳ Ｐゴシック"/>
          </a:endParaRPr>
        </a:p>
        <a:p>
          <a:r>
            <a:rPr kumimoji="1" lang="ja-JP" altLang="en-US" sz="1100">
              <a:latin typeface="ＭＳ Ｐゴシック"/>
            </a:rPr>
            <a:t>　人件費は、合併した５町の職員を引き継いでいるため、職員数が類似団体と比較して多くなっており、人口一人当たりの決算額が高い数値となっている。職員の計画的な採用により、職員数、職員給与費は着実に減少しているが、今後はさらにオフィス改革、窓口改革を推進するとともに業務の効率化を図り、引き続き定員適正化に努める。</a:t>
          </a:r>
        </a:p>
        <a:p>
          <a:r>
            <a:rPr kumimoji="1" lang="ja-JP" altLang="en-US" sz="1100">
              <a:latin typeface="ＭＳ Ｐゴシック"/>
            </a:rPr>
            <a:t>　物件費は、前年度から減少しているが、職員数の適正化を進める中で、事務補助員の賃金が増加傾向であるので、人件費と同様、業務の効率化を図り、職員の適正配置により、事務補助員の配置を見直し、更なる削減に努める。</a:t>
          </a:r>
        </a:p>
        <a:p>
          <a:r>
            <a:rPr kumimoji="1" lang="ja-JP" altLang="en-US" sz="1100">
              <a:latin typeface="ＭＳ Ｐゴシック"/>
            </a:rPr>
            <a:t>　普通建設事業（うち更新整備）については、平成</a:t>
          </a:r>
          <a:r>
            <a:rPr kumimoji="1" lang="en-US" altLang="ja-JP" sz="1100">
              <a:latin typeface="ＭＳ Ｐゴシック"/>
            </a:rPr>
            <a:t>16</a:t>
          </a:r>
          <a:r>
            <a:rPr kumimoji="1" lang="ja-JP" altLang="en-US" sz="1100">
              <a:latin typeface="ＭＳ Ｐゴシック"/>
            </a:rPr>
            <a:t>年に５町が合併して誕生した市であり、類似した施設も多く、これらの公共施設等の約半数が既に完成後</a:t>
          </a:r>
          <a:r>
            <a:rPr kumimoji="1" lang="en-US" altLang="ja-JP" sz="1100">
              <a:latin typeface="ＭＳ Ｐゴシック"/>
            </a:rPr>
            <a:t>30</a:t>
          </a:r>
          <a:r>
            <a:rPr kumimoji="1" lang="ja-JP" altLang="en-US" sz="1100">
              <a:latin typeface="ＭＳ Ｐゴシック"/>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a:t>
          </a:r>
          <a:r>
            <a:rPr kumimoji="1" lang="ja-JP" altLang="en-US" sz="1100">
              <a:solidFill>
                <a:srgbClr val="FF0000"/>
              </a:solidFill>
              <a:latin typeface="ＭＳ Ｐゴシック"/>
            </a:rPr>
            <a:t>。</a:t>
          </a:r>
          <a:r>
            <a:rPr kumimoji="1" lang="ja-JP" altLang="en-US" sz="1100">
              <a:latin typeface="ＭＳ Ｐゴシック"/>
            </a:rPr>
            <a:t>　繰出金については、国の繰出基準に準じて特別会計及び企業会計へ繰出しを行っているが、下水道事業の継続的な企業債の借入及び新病院建設に係る元利償還が平成</a:t>
          </a:r>
          <a:r>
            <a:rPr kumimoji="1" lang="en-US" altLang="ja-JP" sz="1100">
              <a:latin typeface="ＭＳ Ｐゴシック"/>
            </a:rPr>
            <a:t>26</a:t>
          </a:r>
          <a:r>
            <a:rPr kumimoji="1" lang="ja-JP" altLang="en-US" sz="1100">
              <a:latin typeface="ＭＳ Ｐゴシック"/>
            </a:rPr>
            <a:t>年度から本格的に開始されており、公営企業に対する繰出金は今後も増加傾向である。また、繰出基準以外の経費についても繰出しているため、企業会計の経営改善を図る必要がある。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40,426
40,180
514.34
28,791,344
27,550,762
1,082,523
16,645,657
34,795,935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158369</xdr:rowOff>
    </xdr:from>
    <xdr:to>
      <xdr:col>6</xdr:col>
      <xdr:colOff>511175</xdr:colOff>
      <xdr:row>36</xdr:row>
      <xdr:rowOff>7303</xdr:rowOff>
    </xdr:to>
    <xdr:cxnSp macro="">
      <xdr:nvCxnSpPr>
        <xdr:cNvPr id="61" name="直線コネクタ 60"/>
        <xdr:cNvCxnSpPr/>
      </xdr:nvCxnSpPr>
      <xdr:spPr>
        <a:xfrm flipV="1">
          <a:off x="3797300" y="6159119"/>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7303</xdr:rowOff>
    </xdr:from>
    <xdr:to>
      <xdr:col>5</xdr:col>
      <xdr:colOff>358775</xdr:colOff>
      <xdr:row>36</xdr:row>
      <xdr:rowOff>33020</xdr:rowOff>
    </xdr:to>
    <xdr:cxnSp macro="">
      <xdr:nvCxnSpPr>
        <xdr:cNvPr id="64" name="直線コネクタ 63"/>
        <xdr:cNvCxnSpPr/>
      </xdr:nvCxnSpPr>
      <xdr:spPr>
        <a:xfrm flipV="1">
          <a:off x="2908300" y="6179503"/>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157416</xdr:rowOff>
    </xdr:from>
    <xdr:to>
      <xdr:col>4</xdr:col>
      <xdr:colOff>155575</xdr:colOff>
      <xdr:row>36</xdr:row>
      <xdr:rowOff>33020</xdr:rowOff>
    </xdr:to>
    <xdr:cxnSp macro="">
      <xdr:nvCxnSpPr>
        <xdr:cNvPr id="67" name="直線コネクタ 66"/>
        <xdr:cNvCxnSpPr/>
      </xdr:nvCxnSpPr>
      <xdr:spPr>
        <a:xfrm>
          <a:off x="2019300" y="6158166"/>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30924</xdr:rowOff>
    </xdr:from>
    <xdr:to>
      <xdr:col>2</xdr:col>
      <xdr:colOff>638175</xdr:colOff>
      <xdr:row>35</xdr:row>
      <xdr:rowOff>157416</xdr:rowOff>
    </xdr:to>
    <xdr:cxnSp macro="">
      <xdr:nvCxnSpPr>
        <xdr:cNvPr id="70" name="直線コネクタ 69"/>
        <xdr:cNvCxnSpPr/>
      </xdr:nvCxnSpPr>
      <xdr:spPr>
        <a:xfrm>
          <a:off x="1130300" y="6031674"/>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107569</xdr:rowOff>
    </xdr:from>
    <xdr:to>
      <xdr:col>6</xdr:col>
      <xdr:colOff>561975</xdr:colOff>
      <xdr:row>36</xdr:row>
      <xdr:rowOff>37719</xdr:rowOff>
    </xdr:to>
    <xdr:sp macro="" textlink="">
      <xdr:nvSpPr>
        <xdr:cNvPr id="80" name="円/楕円 79"/>
        <xdr:cNvSpPr/>
      </xdr:nvSpPr>
      <xdr:spPr>
        <a:xfrm>
          <a:off x="4584700" y="61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85996</xdr:rowOff>
    </xdr:from>
    <xdr:ext cx="469744" cy="259045"/>
    <xdr:sp macro="" textlink="">
      <xdr:nvSpPr>
        <xdr:cNvPr id="81" name="議会費該当値テキスト"/>
        <xdr:cNvSpPr txBox="1"/>
      </xdr:nvSpPr>
      <xdr:spPr>
        <a:xfrm>
          <a:off x="4686300" y="608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127953</xdr:rowOff>
    </xdr:from>
    <xdr:to>
      <xdr:col>5</xdr:col>
      <xdr:colOff>409575</xdr:colOff>
      <xdr:row>36</xdr:row>
      <xdr:rowOff>58103</xdr:rowOff>
    </xdr:to>
    <xdr:sp macro="" textlink="">
      <xdr:nvSpPr>
        <xdr:cNvPr id="82" name="円/楕円 81"/>
        <xdr:cNvSpPr/>
      </xdr:nvSpPr>
      <xdr:spPr>
        <a:xfrm>
          <a:off x="3746500" y="61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49230</xdr:rowOff>
    </xdr:from>
    <xdr:ext cx="469744" cy="259045"/>
    <xdr:sp macro="" textlink="">
      <xdr:nvSpPr>
        <xdr:cNvPr id="83" name="テキスト ボックス 82"/>
        <xdr:cNvSpPr txBox="1"/>
      </xdr:nvSpPr>
      <xdr:spPr>
        <a:xfrm>
          <a:off x="3562427" y="62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153670</xdr:rowOff>
    </xdr:from>
    <xdr:to>
      <xdr:col>4</xdr:col>
      <xdr:colOff>206375</xdr:colOff>
      <xdr:row>36</xdr:row>
      <xdr:rowOff>83820</xdr:rowOff>
    </xdr:to>
    <xdr:sp macro="" textlink="">
      <xdr:nvSpPr>
        <xdr:cNvPr id="84" name="円/楕円 83"/>
        <xdr:cNvSpPr/>
      </xdr:nvSpPr>
      <xdr:spPr>
        <a:xfrm>
          <a:off x="2857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74947</xdr:rowOff>
    </xdr:from>
    <xdr:ext cx="469744" cy="259045"/>
    <xdr:sp macro="" textlink="">
      <xdr:nvSpPr>
        <xdr:cNvPr id="85" name="テキスト ボックス 84"/>
        <xdr:cNvSpPr txBox="1"/>
      </xdr:nvSpPr>
      <xdr:spPr>
        <a:xfrm>
          <a:off x="2673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106616</xdr:rowOff>
    </xdr:from>
    <xdr:to>
      <xdr:col>3</xdr:col>
      <xdr:colOff>3175</xdr:colOff>
      <xdr:row>36</xdr:row>
      <xdr:rowOff>36766</xdr:rowOff>
    </xdr:to>
    <xdr:sp macro="" textlink="">
      <xdr:nvSpPr>
        <xdr:cNvPr id="86" name="円/楕円 85"/>
        <xdr:cNvSpPr/>
      </xdr:nvSpPr>
      <xdr:spPr>
        <a:xfrm>
          <a:off x="1968500" y="6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27893</xdr:rowOff>
    </xdr:from>
    <xdr:ext cx="469744" cy="259045"/>
    <xdr:sp macro="" textlink="">
      <xdr:nvSpPr>
        <xdr:cNvPr id="87" name="テキスト ボックス 86"/>
        <xdr:cNvSpPr txBox="1"/>
      </xdr:nvSpPr>
      <xdr:spPr>
        <a:xfrm>
          <a:off x="1784427" y="620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151574</xdr:rowOff>
    </xdr:from>
    <xdr:to>
      <xdr:col>1</xdr:col>
      <xdr:colOff>485775</xdr:colOff>
      <xdr:row>35</xdr:row>
      <xdr:rowOff>81724</xdr:rowOff>
    </xdr:to>
    <xdr:sp macro="" textlink="">
      <xdr:nvSpPr>
        <xdr:cNvPr id="88" name="円/楕円 87"/>
        <xdr:cNvSpPr/>
      </xdr:nvSpPr>
      <xdr:spPr>
        <a:xfrm>
          <a:off x="1079500" y="59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72851</xdr:rowOff>
    </xdr:from>
    <xdr:ext cx="469744" cy="259045"/>
    <xdr:sp macro="" textlink="">
      <xdr:nvSpPr>
        <xdr:cNvPr id="89" name="テキスト ボックス 88"/>
        <xdr:cNvSpPr txBox="1"/>
      </xdr:nvSpPr>
      <xdr:spPr>
        <a:xfrm>
          <a:off x="895427" y="607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24939</xdr:rowOff>
    </xdr:from>
    <xdr:to>
      <xdr:col>6</xdr:col>
      <xdr:colOff>511175</xdr:colOff>
      <xdr:row>58</xdr:row>
      <xdr:rowOff>40297</xdr:rowOff>
    </xdr:to>
    <xdr:cxnSp macro="">
      <xdr:nvCxnSpPr>
        <xdr:cNvPr id="118" name="直線コネクタ 117"/>
        <xdr:cNvCxnSpPr/>
      </xdr:nvCxnSpPr>
      <xdr:spPr>
        <a:xfrm flipV="1">
          <a:off x="3797300" y="9969039"/>
          <a:ext cx="838200" cy="1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35009</xdr:rowOff>
    </xdr:from>
    <xdr:to>
      <xdr:col>5</xdr:col>
      <xdr:colOff>358775</xdr:colOff>
      <xdr:row>58</xdr:row>
      <xdr:rowOff>40297</xdr:rowOff>
    </xdr:to>
    <xdr:cxnSp macro="">
      <xdr:nvCxnSpPr>
        <xdr:cNvPr id="121" name="直線コネクタ 120"/>
        <xdr:cNvCxnSpPr/>
      </xdr:nvCxnSpPr>
      <xdr:spPr>
        <a:xfrm>
          <a:off x="2908300" y="9979109"/>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35009</xdr:rowOff>
    </xdr:from>
    <xdr:to>
      <xdr:col>4</xdr:col>
      <xdr:colOff>155575</xdr:colOff>
      <xdr:row>58</xdr:row>
      <xdr:rowOff>63363</xdr:rowOff>
    </xdr:to>
    <xdr:cxnSp macro="">
      <xdr:nvCxnSpPr>
        <xdr:cNvPr id="124" name="直線コネクタ 123"/>
        <xdr:cNvCxnSpPr/>
      </xdr:nvCxnSpPr>
      <xdr:spPr>
        <a:xfrm flipV="1">
          <a:off x="2019300" y="9979109"/>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153498</xdr:rowOff>
    </xdr:from>
    <xdr:to>
      <xdr:col>2</xdr:col>
      <xdr:colOff>638175</xdr:colOff>
      <xdr:row>58</xdr:row>
      <xdr:rowOff>63363</xdr:rowOff>
    </xdr:to>
    <xdr:cxnSp macro="">
      <xdr:nvCxnSpPr>
        <xdr:cNvPr id="127" name="直線コネクタ 126"/>
        <xdr:cNvCxnSpPr/>
      </xdr:nvCxnSpPr>
      <xdr:spPr>
        <a:xfrm>
          <a:off x="1130300" y="9926148"/>
          <a:ext cx="889000" cy="8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145589</xdr:rowOff>
    </xdr:from>
    <xdr:to>
      <xdr:col>6</xdr:col>
      <xdr:colOff>561975</xdr:colOff>
      <xdr:row>58</xdr:row>
      <xdr:rowOff>75739</xdr:rowOff>
    </xdr:to>
    <xdr:sp macro="" textlink="">
      <xdr:nvSpPr>
        <xdr:cNvPr id="137" name="円/楕円 136"/>
        <xdr:cNvSpPr/>
      </xdr:nvSpPr>
      <xdr:spPr>
        <a:xfrm>
          <a:off x="4584700" y="991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168466</xdr:rowOff>
    </xdr:from>
    <xdr:ext cx="599010" cy="259045"/>
    <xdr:sp macro="" textlink="">
      <xdr:nvSpPr>
        <xdr:cNvPr id="138" name="総務費該当値テキスト"/>
        <xdr:cNvSpPr txBox="1"/>
      </xdr:nvSpPr>
      <xdr:spPr>
        <a:xfrm>
          <a:off x="4686300" y="976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160947</xdr:rowOff>
    </xdr:from>
    <xdr:to>
      <xdr:col>5</xdr:col>
      <xdr:colOff>409575</xdr:colOff>
      <xdr:row>58</xdr:row>
      <xdr:rowOff>91097</xdr:rowOff>
    </xdr:to>
    <xdr:sp macro="" textlink="">
      <xdr:nvSpPr>
        <xdr:cNvPr id="139" name="円/楕円 138"/>
        <xdr:cNvSpPr/>
      </xdr:nvSpPr>
      <xdr:spPr>
        <a:xfrm>
          <a:off x="3746500" y="99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107624</xdr:rowOff>
    </xdr:from>
    <xdr:ext cx="534377" cy="259045"/>
    <xdr:sp macro="" textlink="">
      <xdr:nvSpPr>
        <xdr:cNvPr id="140" name="テキスト ボックス 139"/>
        <xdr:cNvSpPr txBox="1"/>
      </xdr:nvSpPr>
      <xdr:spPr>
        <a:xfrm>
          <a:off x="3530111" y="97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155659</xdr:rowOff>
    </xdr:from>
    <xdr:to>
      <xdr:col>4</xdr:col>
      <xdr:colOff>206375</xdr:colOff>
      <xdr:row>58</xdr:row>
      <xdr:rowOff>85809</xdr:rowOff>
    </xdr:to>
    <xdr:sp macro="" textlink="">
      <xdr:nvSpPr>
        <xdr:cNvPr id="141" name="円/楕円 140"/>
        <xdr:cNvSpPr/>
      </xdr:nvSpPr>
      <xdr:spPr>
        <a:xfrm>
          <a:off x="2857500" y="99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102336</xdr:rowOff>
    </xdr:from>
    <xdr:ext cx="534377" cy="259045"/>
    <xdr:sp macro="" textlink="">
      <xdr:nvSpPr>
        <xdr:cNvPr id="142" name="テキスト ボックス 141"/>
        <xdr:cNvSpPr txBox="1"/>
      </xdr:nvSpPr>
      <xdr:spPr>
        <a:xfrm>
          <a:off x="2641111" y="970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12563</xdr:rowOff>
    </xdr:from>
    <xdr:to>
      <xdr:col>3</xdr:col>
      <xdr:colOff>3175</xdr:colOff>
      <xdr:row>58</xdr:row>
      <xdr:rowOff>114163</xdr:rowOff>
    </xdr:to>
    <xdr:sp macro="" textlink="">
      <xdr:nvSpPr>
        <xdr:cNvPr id="143" name="円/楕円 142"/>
        <xdr:cNvSpPr/>
      </xdr:nvSpPr>
      <xdr:spPr>
        <a:xfrm>
          <a:off x="1968500" y="995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105290</xdr:rowOff>
    </xdr:from>
    <xdr:ext cx="534377" cy="259045"/>
    <xdr:sp macro="" textlink="">
      <xdr:nvSpPr>
        <xdr:cNvPr id="144" name="テキスト ボックス 143"/>
        <xdr:cNvSpPr txBox="1"/>
      </xdr:nvSpPr>
      <xdr:spPr>
        <a:xfrm>
          <a:off x="1752111" y="100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102698</xdr:rowOff>
    </xdr:from>
    <xdr:to>
      <xdr:col>1</xdr:col>
      <xdr:colOff>485775</xdr:colOff>
      <xdr:row>58</xdr:row>
      <xdr:rowOff>32848</xdr:rowOff>
    </xdr:to>
    <xdr:sp macro="" textlink="">
      <xdr:nvSpPr>
        <xdr:cNvPr id="145" name="円/楕円 144"/>
        <xdr:cNvSpPr/>
      </xdr:nvSpPr>
      <xdr:spPr>
        <a:xfrm>
          <a:off x="1079500" y="98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49375</xdr:rowOff>
    </xdr:from>
    <xdr:ext cx="599010" cy="259045"/>
    <xdr:sp macro="" textlink="">
      <xdr:nvSpPr>
        <xdr:cNvPr id="146" name="テキスト ボックス 145"/>
        <xdr:cNvSpPr txBox="1"/>
      </xdr:nvSpPr>
      <xdr:spPr>
        <a:xfrm>
          <a:off x="830794" y="965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47903</xdr:rowOff>
    </xdr:from>
    <xdr:to>
      <xdr:col>6</xdr:col>
      <xdr:colOff>511175</xdr:colOff>
      <xdr:row>76</xdr:row>
      <xdr:rowOff>86771</xdr:rowOff>
    </xdr:to>
    <xdr:cxnSp macro="">
      <xdr:nvCxnSpPr>
        <xdr:cNvPr id="176" name="直線コネクタ 175"/>
        <xdr:cNvCxnSpPr/>
      </xdr:nvCxnSpPr>
      <xdr:spPr>
        <a:xfrm flipV="1">
          <a:off x="3797300" y="13078103"/>
          <a:ext cx="838200" cy="3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86771</xdr:rowOff>
    </xdr:from>
    <xdr:to>
      <xdr:col>5</xdr:col>
      <xdr:colOff>358775</xdr:colOff>
      <xdr:row>77</xdr:row>
      <xdr:rowOff>23837</xdr:rowOff>
    </xdr:to>
    <xdr:cxnSp macro="">
      <xdr:nvCxnSpPr>
        <xdr:cNvPr id="179" name="直線コネクタ 178"/>
        <xdr:cNvCxnSpPr/>
      </xdr:nvCxnSpPr>
      <xdr:spPr>
        <a:xfrm flipV="1">
          <a:off x="2908300" y="13116971"/>
          <a:ext cx="889000" cy="10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8689</xdr:rowOff>
    </xdr:from>
    <xdr:to>
      <xdr:col>4</xdr:col>
      <xdr:colOff>155575</xdr:colOff>
      <xdr:row>77</xdr:row>
      <xdr:rowOff>23837</xdr:rowOff>
    </xdr:to>
    <xdr:cxnSp macro="">
      <xdr:nvCxnSpPr>
        <xdr:cNvPr id="182" name="直線コネクタ 181"/>
        <xdr:cNvCxnSpPr/>
      </xdr:nvCxnSpPr>
      <xdr:spPr>
        <a:xfrm>
          <a:off x="2019300" y="13210339"/>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8689</xdr:rowOff>
    </xdr:from>
    <xdr:to>
      <xdr:col>2</xdr:col>
      <xdr:colOff>638175</xdr:colOff>
      <xdr:row>77</xdr:row>
      <xdr:rowOff>49586</xdr:rowOff>
    </xdr:to>
    <xdr:cxnSp macro="">
      <xdr:nvCxnSpPr>
        <xdr:cNvPr id="185" name="直線コネクタ 184"/>
        <xdr:cNvCxnSpPr/>
      </xdr:nvCxnSpPr>
      <xdr:spPr>
        <a:xfrm flipV="1">
          <a:off x="1130300" y="13210339"/>
          <a:ext cx="8890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168553</xdr:rowOff>
    </xdr:from>
    <xdr:to>
      <xdr:col>6</xdr:col>
      <xdr:colOff>561975</xdr:colOff>
      <xdr:row>76</xdr:row>
      <xdr:rowOff>98703</xdr:rowOff>
    </xdr:to>
    <xdr:sp macro="" textlink="">
      <xdr:nvSpPr>
        <xdr:cNvPr id="195" name="円/楕円 194"/>
        <xdr:cNvSpPr/>
      </xdr:nvSpPr>
      <xdr:spPr>
        <a:xfrm>
          <a:off x="4584700" y="130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146980</xdr:rowOff>
    </xdr:from>
    <xdr:ext cx="599010" cy="259045"/>
    <xdr:sp macro="" textlink="">
      <xdr:nvSpPr>
        <xdr:cNvPr id="196" name="民生費該当値テキスト"/>
        <xdr:cNvSpPr txBox="1"/>
      </xdr:nvSpPr>
      <xdr:spPr>
        <a:xfrm>
          <a:off x="4686300" y="130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35971</xdr:rowOff>
    </xdr:from>
    <xdr:to>
      <xdr:col>5</xdr:col>
      <xdr:colOff>409575</xdr:colOff>
      <xdr:row>76</xdr:row>
      <xdr:rowOff>137571</xdr:rowOff>
    </xdr:to>
    <xdr:sp macro="" textlink="">
      <xdr:nvSpPr>
        <xdr:cNvPr id="197" name="円/楕円 196"/>
        <xdr:cNvSpPr/>
      </xdr:nvSpPr>
      <xdr:spPr>
        <a:xfrm>
          <a:off x="3746500" y="130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154098</xdr:rowOff>
    </xdr:from>
    <xdr:ext cx="599010" cy="259045"/>
    <xdr:sp macro="" textlink="">
      <xdr:nvSpPr>
        <xdr:cNvPr id="198" name="テキスト ボックス 197"/>
        <xdr:cNvSpPr txBox="1"/>
      </xdr:nvSpPr>
      <xdr:spPr>
        <a:xfrm>
          <a:off x="3497794" y="1284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144487</xdr:rowOff>
    </xdr:from>
    <xdr:to>
      <xdr:col>4</xdr:col>
      <xdr:colOff>206375</xdr:colOff>
      <xdr:row>77</xdr:row>
      <xdr:rowOff>74637</xdr:rowOff>
    </xdr:to>
    <xdr:sp macro="" textlink="">
      <xdr:nvSpPr>
        <xdr:cNvPr id="199" name="円/楕円 198"/>
        <xdr:cNvSpPr/>
      </xdr:nvSpPr>
      <xdr:spPr>
        <a:xfrm>
          <a:off x="2857500" y="131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65764</xdr:rowOff>
    </xdr:from>
    <xdr:ext cx="599010" cy="259045"/>
    <xdr:sp macro="" textlink="">
      <xdr:nvSpPr>
        <xdr:cNvPr id="200" name="テキスト ボックス 199"/>
        <xdr:cNvSpPr txBox="1"/>
      </xdr:nvSpPr>
      <xdr:spPr>
        <a:xfrm>
          <a:off x="2608794" y="1326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129339</xdr:rowOff>
    </xdr:from>
    <xdr:to>
      <xdr:col>3</xdr:col>
      <xdr:colOff>3175</xdr:colOff>
      <xdr:row>77</xdr:row>
      <xdr:rowOff>59489</xdr:rowOff>
    </xdr:to>
    <xdr:sp macro="" textlink="">
      <xdr:nvSpPr>
        <xdr:cNvPr id="201" name="円/楕円 200"/>
        <xdr:cNvSpPr/>
      </xdr:nvSpPr>
      <xdr:spPr>
        <a:xfrm>
          <a:off x="1968500" y="131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50616</xdr:rowOff>
    </xdr:from>
    <xdr:ext cx="599010" cy="259045"/>
    <xdr:sp macro="" textlink="">
      <xdr:nvSpPr>
        <xdr:cNvPr id="202" name="テキスト ボックス 201"/>
        <xdr:cNvSpPr txBox="1"/>
      </xdr:nvSpPr>
      <xdr:spPr>
        <a:xfrm>
          <a:off x="1719794" y="1325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170236</xdr:rowOff>
    </xdr:from>
    <xdr:to>
      <xdr:col>1</xdr:col>
      <xdr:colOff>485775</xdr:colOff>
      <xdr:row>77</xdr:row>
      <xdr:rowOff>100386</xdr:rowOff>
    </xdr:to>
    <xdr:sp macro="" textlink="">
      <xdr:nvSpPr>
        <xdr:cNvPr id="203" name="円/楕円 202"/>
        <xdr:cNvSpPr/>
      </xdr:nvSpPr>
      <xdr:spPr>
        <a:xfrm>
          <a:off x="1079500" y="132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91513</xdr:rowOff>
    </xdr:from>
    <xdr:ext cx="599010" cy="259045"/>
    <xdr:sp macro="" textlink="">
      <xdr:nvSpPr>
        <xdr:cNvPr id="204" name="テキスト ボックス 203"/>
        <xdr:cNvSpPr txBox="1"/>
      </xdr:nvSpPr>
      <xdr:spPr>
        <a:xfrm>
          <a:off x="830794" y="1329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3911</xdr:rowOff>
    </xdr:from>
    <xdr:to>
      <xdr:col>6</xdr:col>
      <xdr:colOff>511175</xdr:colOff>
      <xdr:row>96</xdr:row>
      <xdr:rowOff>59232</xdr:rowOff>
    </xdr:to>
    <xdr:cxnSp macro="">
      <xdr:nvCxnSpPr>
        <xdr:cNvPr id="235" name="直線コネクタ 234"/>
        <xdr:cNvCxnSpPr/>
      </xdr:nvCxnSpPr>
      <xdr:spPr>
        <a:xfrm>
          <a:off x="3797300" y="16463111"/>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3911</xdr:rowOff>
    </xdr:from>
    <xdr:to>
      <xdr:col>5</xdr:col>
      <xdr:colOff>358775</xdr:colOff>
      <xdr:row>96</xdr:row>
      <xdr:rowOff>130741</xdr:rowOff>
    </xdr:to>
    <xdr:cxnSp macro="">
      <xdr:nvCxnSpPr>
        <xdr:cNvPr id="238" name="直線コネクタ 237"/>
        <xdr:cNvCxnSpPr/>
      </xdr:nvCxnSpPr>
      <xdr:spPr>
        <a:xfrm flipV="1">
          <a:off x="2908300" y="16463111"/>
          <a:ext cx="889000" cy="12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130741</xdr:rowOff>
    </xdr:from>
    <xdr:to>
      <xdr:col>4</xdr:col>
      <xdr:colOff>155575</xdr:colOff>
      <xdr:row>96</xdr:row>
      <xdr:rowOff>157085</xdr:rowOff>
    </xdr:to>
    <xdr:cxnSp macro="">
      <xdr:nvCxnSpPr>
        <xdr:cNvPr id="241" name="直線コネクタ 240"/>
        <xdr:cNvCxnSpPr/>
      </xdr:nvCxnSpPr>
      <xdr:spPr>
        <a:xfrm flipV="1">
          <a:off x="2019300" y="16589941"/>
          <a:ext cx="889000" cy="2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107370</xdr:rowOff>
    </xdr:from>
    <xdr:to>
      <xdr:col>2</xdr:col>
      <xdr:colOff>638175</xdr:colOff>
      <xdr:row>96</xdr:row>
      <xdr:rowOff>157085</xdr:rowOff>
    </xdr:to>
    <xdr:cxnSp macro="">
      <xdr:nvCxnSpPr>
        <xdr:cNvPr id="244" name="直線コネクタ 243"/>
        <xdr:cNvCxnSpPr/>
      </xdr:nvCxnSpPr>
      <xdr:spPr>
        <a:xfrm>
          <a:off x="1130300" y="16566570"/>
          <a:ext cx="889000" cy="4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8432</xdr:rowOff>
    </xdr:from>
    <xdr:to>
      <xdr:col>6</xdr:col>
      <xdr:colOff>561975</xdr:colOff>
      <xdr:row>96</xdr:row>
      <xdr:rowOff>110032</xdr:rowOff>
    </xdr:to>
    <xdr:sp macro="" textlink="">
      <xdr:nvSpPr>
        <xdr:cNvPr id="254" name="円/楕円 253"/>
        <xdr:cNvSpPr/>
      </xdr:nvSpPr>
      <xdr:spPr>
        <a:xfrm>
          <a:off x="4584700" y="164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158309</xdr:rowOff>
    </xdr:from>
    <xdr:ext cx="534377" cy="259045"/>
    <xdr:sp macro="" textlink="">
      <xdr:nvSpPr>
        <xdr:cNvPr id="255" name="衛生費該当値テキスト"/>
        <xdr:cNvSpPr txBox="1"/>
      </xdr:nvSpPr>
      <xdr:spPr>
        <a:xfrm>
          <a:off x="4686300" y="164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124561</xdr:rowOff>
    </xdr:from>
    <xdr:to>
      <xdr:col>5</xdr:col>
      <xdr:colOff>409575</xdr:colOff>
      <xdr:row>96</xdr:row>
      <xdr:rowOff>54711</xdr:rowOff>
    </xdr:to>
    <xdr:sp macro="" textlink="">
      <xdr:nvSpPr>
        <xdr:cNvPr id="256" name="円/楕円 255"/>
        <xdr:cNvSpPr/>
      </xdr:nvSpPr>
      <xdr:spPr>
        <a:xfrm>
          <a:off x="3746500" y="164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71238</xdr:rowOff>
    </xdr:from>
    <xdr:ext cx="534377" cy="259045"/>
    <xdr:sp macro="" textlink="">
      <xdr:nvSpPr>
        <xdr:cNvPr id="257" name="テキスト ボックス 256"/>
        <xdr:cNvSpPr txBox="1"/>
      </xdr:nvSpPr>
      <xdr:spPr>
        <a:xfrm>
          <a:off x="3530111" y="161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79941</xdr:rowOff>
    </xdr:from>
    <xdr:to>
      <xdr:col>4</xdr:col>
      <xdr:colOff>206375</xdr:colOff>
      <xdr:row>97</xdr:row>
      <xdr:rowOff>10091</xdr:rowOff>
    </xdr:to>
    <xdr:sp macro="" textlink="">
      <xdr:nvSpPr>
        <xdr:cNvPr id="258" name="円/楕円 257"/>
        <xdr:cNvSpPr/>
      </xdr:nvSpPr>
      <xdr:spPr>
        <a:xfrm>
          <a:off x="2857500" y="165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1218</xdr:rowOff>
    </xdr:from>
    <xdr:ext cx="534377" cy="259045"/>
    <xdr:sp macro="" textlink="">
      <xdr:nvSpPr>
        <xdr:cNvPr id="259" name="テキスト ボックス 258"/>
        <xdr:cNvSpPr txBox="1"/>
      </xdr:nvSpPr>
      <xdr:spPr>
        <a:xfrm>
          <a:off x="2641111" y="166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106285</xdr:rowOff>
    </xdr:from>
    <xdr:to>
      <xdr:col>3</xdr:col>
      <xdr:colOff>3175</xdr:colOff>
      <xdr:row>97</xdr:row>
      <xdr:rowOff>36435</xdr:rowOff>
    </xdr:to>
    <xdr:sp macro="" textlink="">
      <xdr:nvSpPr>
        <xdr:cNvPr id="260" name="円/楕円 259"/>
        <xdr:cNvSpPr/>
      </xdr:nvSpPr>
      <xdr:spPr>
        <a:xfrm>
          <a:off x="1968500" y="165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27562</xdr:rowOff>
    </xdr:from>
    <xdr:ext cx="534377" cy="259045"/>
    <xdr:sp macro="" textlink="">
      <xdr:nvSpPr>
        <xdr:cNvPr id="261" name="テキスト ボックス 260"/>
        <xdr:cNvSpPr txBox="1"/>
      </xdr:nvSpPr>
      <xdr:spPr>
        <a:xfrm>
          <a:off x="1752111" y="166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56570</xdr:rowOff>
    </xdr:from>
    <xdr:to>
      <xdr:col>1</xdr:col>
      <xdr:colOff>485775</xdr:colOff>
      <xdr:row>96</xdr:row>
      <xdr:rowOff>158170</xdr:rowOff>
    </xdr:to>
    <xdr:sp macro="" textlink="">
      <xdr:nvSpPr>
        <xdr:cNvPr id="262" name="円/楕円 261"/>
        <xdr:cNvSpPr/>
      </xdr:nvSpPr>
      <xdr:spPr>
        <a:xfrm>
          <a:off x="1079500" y="165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3247</xdr:rowOff>
    </xdr:from>
    <xdr:ext cx="534377" cy="259045"/>
    <xdr:sp macro="" textlink="">
      <xdr:nvSpPr>
        <xdr:cNvPr id="263" name="テキスト ボックス 262"/>
        <xdr:cNvSpPr txBox="1"/>
      </xdr:nvSpPr>
      <xdr:spPr>
        <a:xfrm>
          <a:off x="863111" y="1629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98171</xdr:rowOff>
    </xdr:from>
    <xdr:to>
      <xdr:col>15</xdr:col>
      <xdr:colOff>180975</xdr:colOff>
      <xdr:row>38</xdr:row>
      <xdr:rowOff>128143</xdr:rowOff>
    </xdr:to>
    <xdr:cxnSp macro="">
      <xdr:nvCxnSpPr>
        <xdr:cNvPr id="292" name="直線コネクタ 291"/>
        <xdr:cNvCxnSpPr/>
      </xdr:nvCxnSpPr>
      <xdr:spPr>
        <a:xfrm flipV="1">
          <a:off x="9639300" y="6613271"/>
          <a:ext cx="8382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85471</xdr:rowOff>
    </xdr:from>
    <xdr:to>
      <xdr:col>14</xdr:col>
      <xdr:colOff>28575</xdr:colOff>
      <xdr:row>38</xdr:row>
      <xdr:rowOff>128143</xdr:rowOff>
    </xdr:to>
    <xdr:cxnSp macro="">
      <xdr:nvCxnSpPr>
        <xdr:cNvPr id="295" name="直線コネクタ 294"/>
        <xdr:cNvCxnSpPr/>
      </xdr:nvCxnSpPr>
      <xdr:spPr>
        <a:xfrm>
          <a:off x="8750300" y="5228971"/>
          <a:ext cx="889000" cy="14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85471</xdr:rowOff>
    </xdr:from>
    <xdr:to>
      <xdr:col>12</xdr:col>
      <xdr:colOff>511175</xdr:colOff>
      <xdr:row>37</xdr:row>
      <xdr:rowOff>142240</xdr:rowOff>
    </xdr:to>
    <xdr:cxnSp macro="">
      <xdr:nvCxnSpPr>
        <xdr:cNvPr id="298" name="直線コネクタ 297"/>
        <xdr:cNvCxnSpPr/>
      </xdr:nvCxnSpPr>
      <xdr:spPr>
        <a:xfrm flipV="1">
          <a:off x="7861300" y="5228971"/>
          <a:ext cx="889000" cy="12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6223</xdr:rowOff>
    </xdr:from>
    <xdr:to>
      <xdr:col>11</xdr:col>
      <xdr:colOff>307975</xdr:colOff>
      <xdr:row>37</xdr:row>
      <xdr:rowOff>142240</xdr:rowOff>
    </xdr:to>
    <xdr:cxnSp macro="">
      <xdr:nvCxnSpPr>
        <xdr:cNvPr id="301" name="直線コネクタ 300"/>
        <xdr:cNvCxnSpPr/>
      </xdr:nvCxnSpPr>
      <xdr:spPr>
        <a:xfrm>
          <a:off x="6972300" y="6349873"/>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47371</xdr:rowOff>
    </xdr:from>
    <xdr:to>
      <xdr:col>15</xdr:col>
      <xdr:colOff>231775</xdr:colOff>
      <xdr:row>38</xdr:row>
      <xdr:rowOff>148971</xdr:rowOff>
    </xdr:to>
    <xdr:sp macro="" textlink="">
      <xdr:nvSpPr>
        <xdr:cNvPr id="311" name="円/楕円 310"/>
        <xdr:cNvSpPr/>
      </xdr:nvSpPr>
      <xdr:spPr>
        <a:xfrm>
          <a:off x="104267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6748</xdr:rowOff>
    </xdr:from>
    <xdr:ext cx="378565" cy="259045"/>
    <xdr:sp macro="" textlink="">
      <xdr:nvSpPr>
        <xdr:cNvPr id="312" name="労働費該当値テキスト"/>
        <xdr:cNvSpPr txBox="1"/>
      </xdr:nvSpPr>
      <xdr:spPr>
        <a:xfrm>
          <a:off x="10528300" y="63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77343</xdr:rowOff>
    </xdr:from>
    <xdr:to>
      <xdr:col>14</xdr:col>
      <xdr:colOff>79375</xdr:colOff>
      <xdr:row>39</xdr:row>
      <xdr:rowOff>7493</xdr:rowOff>
    </xdr:to>
    <xdr:sp macro="" textlink="">
      <xdr:nvSpPr>
        <xdr:cNvPr id="313" name="円/楕円 312"/>
        <xdr:cNvSpPr/>
      </xdr:nvSpPr>
      <xdr:spPr>
        <a:xfrm>
          <a:off x="9588500" y="6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170070</xdr:rowOff>
    </xdr:from>
    <xdr:ext cx="378565" cy="259045"/>
    <xdr:sp macro="" textlink="">
      <xdr:nvSpPr>
        <xdr:cNvPr id="314" name="テキスト ボックス 313"/>
        <xdr:cNvSpPr txBox="1"/>
      </xdr:nvSpPr>
      <xdr:spPr>
        <a:xfrm>
          <a:off x="9450017" y="6685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34671</xdr:rowOff>
    </xdr:from>
    <xdr:to>
      <xdr:col>12</xdr:col>
      <xdr:colOff>561975</xdr:colOff>
      <xdr:row>30</xdr:row>
      <xdr:rowOff>136271</xdr:rowOff>
    </xdr:to>
    <xdr:sp macro="" textlink="">
      <xdr:nvSpPr>
        <xdr:cNvPr id="315" name="円/楕円 314"/>
        <xdr:cNvSpPr/>
      </xdr:nvSpPr>
      <xdr:spPr>
        <a:xfrm>
          <a:off x="8699500" y="51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28</xdr:row>
      <xdr:rowOff>152798</xdr:rowOff>
    </xdr:from>
    <xdr:ext cx="534377" cy="259045"/>
    <xdr:sp macro="" textlink="">
      <xdr:nvSpPr>
        <xdr:cNvPr id="316" name="テキスト ボックス 315"/>
        <xdr:cNvSpPr txBox="1"/>
      </xdr:nvSpPr>
      <xdr:spPr>
        <a:xfrm>
          <a:off x="8483111" y="49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91440</xdr:rowOff>
    </xdr:from>
    <xdr:to>
      <xdr:col>11</xdr:col>
      <xdr:colOff>358775</xdr:colOff>
      <xdr:row>38</xdr:row>
      <xdr:rowOff>21590</xdr:rowOff>
    </xdr:to>
    <xdr:sp macro="" textlink="">
      <xdr:nvSpPr>
        <xdr:cNvPr id="317" name="円/楕円 316"/>
        <xdr:cNvSpPr/>
      </xdr:nvSpPr>
      <xdr:spPr>
        <a:xfrm>
          <a:off x="7810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12717</xdr:rowOff>
    </xdr:from>
    <xdr:ext cx="469744" cy="259045"/>
    <xdr:sp macro="" textlink="">
      <xdr:nvSpPr>
        <xdr:cNvPr id="318" name="テキスト ボックス 317"/>
        <xdr:cNvSpPr txBox="1"/>
      </xdr:nvSpPr>
      <xdr:spPr>
        <a:xfrm>
          <a:off x="7626427" y="65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126873</xdr:rowOff>
    </xdr:from>
    <xdr:to>
      <xdr:col>10</xdr:col>
      <xdr:colOff>155575</xdr:colOff>
      <xdr:row>37</xdr:row>
      <xdr:rowOff>57023</xdr:rowOff>
    </xdr:to>
    <xdr:sp macro="" textlink="">
      <xdr:nvSpPr>
        <xdr:cNvPr id="319" name="円/楕円 318"/>
        <xdr:cNvSpPr/>
      </xdr:nvSpPr>
      <xdr:spPr>
        <a:xfrm>
          <a:off x="6921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48150</xdr:rowOff>
    </xdr:from>
    <xdr:ext cx="469744" cy="259045"/>
    <xdr:sp macro="" textlink="">
      <xdr:nvSpPr>
        <xdr:cNvPr id="320" name="テキスト ボックス 319"/>
        <xdr:cNvSpPr txBox="1"/>
      </xdr:nvSpPr>
      <xdr:spPr>
        <a:xfrm>
          <a:off x="6737427" y="639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168193</xdr:rowOff>
    </xdr:from>
    <xdr:to>
      <xdr:col>15</xdr:col>
      <xdr:colOff>180975</xdr:colOff>
      <xdr:row>55</xdr:row>
      <xdr:rowOff>108080</xdr:rowOff>
    </xdr:to>
    <xdr:cxnSp macro="">
      <xdr:nvCxnSpPr>
        <xdr:cNvPr id="347" name="直線コネクタ 346"/>
        <xdr:cNvCxnSpPr/>
      </xdr:nvCxnSpPr>
      <xdr:spPr>
        <a:xfrm>
          <a:off x="9639300" y="9426493"/>
          <a:ext cx="838200" cy="11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162185</xdr:rowOff>
    </xdr:from>
    <xdr:to>
      <xdr:col>14</xdr:col>
      <xdr:colOff>28575</xdr:colOff>
      <xdr:row>54</xdr:row>
      <xdr:rowOff>168193</xdr:rowOff>
    </xdr:to>
    <xdr:cxnSp macro="">
      <xdr:nvCxnSpPr>
        <xdr:cNvPr id="350" name="直線コネクタ 349"/>
        <xdr:cNvCxnSpPr/>
      </xdr:nvCxnSpPr>
      <xdr:spPr>
        <a:xfrm>
          <a:off x="8750300" y="9420485"/>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162185</xdr:rowOff>
    </xdr:from>
    <xdr:to>
      <xdr:col>12</xdr:col>
      <xdr:colOff>511175</xdr:colOff>
      <xdr:row>55</xdr:row>
      <xdr:rowOff>124146</xdr:rowOff>
    </xdr:to>
    <xdr:cxnSp macro="">
      <xdr:nvCxnSpPr>
        <xdr:cNvPr id="353" name="直線コネクタ 352"/>
        <xdr:cNvCxnSpPr/>
      </xdr:nvCxnSpPr>
      <xdr:spPr>
        <a:xfrm flipV="1">
          <a:off x="7861300" y="9420485"/>
          <a:ext cx="889000" cy="13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91456</xdr:rowOff>
    </xdr:from>
    <xdr:to>
      <xdr:col>11</xdr:col>
      <xdr:colOff>307975</xdr:colOff>
      <xdr:row>55</xdr:row>
      <xdr:rowOff>124146</xdr:rowOff>
    </xdr:to>
    <xdr:cxnSp macro="">
      <xdr:nvCxnSpPr>
        <xdr:cNvPr id="356" name="直線コネクタ 355"/>
        <xdr:cNvCxnSpPr/>
      </xdr:nvCxnSpPr>
      <xdr:spPr>
        <a:xfrm>
          <a:off x="6972300" y="952120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57280</xdr:rowOff>
    </xdr:from>
    <xdr:to>
      <xdr:col>15</xdr:col>
      <xdr:colOff>231775</xdr:colOff>
      <xdr:row>55</xdr:row>
      <xdr:rowOff>158880</xdr:rowOff>
    </xdr:to>
    <xdr:sp macro="" textlink="">
      <xdr:nvSpPr>
        <xdr:cNvPr id="366" name="円/楕円 365"/>
        <xdr:cNvSpPr/>
      </xdr:nvSpPr>
      <xdr:spPr>
        <a:xfrm>
          <a:off x="10426700" y="94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80157</xdr:rowOff>
    </xdr:from>
    <xdr:ext cx="534377" cy="259045"/>
    <xdr:sp macro="" textlink="">
      <xdr:nvSpPr>
        <xdr:cNvPr id="367" name="農林水産業費該当値テキスト"/>
        <xdr:cNvSpPr txBox="1"/>
      </xdr:nvSpPr>
      <xdr:spPr>
        <a:xfrm>
          <a:off x="10528300" y="93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59,708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117393</xdr:rowOff>
    </xdr:from>
    <xdr:to>
      <xdr:col>14</xdr:col>
      <xdr:colOff>79375</xdr:colOff>
      <xdr:row>55</xdr:row>
      <xdr:rowOff>47543</xdr:rowOff>
    </xdr:to>
    <xdr:sp macro="" textlink="">
      <xdr:nvSpPr>
        <xdr:cNvPr id="368" name="円/楕円 367"/>
        <xdr:cNvSpPr/>
      </xdr:nvSpPr>
      <xdr:spPr>
        <a:xfrm>
          <a:off x="9588500" y="93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64070</xdr:rowOff>
    </xdr:from>
    <xdr:ext cx="534377" cy="259045"/>
    <xdr:sp macro="" textlink="">
      <xdr:nvSpPr>
        <xdr:cNvPr id="369" name="テキスト ボックス 368"/>
        <xdr:cNvSpPr txBox="1"/>
      </xdr:nvSpPr>
      <xdr:spPr>
        <a:xfrm>
          <a:off x="9372111" y="91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111385</xdr:rowOff>
    </xdr:from>
    <xdr:to>
      <xdr:col>12</xdr:col>
      <xdr:colOff>561975</xdr:colOff>
      <xdr:row>55</xdr:row>
      <xdr:rowOff>41535</xdr:rowOff>
    </xdr:to>
    <xdr:sp macro="" textlink="">
      <xdr:nvSpPr>
        <xdr:cNvPr id="370" name="円/楕円 369"/>
        <xdr:cNvSpPr/>
      </xdr:nvSpPr>
      <xdr:spPr>
        <a:xfrm>
          <a:off x="8699500" y="9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58062</xdr:rowOff>
    </xdr:from>
    <xdr:ext cx="534377" cy="259045"/>
    <xdr:sp macro="" textlink="">
      <xdr:nvSpPr>
        <xdr:cNvPr id="371" name="テキスト ボックス 370"/>
        <xdr:cNvSpPr txBox="1"/>
      </xdr:nvSpPr>
      <xdr:spPr>
        <a:xfrm>
          <a:off x="8483111" y="91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73346</xdr:rowOff>
    </xdr:from>
    <xdr:to>
      <xdr:col>11</xdr:col>
      <xdr:colOff>358775</xdr:colOff>
      <xdr:row>56</xdr:row>
      <xdr:rowOff>3496</xdr:rowOff>
    </xdr:to>
    <xdr:sp macro="" textlink="">
      <xdr:nvSpPr>
        <xdr:cNvPr id="372" name="円/楕円 371"/>
        <xdr:cNvSpPr/>
      </xdr:nvSpPr>
      <xdr:spPr>
        <a:xfrm>
          <a:off x="7810500" y="95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20023</xdr:rowOff>
    </xdr:from>
    <xdr:ext cx="534377" cy="259045"/>
    <xdr:sp macro="" textlink="">
      <xdr:nvSpPr>
        <xdr:cNvPr id="373" name="テキスト ボックス 372"/>
        <xdr:cNvSpPr txBox="1"/>
      </xdr:nvSpPr>
      <xdr:spPr>
        <a:xfrm>
          <a:off x="7594111" y="927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40656</xdr:rowOff>
    </xdr:from>
    <xdr:to>
      <xdr:col>10</xdr:col>
      <xdr:colOff>155575</xdr:colOff>
      <xdr:row>55</xdr:row>
      <xdr:rowOff>142256</xdr:rowOff>
    </xdr:to>
    <xdr:sp macro="" textlink="">
      <xdr:nvSpPr>
        <xdr:cNvPr id="374" name="円/楕円 373"/>
        <xdr:cNvSpPr/>
      </xdr:nvSpPr>
      <xdr:spPr>
        <a:xfrm>
          <a:off x="6921500" y="94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158783</xdr:rowOff>
    </xdr:from>
    <xdr:ext cx="534377" cy="259045"/>
    <xdr:sp macro="" textlink="">
      <xdr:nvSpPr>
        <xdr:cNvPr id="375" name="テキスト ボックス 374"/>
        <xdr:cNvSpPr txBox="1"/>
      </xdr:nvSpPr>
      <xdr:spPr>
        <a:xfrm>
          <a:off x="6705111" y="92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59054</xdr:rowOff>
    </xdr:from>
    <xdr:to>
      <xdr:col>15</xdr:col>
      <xdr:colOff>180975</xdr:colOff>
      <xdr:row>78</xdr:row>
      <xdr:rowOff>91401</xdr:rowOff>
    </xdr:to>
    <xdr:cxnSp macro="">
      <xdr:nvCxnSpPr>
        <xdr:cNvPr id="406" name="直線コネクタ 405"/>
        <xdr:cNvCxnSpPr/>
      </xdr:nvCxnSpPr>
      <xdr:spPr>
        <a:xfrm flipV="1">
          <a:off x="9639300" y="13432154"/>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66810</xdr:rowOff>
    </xdr:from>
    <xdr:to>
      <xdr:col>14</xdr:col>
      <xdr:colOff>28575</xdr:colOff>
      <xdr:row>78</xdr:row>
      <xdr:rowOff>91401</xdr:rowOff>
    </xdr:to>
    <xdr:cxnSp macro="">
      <xdr:nvCxnSpPr>
        <xdr:cNvPr id="409" name="直線コネクタ 408"/>
        <xdr:cNvCxnSpPr/>
      </xdr:nvCxnSpPr>
      <xdr:spPr>
        <a:xfrm>
          <a:off x="8750300" y="13439910"/>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66810</xdr:rowOff>
    </xdr:from>
    <xdr:to>
      <xdr:col>12</xdr:col>
      <xdr:colOff>511175</xdr:colOff>
      <xdr:row>78</xdr:row>
      <xdr:rowOff>124400</xdr:rowOff>
    </xdr:to>
    <xdr:cxnSp macro="">
      <xdr:nvCxnSpPr>
        <xdr:cNvPr id="412" name="直線コネクタ 411"/>
        <xdr:cNvCxnSpPr/>
      </xdr:nvCxnSpPr>
      <xdr:spPr>
        <a:xfrm flipV="1">
          <a:off x="7861300" y="13439910"/>
          <a:ext cx="889000" cy="5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114195</xdr:rowOff>
    </xdr:from>
    <xdr:to>
      <xdr:col>11</xdr:col>
      <xdr:colOff>307975</xdr:colOff>
      <xdr:row>78</xdr:row>
      <xdr:rowOff>124400</xdr:rowOff>
    </xdr:to>
    <xdr:cxnSp macro="">
      <xdr:nvCxnSpPr>
        <xdr:cNvPr id="415" name="直線コネクタ 414"/>
        <xdr:cNvCxnSpPr/>
      </xdr:nvCxnSpPr>
      <xdr:spPr>
        <a:xfrm>
          <a:off x="6972300" y="13487295"/>
          <a:ext cx="8890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8254</xdr:rowOff>
    </xdr:from>
    <xdr:to>
      <xdr:col>15</xdr:col>
      <xdr:colOff>231775</xdr:colOff>
      <xdr:row>78</xdr:row>
      <xdr:rowOff>109854</xdr:rowOff>
    </xdr:to>
    <xdr:sp macro="" textlink="">
      <xdr:nvSpPr>
        <xdr:cNvPr id="425" name="円/楕円 424"/>
        <xdr:cNvSpPr/>
      </xdr:nvSpPr>
      <xdr:spPr>
        <a:xfrm>
          <a:off x="10426700" y="133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158131</xdr:rowOff>
    </xdr:from>
    <xdr:ext cx="534377" cy="259045"/>
    <xdr:sp macro="" textlink="">
      <xdr:nvSpPr>
        <xdr:cNvPr id="426" name="商工費該当値テキスト"/>
        <xdr:cNvSpPr txBox="1"/>
      </xdr:nvSpPr>
      <xdr:spPr>
        <a:xfrm>
          <a:off x="10528300" y="133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40601</xdr:rowOff>
    </xdr:from>
    <xdr:to>
      <xdr:col>14</xdr:col>
      <xdr:colOff>79375</xdr:colOff>
      <xdr:row>78</xdr:row>
      <xdr:rowOff>142201</xdr:rowOff>
    </xdr:to>
    <xdr:sp macro="" textlink="">
      <xdr:nvSpPr>
        <xdr:cNvPr id="427" name="円/楕円 426"/>
        <xdr:cNvSpPr/>
      </xdr:nvSpPr>
      <xdr:spPr>
        <a:xfrm>
          <a:off x="9588500" y="134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133328</xdr:rowOff>
    </xdr:from>
    <xdr:ext cx="534377" cy="259045"/>
    <xdr:sp macro="" textlink="">
      <xdr:nvSpPr>
        <xdr:cNvPr id="428" name="テキスト ボックス 427"/>
        <xdr:cNvSpPr txBox="1"/>
      </xdr:nvSpPr>
      <xdr:spPr>
        <a:xfrm>
          <a:off x="9372111" y="135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16010</xdr:rowOff>
    </xdr:from>
    <xdr:to>
      <xdr:col>12</xdr:col>
      <xdr:colOff>561975</xdr:colOff>
      <xdr:row>78</xdr:row>
      <xdr:rowOff>117610</xdr:rowOff>
    </xdr:to>
    <xdr:sp macro="" textlink="">
      <xdr:nvSpPr>
        <xdr:cNvPr id="429" name="円/楕円 428"/>
        <xdr:cNvSpPr/>
      </xdr:nvSpPr>
      <xdr:spPr>
        <a:xfrm>
          <a:off x="8699500" y="13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108737</xdr:rowOff>
    </xdr:from>
    <xdr:ext cx="534377" cy="259045"/>
    <xdr:sp macro="" textlink="">
      <xdr:nvSpPr>
        <xdr:cNvPr id="430" name="テキスト ボックス 429"/>
        <xdr:cNvSpPr txBox="1"/>
      </xdr:nvSpPr>
      <xdr:spPr>
        <a:xfrm>
          <a:off x="8483111" y="1348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73600</xdr:rowOff>
    </xdr:from>
    <xdr:to>
      <xdr:col>11</xdr:col>
      <xdr:colOff>358775</xdr:colOff>
      <xdr:row>79</xdr:row>
      <xdr:rowOff>3750</xdr:rowOff>
    </xdr:to>
    <xdr:sp macro="" textlink="">
      <xdr:nvSpPr>
        <xdr:cNvPr id="431" name="円/楕円 430"/>
        <xdr:cNvSpPr/>
      </xdr:nvSpPr>
      <xdr:spPr>
        <a:xfrm>
          <a:off x="7810500" y="134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166327</xdr:rowOff>
    </xdr:from>
    <xdr:ext cx="469744" cy="259045"/>
    <xdr:sp macro="" textlink="">
      <xdr:nvSpPr>
        <xdr:cNvPr id="432" name="テキスト ボックス 431"/>
        <xdr:cNvSpPr txBox="1"/>
      </xdr:nvSpPr>
      <xdr:spPr>
        <a:xfrm>
          <a:off x="7626427" y="135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63395</xdr:rowOff>
    </xdr:from>
    <xdr:to>
      <xdr:col>10</xdr:col>
      <xdr:colOff>155575</xdr:colOff>
      <xdr:row>78</xdr:row>
      <xdr:rowOff>164995</xdr:rowOff>
    </xdr:to>
    <xdr:sp macro="" textlink="">
      <xdr:nvSpPr>
        <xdr:cNvPr id="433" name="円/楕円 432"/>
        <xdr:cNvSpPr/>
      </xdr:nvSpPr>
      <xdr:spPr>
        <a:xfrm>
          <a:off x="6921500" y="13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156122</xdr:rowOff>
    </xdr:from>
    <xdr:ext cx="469744" cy="259045"/>
    <xdr:sp macro="" textlink="">
      <xdr:nvSpPr>
        <xdr:cNvPr id="434" name="テキスト ボックス 433"/>
        <xdr:cNvSpPr txBox="1"/>
      </xdr:nvSpPr>
      <xdr:spPr>
        <a:xfrm>
          <a:off x="6737427" y="1352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100896</xdr:rowOff>
    </xdr:from>
    <xdr:to>
      <xdr:col>15</xdr:col>
      <xdr:colOff>180975</xdr:colOff>
      <xdr:row>98</xdr:row>
      <xdr:rowOff>102524</xdr:rowOff>
    </xdr:to>
    <xdr:cxnSp macro="">
      <xdr:nvCxnSpPr>
        <xdr:cNvPr id="461" name="直線コネクタ 460"/>
        <xdr:cNvCxnSpPr/>
      </xdr:nvCxnSpPr>
      <xdr:spPr>
        <a:xfrm flipV="1">
          <a:off x="9639300" y="16902996"/>
          <a:ext cx="8382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98825</xdr:rowOff>
    </xdr:from>
    <xdr:to>
      <xdr:col>14</xdr:col>
      <xdr:colOff>28575</xdr:colOff>
      <xdr:row>98</xdr:row>
      <xdr:rowOff>102524</xdr:rowOff>
    </xdr:to>
    <xdr:cxnSp macro="">
      <xdr:nvCxnSpPr>
        <xdr:cNvPr id="464" name="直線コネクタ 463"/>
        <xdr:cNvCxnSpPr/>
      </xdr:nvCxnSpPr>
      <xdr:spPr>
        <a:xfrm>
          <a:off x="8750300" y="16900925"/>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98825</xdr:rowOff>
    </xdr:from>
    <xdr:to>
      <xdr:col>12</xdr:col>
      <xdr:colOff>511175</xdr:colOff>
      <xdr:row>98</xdr:row>
      <xdr:rowOff>104352</xdr:rowOff>
    </xdr:to>
    <xdr:cxnSp macro="">
      <xdr:nvCxnSpPr>
        <xdr:cNvPr id="467" name="直線コネクタ 466"/>
        <xdr:cNvCxnSpPr/>
      </xdr:nvCxnSpPr>
      <xdr:spPr>
        <a:xfrm flipV="1">
          <a:off x="7861300" y="16900925"/>
          <a:ext cx="889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98411</xdr:rowOff>
    </xdr:from>
    <xdr:to>
      <xdr:col>11</xdr:col>
      <xdr:colOff>307975</xdr:colOff>
      <xdr:row>98</xdr:row>
      <xdr:rowOff>104352</xdr:rowOff>
    </xdr:to>
    <xdr:cxnSp macro="">
      <xdr:nvCxnSpPr>
        <xdr:cNvPr id="470" name="直線コネクタ 469"/>
        <xdr:cNvCxnSpPr/>
      </xdr:nvCxnSpPr>
      <xdr:spPr>
        <a:xfrm>
          <a:off x="6972300" y="16900511"/>
          <a:ext cx="889000" cy="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50096</xdr:rowOff>
    </xdr:from>
    <xdr:to>
      <xdr:col>15</xdr:col>
      <xdr:colOff>231775</xdr:colOff>
      <xdr:row>98</xdr:row>
      <xdr:rowOff>151696</xdr:rowOff>
    </xdr:to>
    <xdr:sp macro="" textlink="">
      <xdr:nvSpPr>
        <xdr:cNvPr id="480" name="円/楕円 479"/>
        <xdr:cNvSpPr/>
      </xdr:nvSpPr>
      <xdr:spPr>
        <a:xfrm>
          <a:off x="10426700" y="168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51724</xdr:rowOff>
    </xdr:from>
    <xdr:to>
      <xdr:col>14</xdr:col>
      <xdr:colOff>79375</xdr:colOff>
      <xdr:row>98</xdr:row>
      <xdr:rowOff>153324</xdr:rowOff>
    </xdr:to>
    <xdr:sp macro="" textlink="">
      <xdr:nvSpPr>
        <xdr:cNvPr id="482" name="円/楕円 481"/>
        <xdr:cNvSpPr/>
      </xdr:nvSpPr>
      <xdr:spPr>
        <a:xfrm>
          <a:off x="9588500" y="168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144451</xdr:rowOff>
    </xdr:from>
    <xdr:ext cx="534377" cy="259045"/>
    <xdr:sp macro="" textlink="">
      <xdr:nvSpPr>
        <xdr:cNvPr id="483" name="テキスト ボックス 482"/>
        <xdr:cNvSpPr txBox="1"/>
      </xdr:nvSpPr>
      <xdr:spPr>
        <a:xfrm>
          <a:off x="9372111" y="169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48025</xdr:rowOff>
    </xdr:from>
    <xdr:to>
      <xdr:col>12</xdr:col>
      <xdr:colOff>561975</xdr:colOff>
      <xdr:row>98</xdr:row>
      <xdr:rowOff>149625</xdr:rowOff>
    </xdr:to>
    <xdr:sp macro="" textlink="">
      <xdr:nvSpPr>
        <xdr:cNvPr id="484" name="円/楕円 483"/>
        <xdr:cNvSpPr/>
      </xdr:nvSpPr>
      <xdr:spPr>
        <a:xfrm>
          <a:off x="8699500" y="168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140752</xdr:rowOff>
    </xdr:from>
    <xdr:ext cx="534377" cy="259045"/>
    <xdr:sp macro="" textlink="">
      <xdr:nvSpPr>
        <xdr:cNvPr id="485" name="テキスト ボックス 484"/>
        <xdr:cNvSpPr txBox="1"/>
      </xdr:nvSpPr>
      <xdr:spPr>
        <a:xfrm>
          <a:off x="8483111" y="169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53552</xdr:rowOff>
    </xdr:from>
    <xdr:to>
      <xdr:col>11</xdr:col>
      <xdr:colOff>358775</xdr:colOff>
      <xdr:row>98</xdr:row>
      <xdr:rowOff>155152</xdr:rowOff>
    </xdr:to>
    <xdr:sp macro="" textlink="">
      <xdr:nvSpPr>
        <xdr:cNvPr id="486" name="円/楕円 485"/>
        <xdr:cNvSpPr/>
      </xdr:nvSpPr>
      <xdr:spPr>
        <a:xfrm>
          <a:off x="7810500" y="168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146279</xdr:rowOff>
    </xdr:from>
    <xdr:ext cx="534377" cy="259045"/>
    <xdr:sp macro="" textlink="">
      <xdr:nvSpPr>
        <xdr:cNvPr id="487" name="テキスト ボックス 486"/>
        <xdr:cNvSpPr txBox="1"/>
      </xdr:nvSpPr>
      <xdr:spPr>
        <a:xfrm>
          <a:off x="7594111" y="169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47611</xdr:rowOff>
    </xdr:from>
    <xdr:to>
      <xdr:col>10</xdr:col>
      <xdr:colOff>155575</xdr:colOff>
      <xdr:row>98</xdr:row>
      <xdr:rowOff>149211</xdr:rowOff>
    </xdr:to>
    <xdr:sp macro="" textlink="">
      <xdr:nvSpPr>
        <xdr:cNvPr id="488" name="円/楕円 487"/>
        <xdr:cNvSpPr/>
      </xdr:nvSpPr>
      <xdr:spPr>
        <a:xfrm>
          <a:off x="6921500" y="1684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140338</xdr:rowOff>
    </xdr:from>
    <xdr:ext cx="534377" cy="259045"/>
    <xdr:sp macro="" textlink="">
      <xdr:nvSpPr>
        <xdr:cNvPr id="489" name="テキスト ボックス 488"/>
        <xdr:cNvSpPr txBox="1"/>
      </xdr:nvSpPr>
      <xdr:spPr>
        <a:xfrm>
          <a:off x="6705111" y="1694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20012</xdr:rowOff>
    </xdr:from>
    <xdr:to>
      <xdr:col>23</xdr:col>
      <xdr:colOff>517525</xdr:colOff>
      <xdr:row>36</xdr:row>
      <xdr:rowOff>171051</xdr:rowOff>
    </xdr:to>
    <xdr:cxnSp macro="">
      <xdr:nvCxnSpPr>
        <xdr:cNvPr id="520" name="直線コネクタ 519"/>
        <xdr:cNvCxnSpPr/>
      </xdr:nvCxnSpPr>
      <xdr:spPr>
        <a:xfrm>
          <a:off x="15481300" y="6192212"/>
          <a:ext cx="838200" cy="1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20012</xdr:rowOff>
    </xdr:from>
    <xdr:to>
      <xdr:col>22</xdr:col>
      <xdr:colOff>365125</xdr:colOff>
      <xdr:row>36</xdr:row>
      <xdr:rowOff>73047</xdr:rowOff>
    </xdr:to>
    <xdr:cxnSp macro="">
      <xdr:nvCxnSpPr>
        <xdr:cNvPr id="523" name="直線コネクタ 522"/>
        <xdr:cNvCxnSpPr/>
      </xdr:nvCxnSpPr>
      <xdr:spPr>
        <a:xfrm flipV="1">
          <a:off x="14592300" y="6192212"/>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73047</xdr:rowOff>
    </xdr:from>
    <xdr:to>
      <xdr:col>21</xdr:col>
      <xdr:colOff>161925</xdr:colOff>
      <xdr:row>37</xdr:row>
      <xdr:rowOff>37418</xdr:rowOff>
    </xdr:to>
    <xdr:cxnSp macro="">
      <xdr:nvCxnSpPr>
        <xdr:cNvPr id="526" name="直線コネクタ 525"/>
        <xdr:cNvCxnSpPr/>
      </xdr:nvCxnSpPr>
      <xdr:spPr>
        <a:xfrm flipV="1">
          <a:off x="13703300" y="6245247"/>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37418</xdr:rowOff>
    </xdr:from>
    <xdr:to>
      <xdr:col>19</xdr:col>
      <xdr:colOff>644525</xdr:colOff>
      <xdr:row>37</xdr:row>
      <xdr:rowOff>41059</xdr:rowOff>
    </xdr:to>
    <xdr:cxnSp macro="">
      <xdr:nvCxnSpPr>
        <xdr:cNvPr id="529" name="直線コネクタ 528"/>
        <xdr:cNvCxnSpPr/>
      </xdr:nvCxnSpPr>
      <xdr:spPr>
        <a:xfrm flipV="1">
          <a:off x="12814300" y="6381068"/>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120251</xdr:rowOff>
    </xdr:from>
    <xdr:to>
      <xdr:col>23</xdr:col>
      <xdr:colOff>568325</xdr:colOff>
      <xdr:row>37</xdr:row>
      <xdr:rowOff>50401</xdr:rowOff>
    </xdr:to>
    <xdr:sp macro="" textlink="">
      <xdr:nvSpPr>
        <xdr:cNvPr id="539" name="円/楕円 538"/>
        <xdr:cNvSpPr/>
      </xdr:nvSpPr>
      <xdr:spPr>
        <a:xfrm>
          <a:off x="16268700" y="62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143128</xdr:rowOff>
    </xdr:from>
    <xdr:ext cx="534377" cy="259045"/>
    <xdr:sp macro="" textlink="">
      <xdr:nvSpPr>
        <xdr:cNvPr id="540" name="消防費該当値テキスト"/>
        <xdr:cNvSpPr txBox="1"/>
      </xdr:nvSpPr>
      <xdr:spPr>
        <a:xfrm>
          <a:off x="16370300" y="61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27,080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140662</xdr:rowOff>
    </xdr:from>
    <xdr:to>
      <xdr:col>22</xdr:col>
      <xdr:colOff>415925</xdr:colOff>
      <xdr:row>36</xdr:row>
      <xdr:rowOff>70812</xdr:rowOff>
    </xdr:to>
    <xdr:sp macro="" textlink="">
      <xdr:nvSpPr>
        <xdr:cNvPr id="541" name="円/楕円 540"/>
        <xdr:cNvSpPr/>
      </xdr:nvSpPr>
      <xdr:spPr>
        <a:xfrm>
          <a:off x="15430500" y="61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87339</xdr:rowOff>
    </xdr:from>
    <xdr:ext cx="534377" cy="259045"/>
    <xdr:sp macro="" textlink="">
      <xdr:nvSpPr>
        <xdr:cNvPr id="542" name="テキスト ボックス 541"/>
        <xdr:cNvSpPr txBox="1"/>
      </xdr:nvSpPr>
      <xdr:spPr>
        <a:xfrm>
          <a:off x="15214111" y="59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22247</xdr:rowOff>
    </xdr:from>
    <xdr:to>
      <xdr:col>21</xdr:col>
      <xdr:colOff>212725</xdr:colOff>
      <xdr:row>36</xdr:row>
      <xdr:rowOff>123847</xdr:rowOff>
    </xdr:to>
    <xdr:sp macro="" textlink="">
      <xdr:nvSpPr>
        <xdr:cNvPr id="543" name="円/楕円 542"/>
        <xdr:cNvSpPr/>
      </xdr:nvSpPr>
      <xdr:spPr>
        <a:xfrm>
          <a:off x="14541500" y="61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140374</xdr:rowOff>
    </xdr:from>
    <xdr:ext cx="534377" cy="259045"/>
    <xdr:sp macro="" textlink="">
      <xdr:nvSpPr>
        <xdr:cNvPr id="544" name="テキスト ボックス 543"/>
        <xdr:cNvSpPr txBox="1"/>
      </xdr:nvSpPr>
      <xdr:spPr>
        <a:xfrm>
          <a:off x="14325111" y="596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158068</xdr:rowOff>
    </xdr:from>
    <xdr:to>
      <xdr:col>20</xdr:col>
      <xdr:colOff>9525</xdr:colOff>
      <xdr:row>37</xdr:row>
      <xdr:rowOff>88218</xdr:rowOff>
    </xdr:to>
    <xdr:sp macro="" textlink="">
      <xdr:nvSpPr>
        <xdr:cNvPr id="545" name="円/楕円 544"/>
        <xdr:cNvSpPr/>
      </xdr:nvSpPr>
      <xdr:spPr>
        <a:xfrm>
          <a:off x="13652500" y="63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104745</xdr:rowOff>
    </xdr:from>
    <xdr:ext cx="534377" cy="259045"/>
    <xdr:sp macro="" textlink="">
      <xdr:nvSpPr>
        <xdr:cNvPr id="546" name="テキスト ボックス 545"/>
        <xdr:cNvSpPr txBox="1"/>
      </xdr:nvSpPr>
      <xdr:spPr>
        <a:xfrm>
          <a:off x="13436111" y="610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161709</xdr:rowOff>
    </xdr:from>
    <xdr:to>
      <xdr:col>18</xdr:col>
      <xdr:colOff>492125</xdr:colOff>
      <xdr:row>37</xdr:row>
      <xdr:rowOff>91859</xdr:rowOff>
    </xdr:to>
    <xdr:sp macro="" textlink="">
      <xdr:nvSpPr>
        <xdr:cNvPr id="547" name="円/楕円 546"/>
        <xdr:cNvSpPr/>
      </xdr:nvSpPr>
      <xdr:spPr>
        <a:xfrm>
          <a:off x="12763500" y="63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108386</xdr:rowOff>
    </xdr:from>
    <xdr:ext cx="534377" cy="259045"/>
    <xdr:sp macro="" textlink="">
      <xdr:nvSpPr>
        <xdr:cNvPr id="548" name="テキスト ボックス 547"/>
        <xdr:cNvSpPr txBox="1"/>
      </xdr:nvSpPr>
      <xdr:spPr>
        <a:xfrm>
          <a:off x="12547111" y="61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57894</xdr:rowOff>
    </xdr:from>
    <xdr:to>
      <xdr:col>23</xdr:col>
      <xdr:colOff>517525</xdr:colOff>
      <xdr:row>55</xdr:row>
      <xdr:rowOff>74340</xdr:rowOff>
    </xdr:to>
    <xdr:cxnSp macro="">
      <xdr:nvCxnSpPr>
        <xdr:cNvPr id="579" name="直線コネクタ 578"/>
        <xdr:cNvCxnSpPr/>
      </xdr:nvCxnSpPr>
      <xdr:spPr>
        <a:xfrm>
          <a:off x="15481300" y="9487644"/>
          <a:ext cx="8382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57894</xdr:rowOff>
    </xdr:from>
    <xdr:to>
      <xdr:col>22</xdr:col>
      <xdr:colOff>365125</xdr:colOff>
      <xdr:row>56</xdr:row>
      <xdr:rowOff>30534</xdr:rowOff>
    </xdr:to>
    <xdr:cxnSp macro="">
      <xdr:nvCxnSpPr>
        <xdr:cNvPr id="582" name="直線コネクタ 581"/>
        <xdr:cNvCxnSpPr/>
      </xdr:nvCxnSpPr>
      <xdr:spPr>
        <a:xfrm flipV="1">
          <a:off x="14592300" y="9487644"/>
          <a:ext cx="889000" cy="1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30534</xdr:rowOff>
    </xdr:from>
    <xdr:to>
      <xdr:col>21</xdr:col>
      <xdr:colOff>161925</xdr:colOff>
      <xdr:row>57</xdr:row>
      <xdr:rowOff>52375</xdr:rowOff>
    </xdr:to>
    <xdr:cxnSp macro="">
      <xdr:nvCxnSpPr>
        <xdr:cNvPr id="585" name="直線コネクタ 584"/>
        <xdr:cNvCxnSpPr/>
      </xdr:nvCxnSpPr>
      <xdr:spPr>
        <a:xfrm flipV="1">
          <a:off x="13703300" y="9631734"/>
          <a:ext cx="889000" cy="19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45320</xdr:rowOff>
    </xdr:from>
    <xdr:to>
      <xdr:col>19</xdr:col>
      <xdr:colOff>644525</xdr:colOff>
      <xdr:row>57</xdr:row>
      <xdr:rowOff>52375</xdr:rowOff>
    </xdr:to>
    <xdr:cxnSp macro="">
      <xdr:nvCxnSpPr>
        <xdr:cNvPr id="588" name="直線コネクタ 587"/>
        <xdr:cNvCxnSpPr/>
      </xdr:nvCxnSpPr>
      <xdr:spPr>
        <a:xfrm>
          <a:off x="12814300" y="9817970"/>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23540</xdr:rowOff>
    </xdr:from>
    <xdr:to>
      <xdr:col>23</xdr:col>
      <xdr:colOff>568325</xdr:colOff>
      <xdr:row>55</xdr:row>
      <xdr:rowOff>125140</xdr:rowOff>
    </xdr:to>
    <xdr:sp macro="" textlink="">
      <xdr:nvSpPr>
        <xdr:cNvPr id="598" name="円/楕円 597"/>
        <xdr:cNvSpPr/>
      </xdr:nvSpPr>
      <xdr:spPr>
        <a:xfrm>
          <a:off x="16268700" y="94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46417</xdr:rowOff>
    </xdr:from>
    <xdr:ext cx="599010" cy="259045"/>
    <xdr:sp macro="" textlink="">
      <xdr:nvSpPr>
        <xdr:cNvPr id="599" name="教育費該当値テキスト"/>
        <xdr:cNvSpPr txBox="1"/>
      </xdr:nvSpPr>
      <xdr:spPr>
        <a:xfrm>
          <a:off x="16370300" y="930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108,757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7094</xdr:rowOff>
    </xdr:from>
    <xdr:to>
      <xdr:col>22</xdr:col>
      <xdr:colOff>415925</xdr:colOff>
      <xdr:row>55</xdr:row>
      <xdr:rowOff>108694</xdr:rowOff>
    </xdr:to>
    <xdr:sp macro="" textlink="">
      <xdr:nvSpPr>
        <xdr:cNvPr id="600" name="円/楕円 599"/>
        <xdr:cNvSpPr/>
      </xdr:nvSpPr>
      <xdr:spPr>
        <a:xfrm>
          <a:off x="15430500" y="9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125221</xdr:rowOff>
    </xdr:from>
    <xdr:ext cx="599010" cy="259045"/>
    <xdr:sp macro="" textlink="">
      <xdr:nvSpPr>
        <xdr:cNvPr id="601" name="テキスト ボックス 600"/>
        <xdr:cNvSpPr txBox="1"/>
      </xdr:nvSpPr>
      <xdr:spPr>
        <a:xfrm>
          <a:off x="15181794" y="9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151184</xdr:rowOff>
    </xdr:from>
    <xdr:to>
      <xdr:col>21</xdr:col>
      <xdr:colOff>212725</xdr:colOff>
      <xdr:row>56</xdr:row>
      <xdr:rowOff>81334</xdr:rowOff>
    </xdr:to>
    <xdr:sp macro="" textlink="">
      <xdr:nvSpPr>
        <xdr:cNvPr id="602" name="円/楕円 601"/>
        <xdr:cNvSpPr/>
      </xdr:nvSpPr>
      <xdr:spPr>
        <a:xfrm>
          <a:off x="14541500" y="958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97861</xdr:rowOff>
    </xdr:from>
    <xdr:ext cx="534377" cy="259045"/>
    <xdr:sp macro="" textlink="">
      <xdr:nvSpPr>
        <xdr:cNvPr id="603" name="テキスト ボックス 602"/>
        <xdr:cNvSpPr txBox="1"/>
      </xdr:nvSpPr>
      <xdr:spPr>
        <a:xfrm>
          <a:off x="14325111" y="935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1575</xdr:rowOff>
    </xdr:from>
    <xdr:to>
      <xdr:col>20</xdr:col>
      <xdr:colOff>9525</xdr:colOff>
      <xdr:row>57</xdr:row>
      <xdr:rowOff>103175</xdr:rowOff>
    </xdr:to>
    <xdr:sp macro="" textlink="">
      <xdr:nvSpPr>
        <xdr:cNvPr id="604" name="円/楕円 603"/>
        <xdr:cNvSpPr/>
      </xdr:nvSpPr>
      <xdr:spPr>
        <a:xfrm>
          <a:off x="13652500" y="97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119702</xdr:rowOff>
    </xdr:from>
    <xdr:ext cx="534377" cy="259045"/>
    <xdr:sp macro="" textlink="">
      <xdr:nvSpPr>
        <xdr:cNvPr id="605" name="テキスト ボックス 604"/>
        <xdr:cNvSpPr txBox="1"/>
      </xdr:nvSpPr>
      <xdr:spPr>
        <a:xfrm>
          <a:off x="13436111" y="954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165970</xdr:rowOff>
    </xdr:from>
    <xdr:to>
      <xdr:col>18</xdr:col>
      <xdr:colOff>492125</xdr:colOff>
      <xdr:row>57</xdr:row>
      <xdr:rowOff>96120</xdr:rowOff>
    </xdr:to>
    <xdr:sp macro="" textlink="">
      <xdr:nvSpPr>
        <xdr:cNvPr id="606" name="円/楕円 605"/>
        <xdr:cNvSpPr/>
      </xdr:nvSpPr>
      <xdr:spPr>
        <a:xfrm>
          <a:off x="12763500" y="97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112647</xdr:rowOff>
    </xdr:from>
    <xdr:ext cx="534377" cy="259045"/>
    <xdr:sp macro="" textlink="">
      <xdr:nvSpPr>
        <xdr:cNvPr id="607" name="テキスト ボックス 606"/>
        <xdr:cNvSpPr txBox="1"/>
      </xdr:nvSpPr>
      <xdr:spPr>
        <a:xfrm>
          <a:off x="12547111" y="95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74115</xdr:rowOff>
    </xdr:from>
    <xdr:to>
      <xdr:col>23</xdr:col>
      <xdr:colOff>517525</xdr:colOff>
      <xdr:row>78</xdr:row>
      <xdr:rowOff>98836</xdr:rowOff>
    </xdr:to>
    <xdr:cxnSp macro="">
      <xdr:nvCxnSpPr>
        <xdr:cNvPr id="634" name="直線コネクタ 633"/>
        <xdr:cNvCxnSpPr/>
      </xdr:nvCxnSpPr>
      <xdr:spPr>
        <a:xfrm flipV="1">
          <a:off x="15481300" y="13447215"/>
          <a:ext cx="8382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98836</xdr:rowOff>
    </xdr:from>
    <xdr:to>
      <xdr:col>22</xdr:col>
      <xdr:colOff>365125</xdr:colOff>
      <xdr:row>78</xdr:row>
      <xdr:rowOff>113402</xdr:rowOff>
    </xdr:to>
    <xdr:cxnSp macro="">
      <xdr:nvCxnSpPr>
        <xdr:cNvPr id="637" name="直線コネクタ 636"/>
        <xdr:cNvCxnSpPr/>
      </xdr:nvCxnSpPr>
      <xdr:spPr>
        <a:xfrm flipV="1">
          <a:off x="14592300" y="13471936"/>
          <a:ext cx="8890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113402</xdr:rowOff>
    </xdr:from>
    <xdr:to>
      <xdr:col>21</xdr:col>
      <xdr:colOff>161925</xdr:colOff>
      <xdr:row>78</xdr:row>
      <xdr:rowOff>126400</xdr:rowOff>
    </xdr:to>
    <xdr:cxnSp macro="">
      <xdr:nvCxnSpPr>
        <xdr:cNvPr id="640" name="直線コネクタ 639"/>
        <xdr:cNvCxnSpPr/>
      </xdr:nvCxnSpPr>
      <xdr:spPr>
        <a:xfrm flipV="1">
          <a:off x="13703300" y="13486502"/>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126400</xdr:rowOff>
    </xdr:from>
    <xdr:to>
      <xdr:col>19</xdr:col>
      <xdr:colOff>644525</xdr:colOff>
      <xdr:row>78</xdr:row>
      <xdr:rowOff>131840</xdr:rowOff>
    </xdr:to>
    <xdr:cxnSp macro="">
      <xdr:nvCxnSpPr>
        <xdr:cNvPr id="643" name="直線コネクタ 642"/>
        <xdr:cNvCxnSpPr/>
      </xdr:nvCxnSpPr>
      <xdr:spPr>
        <a:xfrm flipV="1">
          <a:off x="12814300" y="1349950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23315</xdr:rowOff>
    </xdr:from>
    <xdr:to>
      <xdr:col>23</xdr:col>
      <xdr:colOff>568325</xdr:colOff>
      <xdr:row>78</xdr:row>
      <xdr:rowOff>124915</xdr:rowOff>
    </xdr:to>
    <xdr:sp macro="" textlink="">
      <xdr:nvSpPr>
        <xdr:cNvPr id="653" name="円/楕円 652"/>
        <xdr:cNvSpPr/>
      </xdr:nvSpPr>
      <xdr:spPr>
        <a:xfrm>
          <a:off x="16268700" y="133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154142</xdr:rowOff>
    </xdr:from>
    <xdr:ext cx="534377" cy="259045"/>
    <xdr:sp macro="" textlink="">
      <xdr:nvSpPr>
        <xdr:cNvPr id="654" name="災害復旧費該当値テキスト"/>
        <xdr:cNvSpPr txBox="1"/>
      </xdr:nvSpPr>
      <xdr:spPr>
        <a:xfrm>
          <a:off x="16370300" y="131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48036</xdr:rowOff>
    </xdr:from>
    <xdr:to>
      <xdr:col>22</xdr:col>
      <xdr:colOff>415925</xdr:colOff>
      <xdr:row>78</xdr:row>
      <xdr:rowOff>149636</xdr:rowOff>
    </xdr:to>
    <xdr:sp macro="" textlink="">
      <xdr:nvSpPr>
        <xdr:cNvPr id="655" name="円/楕円 654"/>
        <xdr:cNvSpPr/>
      </xdr:nvSpPr>
      <xdr:spPr>
        <a:xfrm>
          <a:off x="15430500" y="134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166163</xdr:rowOff>
    </xdr:from>
    <xdr:ext cx="469744" cy="259045"/>
    <xdr:sp macro="" textlink="">
      <xdr:nvSpPr>
        <xdr:cNvPr id="656" name="テキスト ボックス 655"/>
        <xdr:cNvSpPr txBox="1"/>
      </xdr:nvSpPr>
      <xdr:spPr>
        <a:xfrm>
          <a:off x="15246427" y="1319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62602</xdr:rowOff>
    </xdr:from>
    <xdr:to>
      <xdr:col>21</xdr:col>
      <xdr:colOff>212725</xdr:colOff>
      <xdr:row>78</xdr:row>
      <xdr:rowOff>164202</xdr:rowOff>
    </xdr:to>
    <xdr:sp macro="" textlink="">
      <xdr:nvSpPr>
        <xdr:cNvPr id="657" name="円/楕円 656"/>
        <xdr:cNvSpPr/>
      </xdr:nvSpPr>
      <xdr:spPr>
        <a:xfrm>
          <a:off x="14541500" y="1343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155329</xdr:rowOff>
    </xdr:from>
    <xdr:ext cx="469744" cy="259045"/>
    <xdr:sp macro="" textlink="">
      <xdr:nvSpPr>
        <xdr:cNvPr id="658" name="テキスト ボックス 657"/>
        <xdr:cNvSpPr txBox="1"/>
      </xdr:nvSpPr>
      <xdr:spPr>
        <a:xfrm>
          <a:off x="14357427" y="135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75600</xdr:rowOff>
    </xdr:from>
    <xdr:to>
      <xdr:col>20</xdr:col>
      <xdr:colOff>9525</xdr:colOff>
      <xdr:row>79</xdr:row>
      <xdr:rowOff>5750</xdr:rowOff>
    </xdr:to>
    <xdr:sp macro="" textlink="">
      <xdr:nvSpPr>
        <xdr:cNvPr id="659" name="円/楕円 658"/>
        <xdr:cNvSpPr/>
      </xdr:nvSpPr>
      <xdr:spPr>
        <a:xfrm>
          <a:off x="13652500" y="134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168327</xdr:rowOff>
    </xdr:from>
    <xdr:ext cx="469744" cy="259045"/>
    <xdr:sp macro="" textlink="">
      <xdr:nvSpPr>
        <xdr:cNvPr id="660" name="テキスト ボックス 659"/>
        <xdr:cNvSpPr txBox="1"/>
      </xdr:nvSpPr>
      <xdr:spPr>
        <a:xfrm>
          <a:off x="13468427" y="135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81040</xdr:rowOff>
    </xdr:from>
    <xdr:to>
      <xdr:col>18</xdr:col>
      <xdr:colOff>492125</xdr:colOff>
      <xdr:row>79</xdr:row>
      <xdr:rowOff>11190</xdr:rowOff>
    </xdr:to>
    <xdr:sp macro="" textlink="">
      <xdr:nvSpPr>
        <xdr:cNvPr id="661" name="円/楕円 660"/>
        <xdr:cNvSpPr/>
      </xdr:nvSpPr>
      <xdr:spPr>
        <a:xfrm>
          <a:off x="12763500" y="13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2317</xdr:rowOff>
    </xdr:from>
    <xdr:ext cx="469744" cy="259045"/>
    <xdr:sp macro="" textlink="">
      <xdr:nvSpPr>
        <xdr:cNvPr id="662" name="テキスト ボックス 661"/>
        <xdr:cNvSpPr txBox="1"/>
      </xdr:nvSpPr>
      <xdr:spPr>
        <a:xfrm>
          <a:off x="12579427" y="1354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36313</xdr:rowOff>
    </xdr:from>
    <xdr:to>
      <xdr:col>23</xdr:col>
      <xdr:colOff>517525</xdr:colOff>
      <xdr:row>97</xdr:row>
      <xdr:rowOff>37539</xdr:rowOff>
    </xdr:to>
    <xdr:cxnSp macro="">
      <xdr:nvCxnSpPr>
        <xdr:cNvPr id="691" name="直線コネクタ 690"/>
        <xdr:cNvCxnSpPr/>
      </xdr:nvCxnSpPr>
      <xdr:spPr>
        <a:xfrm flipV="1">
          <a:off x="15481300" y="16666963"/>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37539</xdr:rowOff>
    </xdr:from>
    <xdr:to>
      <xdr:col>22</xdr:col>
      <xdr:colOff>365125</xdr:colOff>
      <xdr:row>97</xdr:row>
      <xdr:rowOff>49033</xdr:rowOff>
    </xdr:to>
    <xdr:cxnSp macro="">
      <xdr:nvCxnSpPr>
        <xdr:cNvPr id="694" name="直線コネクタ 693"/>
        <xdr:cNvCxnSpPr/>
      </xdr:nvCxnSpPr>
      <xdr:spPr>
        <a:xfrm flipV="1">
          <a:off x="14592300" y="16668189"/>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46568</xdr:rowOff>
    </xdr:from>
    <xdr:to>
      <xdr:col>21</xdr:col>
      <xdr:colOff>161925</xdr:colOff>
      <xdr:row>97</xdr:row>
      <xdr:rowOff>49033</xdr:rowOff>
    </xdr:to>
    <xdr:cxnSp macro="">
      <xdr:nvCxnSpPr>
        <xdr:cNvPr id="697" name="直線コネクタ 696"/>
        <xdr:cNvCxnSpPr/>
      </xdr:nvCxnSpPr>
      <xdr:spPr>
        <a:xfrm>
          <a:off x="13703300" y="1667721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37570</xdr:rowOff>
    </xdr:from>
    <xdr:to>
      <xdr:col>19</xdr:col>
      <xdr:colOff>644525</xdr:colOff>
      <xdr:row>97</xdr:row>
      <xdr:rowOff>46568</xdr:rowOff>
    </xdr:to>
    <xdr:cxnSp macro="">
      <xdr:nvCxnSpPr>
        <xdr:cNvPr id="700" name="直線コネクタ 699"/>
        <xdr:cNvCxnSpPr/>
      </xdr:nvCxnSpPr>
      <xdr:spPr>
        <a:xfrm>
          <a:off x="12814300" y="16668220"/>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156963</xdr:rowOff>
    </xdr:from>
    <xdr:to>
      <xdr:col>23</xdr:col>
      <xdr:colOff>568325</xdr:colOff>
      <xdr:row>97</xdr:row>
      <xdr:rowOff>87113</xdr:rowOff>
    </xdr:to>
    <xdr:sp macro="" textlink="">
      <xdr:nvSpPr>
        <xdr:cNvPr id="710" name="円/楕円 709"/>
        <xdr:cNvSpPr/>
      </xdr:nvSpPr>
      <xdr:spPr>
        <a:xfrm>
          <a:off x="16268700" y="166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8390</xdr:rowOff>
    </xdr:from>
    <xdr:ext cx="534377" cy="259045"/>
    <xdr:sp macro="" textlink="">
      <xdr:nvSpPr>
        <xdr:cNvPr id="711" name="公債費該当値テキスト"/>
        <xdr:cNvSpPr txBox="1"/>
      </xdr:nvSpPr>
      <xdr:spPr>
        <a:xfrm>
          <a:off x="16370300"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158189</xdr:rowOff>
    </xdr:from>
    <xdr:to>
      <xdr:col>22</xdr:col>
      <xdr:colOff>415925</xdr:colOff>
      <xdr:row>97</xdr:row>
      <xdr:rowOff>88339</xdr:rowOff>
    </xdr:to>
    <xdr:sp macro="" textlink="">
      <xdr:nvSpPr>
        <xdr:cNvPr id="712" name="円/楕円 711"/>
        <xdr:cNvSpPr/>
      </xdr:nvSpPr>
      <xdr:spPr>
        <a:xfrm>
          <a:off x="154305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104866</xdr:rowOff>
    </xdr:from>
    <xdr:ext cx="534377" cy="259045"/>
    <xdr:sp macro="" textlink="">
      <xdr:nvSpPr>
        <xdr:cNvPr id="713" name="テキスト ボックス 712"/>
        <xdr:cNvSpPr txBox="1"/>
      </xdr:nvSpPr>
      <xdr:spPr>
        <a:xfrm>
          <a:off x="15214111" y="163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169683</xdr:rowOff>
    </xdr:from>
    <xdr:to>
      <xdr:col>21</xdr:col>
      <xdr:colOff>212725</xdr:colOff>
      <xdr:row>97</xdr:row>
      <xdr:rowOff>99833</xdr:rowOff>
    </xdr:to>
    <xdr:sp macro="" textlink="">
      <xdr:nvSpPr>
        <xdr:cNvPr id="714" name="円/楕円 713"/>
        <xdr:cNvSpPr/>
      </xdr:nvSpPr>
      <xdr:spPr>
        <a:xfrm>
          <a:off x="14541500" y="166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116360</xdr:rowOff>
    </xdr:from>
    <xdr:ext cx="534377" cy="259045"/>
    <xdr:sp macro="" textlink="">
      <xdr:nvSpPr>
        <xdr:cNvPr id="715" name="テキスト ボックス 714"/>
        <xdr:cNvSpPr txBox="1"/>
      </xdr:nvSpPr>
      <xdr:spPr>
        <a:xfrm>
          <a:off x="14325111" y="164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167218</xdr:rowOff>
    </xdr:from>
    <xdr:to>
      <xdr:col>20</xdr:col>
      <xdr:colOff>9525</xdr:colOff>
      <xdr:row>97</xdr:row>
      <xdr:rowOff>97368</xdr:rowOff>
    </xdr:to>
    <xdr:sp macro="" textlink="">
      <xdr:nvSpPr>
        <xdr:cNvPr id="716" name="円/楕円 715"/>
        <xdr:cNvSpPr/>
      </xdr:nvSpPr>
      <xdr:spPr>
        <a:xfrm>
          <a:off x="13652500" y="166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113895</xdr:rowOff>
    </xdr:from>
    <xdr:ext cx="534377" cy="259045"/>
    <xdr:sp macro="" textlink="">
      <xdr:nvSpPr>
        <xdr:cNvPr id="717" name="テキスト ボックス 716"/>
        <xdr:cNvSpPr txBox="1"/>
      </xdr:nvSpPr>
      <xdr:spPr>
        <a:xfrm>
          <a:off x="13436111" y="164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158220</xdr:rowOff>
    </xdr:from>
    <xdr:to>
      <xdr:col>18</xdr:col>
      <xdr:colOff>492125</xdr:colOff>
      <xdr:row>97</xdr:row>
      <xdr:rowOff>88370</xdr:rowOff>
    </xdr:to>
    <xdr:sp macro="" textlink="">
      <xdr:nvSpPr>
        <xdr:cNvPr id="718" name="円/楕円 717"/>
        <xdr:cNvSpPr/>
      </xdr:nvSpPr>
      <xdr:spPr>
        <a:xfrm>
          <a:off x="12763500" y="166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104897</xdr:rowOff>
    </xdr:from>
    <xdr:ext cx="534377" cy="259045"/>
    <xdr:sp macro="" textlink="">
      <xdr:nvSpPr>
        <xdr:cNvPr id="719" name="テキスト ボックス 718"/>
        <xdr:cNvSpPr txBox="1"/>
      </xdr:nvSpPr>
      <xdr:spPr>
        <a:xfrm>
          <a:off x="12547111" y="163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類似団体の住民一人当たりのコストと比較して農林水産業費及び教育費が大きく上回っている。</a:t>
          </a:r>
        </a:p>
        <a:p>
          <a:r>
            <a:rPr kumimoji="1" lang="ja-JP" altLang="en-US" sz="1400">
              <a:latin typeface="ＭＳ Ｐゴシック"/>
            </a:rPr>
            <a:t>　農林水産業費については、当市は旧５町が合併し、海抜０</a:t>
          </a:r>
          <a:r>
            <a:rPr kumimoji="1" lang="en-US" altLang="ja-JP" sz="1400">
              <a:latin typeface="ＭＳ Ｐゴシック"/>
            </a:rPr>
            <a:t>m</a:t>
          </a:r>
          <a:r>
            <a:rPr kumimoji="1" lang="ja-JP" altLang="en-US" sz="1400">
              <a:latin typeface="ＭＳ Ｐゴシック"/>
            </a:rPr>
            <a:t>の臨海部から海抜</a:t>
          </a:r>
          <a:r>
            <a:rPr kumimoji="1" lang="en-US" altLang="ja-JP" sz="1400">
              <a:latin typeface="ＭＳ Ｐゴシック"/>
            </a:rPr>
            <a:t>1,400m</a:t>
          </a:r>
          <a:r>
            <a:rPr kumimoji="1" lang="ja-JP" altLang="en-US" sz="1400">
              <a:latin typeface="ＭＳ Ｐゴシック"/>
            </a:rPr>
            <a:t>の四国山系までの</a:t>
          </a:r>
          <a:r>
            <a:rPr kumimoji="1" lang="en-US" altLang="ja-JP" sz="1400">
              <a:latin typeface="ＭＳ Ｐゴシック"/>
            </a:rPr>
            <a:t>514.34k㎡</a:t>
          </a:r>
          <a:r>
            <a:rPr kumimoji="1" lang="ja-JP" altLang="en-US" sz="1400">
              <a:latin typeface="ＭＳ Ｐゴシック"/>
            </a:rPr>
            <a:t>に及ぶ広範な地理的特徴により水産業、農畜産、林業が営まれており、第１次産業の生産基盤となる漁港施設、農地・農業用施設、林業施設の整備を進めている。また、他の公共施設同様、既存施設の老朽化が進んでおり、保全管理に係る費用も増加すると見込まれるため、今後は第</a:t>
          </a:r>
          <a:r>
            <a:rPr kumimoji="1" lang="en-US" altLang="ja-JP" sz="1400">
              <a:latin typeface="ＭＳ Ｐゴシック"/>
            </a:rPr>
            <a:t>2</a:t>
          </a:r>
          <a:r>
            <a:rPr kumimoji="1" lang="ja-JP" altLang="en-US" sz="1400">
              <a:latin typeface="ＭＳ Ｐゴシック"/>
            </a:rPr>
            <a:t>次総合計画、公共施設等総合管理計画に基づき、将来像を見据えより効率的・効果的な保全管理及び整備事業を実施していく。</a:t>
          </a:r>
          <a:endParaRPr kumimoji="1" lang="en-US" altLang="ja-JP" sz="1400">
            <a:latin typeface="ＭＳ Ｐゴシック"/>
          </a:endParaRPr>
        </a:p>
        <a:p>
          <a:r>
            <a:rPr kumimoji="1" lang="ja-JP" altLang="en-US" sz="1400">
              <a:latin typeface="ＭＳ Ｐゴシック"/>
            </a:rPr>
            <a:t>　教育費については、近年の社会情勢の変化や過疎化・少子化の進展により小学校統廃合を推進し、あわせて統合校舎の建設、学校施設を整備し、また、平成</a:t>
          </a:r>
          <a:r>
            <a:rPr kumimoji="1" lang="en-US" altLang="ja-JP" sz="1400">
              <a:latin typeface="ＭＳ Ｐゴシック"/>
            </a:rPr>
            <a:t>29</a:t>
          </a:r>
          <a:r>
            <a:rPr kumimoji="1" lang="ja-JP" altLang="en-US" sz="1400">
              <a:latin typeface="ＭＳ Ｐゴシック"/>
            </a:rPr>
            <a:t>年度に開催されるえひめ国体施設を整備したため、近年は類似団体の住民一人当たりのコストと比較して大きく上回っている。</a:t>
          </a:r>
          <a:endParaRPr kumimoji="1" lang="en-US" altLang="ja-JP"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標準税収入額等については、消費税法改正に伴い増額した。</a:t>
          </a:r>
        </a:p>
        <a:p>
          <a:r>
            <a:rPr kumimoji="1" lang="ja-JP" altLang="en-US" sz="900">
              <a:latin typeface="ＭＳ ゴシック" pitchFamily="49" charset="-128"/>
              <a:ea typeface="ＭＳ ゴシック" pitchFamily="49" charset="-128"/>
            </a:rPr>
            <a:t>　一方で普通交付税は、平成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年度から合併算定替えの段階的縮減期間となったため減額となり、また、臨時財政対策債についても減額であるため標準財政規模が減少した。なお、財政調整基金残高は増加しており</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％程度となっている。　</a:t>
          </a:r>
        </a:p>
        <a:p>
          <a:r>
            <a:rPr kumimoji="1" lang="ja-JP" altLang="en-US" sz="900">
              <a:latin typeface="ＭＳ ゴシック" pitchFamily="49" charset="-128"/>
              <a:ea typeface="ＭＳ ゴシック" pitchFamily="49" charset="-128"/>
            </a:rPr>
            <a:t>　実質収支額は近年増額している中、翌年度へ繰り越すべき財源額が、平成</a:t>
          </a:r>
          <a:r>
            <a:rPr kumimoji="1" lang="en-US" altLang="ja-JP" sz="900">
              <a:latin typeface="ＭＳ ゴシック" pitchFamily="49" charset="-128"/>
              <a:ea typeface="ＭＳ ゴシック" pitchFamily="49" charset="-128"/>
            </a:rPr>
            <a:t>22</a:t>
          </a:r>
          <a:r>
            <a:rPr kumimoji="1" lang="ja-JP" altLang="en-US" sz="900">
              <a:latin typeface="ＭＳ ゴシック" pitchFamily="49" charset="-128"/>
              <a:ea typeface="ＭＳ ゴシック" pitchFamily="49" charset="-128"/>
            </a:rPr>
            <a:t>年度決算においては</a:t>
          </a:r>
          <a:r>
            <a:rPr kumimoji="1" lang="en-US" altLang="ja-JP" sz="900">
              <a:latin typeface="ＭＳ ゴシック" pitchFamily="49" charset="-128"/>
              <a:ea typeface="ＭＳ ゴシック" pitchFamily="49" charset="-128"/>
            </a:rPr>
            <a:t>6,143</a:t>
          </a:r>
          <a:r>
            <a:rPr kumimoji="1" lang="ja-JP" altLang="en-US" sz="900">
              <a:latin typeface="ＭＳ ゴシック" pitchFamily="49" charset="-128"/>
              <a:ea typeface="ＭＳ ゴシック" pitchFamily="49" charset="-128"/>
            </a:rPr>
            <a:t>万円、平成</a:t>
          </a:r>
          <a:r>
            <a:rPr kumimoji="1" lang="en-US" altLang="ja-JP" sz="900">
              <a:latin typeface="ＭＳ ゴシック" pitchFamily="49" charset="-128"/>
              <a:ea typeface="ＭＳ ゴシック" pitchFamily="49" charset="-128"/>
            </a:rPr>
            <a:t>23</a:t>
          </a:r>
          <a:r>
            <a:rPr kumimoji="1" lang="ja-JP" altLang="en-US" sz="900">
              <a:latin typeface="ＭＳ ゴシック" pitchFamily="49" charset="-128"/>
              <a:ea typeface="ＭＳ ゴシック" pitchFamily="49" charset="-128"/>
            </a:rPr>
            <a:t>年度決算においては</a:t>
          </a:r>
          <a:r>
            <a:rPr kumimoji="1" lang="en-US" altLang="ja-JP" sz="900">
              <a:latin typeface="ＭＳ ゴシック" pitchFamily="49" charset="-128"/>
              <a:ea typeface="ＭＳ ゴシック" pitchFamily="49" charset="-128"/>
            </a:rPr>
            <a:t>4,162</a:t>
          </a:r>
          <a:r>
            <a:rPr kumimoji="1" lang="ja-JP" altLang="en-US" sz="900">
              <a:latin typeface="ＭＳ ゴシック" pitchFamily="49" charset="-128"/>
              <a:ea typeface="ＭＳ ゴシック" pitchFamily="49" charset="-128"/>
            </a:rPr>
            <a:t>万円であったものが、平成</a:t>
          </a:r>
          <a:r>
            <a:rPr kumimoji="1" lang="en-US" altLang="ja-JP" sz="900">
              <a:latin typeface="ＭＳ ゴシック" pitchFamily="49" charset="-128"/>
              <a:ea typeface="ＭＳ ゴシック" pitchFamily="49" charset="-128"/>
            </a:rPr>
            <a:t>24</a:t>
          </a:r>
          <a:r>
            <a:rPr kumimoji="1" lang="ja-JP" altLang="en-US" sz="900">
              <a:latin typeface="ＭＳ ゴシック" pitchFamily="49" charset="-128"/>
              <a:ea typeface="ＭＳ ゴシック" pitchFamily="49" charset="-128"/>
            </a:rPr>
            <a:t>年度は</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4,462</a:t>
          </a:r>
          <a:r>
            <a:rPr kumimoji="1" lang="ja-JP" altLang="en-US" sz="900">
              <a:latin typeface="ＭＳ ゴシック" pitchFamily="49" charset="-128"/>
              <a:ea typeface="ＭＳ ゴシック" pitchFamily="49" charset="-128"/>
            </a:rPr>
            <a:t>万円、平成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年度は</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6,888</a:t>
          </a:r>
          <a:r>
            <a:rPr kumimoji="1" lang="ja-JP" altLang="en-US" sz="900">
              <a:latin typeface="ＭＳ ゴシック" pitchFamily="49" charset="-128"/>
              <a:ea typeface="ＭＳ ゴシック" pitchFamily="49" charset="-128"/>
            </a:rPr>
            <a:t>万円、平成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年度は</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3,025</a:t>
          </a:r>
          <a:r>
            <a:rPr kumimoji="1" lang="ja-JP" altLang="en-US" sz="900">
              <a:latin typeface="ＭＳ ゴシック" pitchFamily="49" charset="-128"/>
              <a:ea typeface="ＭＳ ゴシック" pitchFamily="49" charset="-128"/>
            </a:rPr>
            <a:t>万円、平成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年度についても</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5,806</a:t>
          </a:r>
          <a:r>
            <a:rPr kumimoji="1" lang="ja-JP" altLang="en-US" sz="900">
              <a:latin typeface="ＭＳ ゴシック" pitchFamily="49" charset="-128"/>
              <a:ea typeface="ＭＳ ゴシック" pitchFamily="49" charset="-128"/>
            </a:rPr>
            <a:t>万円とその額が実質収支額に影響している。　</a:t>
          </a:r>
        </a:p>
        <a:p>
          <a:r>
            <a:rPr kumimoji="1" lang="ja-JP" altLang="en-US" sz="900">
              <a:latin typeface="ＭＳ ゴシック" pitchFamily="49" charset="-128"/>
              <a:ea typeface="ＭＳ ゴシック" pitchFamily="49" charset="-128"/>
            </a:rPr>
            <a:t>　実質単年度収支も、実質収支額の影響により同様に増額しており、平成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年度の実質単年度収支は</a:t>
          </a:r>
          <a:r>
            <a:rPr kumimoji="1" lang="en-US" altLang="ja-JP" sz="900">
              <a:latin typeface="ＭＳ ゴシック" pitchFamily="49" charset="-128"/>
              <a:ea typeface="ＭＳ ゴシック" pitchFamily="49" charset="-128"/>
            </a:rPr>
            <a:t>8</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4,062</a:t>
          </a:r>
          <a:r>
            <a:rPr kumimoji="1" lang="ja-JP" altLang="en-US" sz="900">
              <a:latin typeface="ＭＳ ゴシック" pitchFamily="49" charset="-128"/>
              <a:ea typeface="ＭＳ ゴシック" pitchFamily="49" charset="-128"/>
            </a:rPr>
            <a:t>万円の黒字となっており、</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2,261</a:t>
          </a:r>
          <a:r>
            <a:rPr kumimoji="1" lang="ja-JP" altLang="en-US" sz="900">
              <a:latin typeface="ＭＳ ゴシック" pitchFamily="49" charset="-128"/>
              <a:ea typeface="ＭＳ ゴシック" pitchFamily="49" charset="-128"/>
            </a:rPr>
            <a:t>万円を積み立てている。</a:t>
          </a:r>
        </a:p>
        <a:p>
          <a:r>
            <a:rPr kumimoji="1" lang="ja-JP" altLang="en-US" sz="900">
              <a:latin typeface="ＭＳ ゴシック" pitchFamily="49" charset="-128"/>
              <a:ea typeface="ＭＳ ゴシック" pitchFamily="49" charset="-128"/>
            </a:rPr>
            <a:t>　しかし、収入側でみると、借入額が年々増加傾向にあり、市債残高が増加していることから、負担の先延ばしが懸念される。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全会計において赤字は発生していないが、一般会計から独立した運営は困難を極め、計画や制度を見直し、経営的なてこ入れが必要である。</a:t>
          </a:r>
        </a:p>
        <a:p>
          <a:r>
            <a:rPr kumimoji="1" lang="ja-JP" altLang="en-US" sz="1400">
              <a:latin typeface="ＭＳ ゴシック" pitchFamily="49" charset="-128"/>
              <a:ea typeface="ＭＳ ゴシック" pitchFamily="49" charset="-128"/>
            </a:rPr>
            <a:t>　公営企業ではＰＦＩや民間委託を検討をするものの、実態とそぐわないとの見解もあり実施には至っていない。今後は、総合計画に基づいた事業を実施し、予算においてはこれまでより一層の予算の厳格なシーリングを行い、一般会計からの繰出金及び公債費を抑制しつつ、今後も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28791344</v>
      </c>
      <c r="BO4" s="379"/>
      <c r="BP4" s="379"/>
      <c r="BQ4" s="379"/>
      <c r="BR4" s="379"/>
      <c r="BS4" s="379"/>
      <c r="BT4" s="379"/>
      <c r="BU4" s="380"/>
      <c r="BV4" s="378">
        <v>29265834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6.5</v>
      </c>
      <c r="CU4" s="385"/>
      <c r="CV4" s="385"/>
      <c r="CW4" s="385"/>
      <c r="CX4" s="385"/>
      <c r="CY4" s="385"/>
      <c r="CZ4" s="385"/>
      <c r="DA4" s="386"/>
      <c r="DB4" s="384">
        <v>5.2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27550762</v>
      </c>
      <c r="BO5" s="416"/>
      <c r="BP5" s="416"/>
      <c r="BQ5" s="416"/>
      <c r="BR5" s="416"/>
      <c r="BS5" s="416"/>
      <c r="BT5" s="416"/>
      <c r="BU5" s="417"/>
      <c r="BV5" s="415">
        <v>28271068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85.3</v>
      </c>
      <c r="CU5" s="413"/>
      <c r="CV5" s="413"/>
      <c r="CW5" s="413"/>
      <c r="CX5" s="413"/>
      <c r="CY5" s="413"/>
      <c r="CZ5" s="413"/>
      <c r="DA5" s="414"/>
      <c r="DB5" s="412">
        <v>85.3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1240582</v>
      </c>
      <c r="BO6" s="416"/>
      <c r="BP6" s="416"/>
      <c r="BQ6" s="416"/>
      <c r="BR6" s="416"/>
      <c r="BS6" s="416"/>
      <c r="BT6" s="416"/>
      <c r="BU6" s="417"/>
      <c r="BV6" s="415">
        <v>994766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89.8</v>
      </c>
      <c r="CU6" s="453"/>
      <c r="CV6" s="453"/>
      <c r="CW6" s="453"/>
      <c r="CX6" s="453"/>
      <c r="CY6" s="453"/>
      <c r="CZ6" s="453"/>
      <c r="DA6" s="454"/>
      <c r="DB6" s="452">
        <v>90.2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158059</v>
      </c>
      <c r="BO7" s="416"/>
      <c r="BP7" s="416"/>
      <c r="BQ7" s="416"/>
      <c r="BR7" s="416"/>
      <c r="BS7" s="416"/>
      <c r="BT7" s="416"/>
      <c r="BU7" s="417"/>
      <c r="BV7" s="415">
        <v>130253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16645657</v>
      </c>
      <c r="CU7" s="416"/>
      <c r="CV7" s="416"/>
      <c r="CW7" s="416"/>
      <c r="CX7" s="416"/>
      <c r="CY7" s="416"/>
      <c r="CZ7" s="416"/>
      <c r="DA7" s="417"/>
      <c r="DB7" s="415">
        <v>16652938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1082523</v>
      </c>
      <c r="BO8" s="416"/>
      <c r="BP8" s="416"/>
      <c r="BQ8" s="416"/>
      <c r="BR8" s="416"/>
      <c r="BS8" s="416"/>
      <c r="BT8" s="416"/>
      <c r="BU8" s="417"/>
      <c r="BV8" s="415">
        <v>864513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0.24</v>
      </c>
      <c r="CU8" s="456"/>
      <c r="CV8" s="456"/>
      <c r="CW8" s="456"/>
      <c r="CX8" s="456"/>
      <c r="CY8" s="456"/>
      <c r="CZ8" s="456"/>
      <c r="DA8" s="457"/>
      <c r="DB8" s="455">
        <v>0.24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38919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218010</v>
      </c>
      <c r="BO9" s="416"/>
      <c r="BP9" s="416"/>
      <c r="BQ9" s="416"/>
      <c r="BR9" s="416"/>
      <c r="BS9" s="416"/>
      <c r="BT9" s="416"/>
      <c r="BU9" s="417"/>
      <c r="BV9" s="415">
        <v>102256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18.899999999999999</v>
      </c>
      <c r="CU9" s="413"/>
      <c r="CV9" s="413"/>
      <c r="CW9" s="413"/>
      <c r="CX9" s="413"/>
      <c r="CY9" s="413"/>
      <c r="CZ9" s="413"/>
      <c r="DA9" s="414"/>
      <c r="DB9" s="412">
        <v>19.399999999999999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42080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622605</v>
      </c>
      <c r="BO10" s="416"/>
      <c r="BP10" s="416"/>
      <c r="BQ10" s="416"/>
      <c r="BR10" s="416"/>
      <c r="BS10" s="416"/>
      <c r="BT10" s="416"/>
      <c r="BU10" s="417"/>
      <c r="BV10" s="415">
        <v>381040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40426</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40180</v>
      </c>
      <c r="S13" s="497"/>
      <c r="T13" s="497"/>
      <c r="U13" s="497"/>
      <c r="V13" s="498"/>
      <c r="W13" s="431" t="s">
        <v>122</v>
      </c>
      <c r="X13" s="432"/>
      <c r="Y13" s="432"/>
      <c r="Z13" s="432"/>
      <c r="AA13" s="432"/>
      <c r="AB13" s="422"/>
      <c r="AC13" s="466">
        <v>4128</v>
      </c>
      <c r="AD13" s="467"/>
      <c r="AE13" s="467"/>
      <c r="AF13" s="467"/>
      <c r="AG13" s="506"/>
      <c r="AH13" s="466">
        <v>4801</v>
      </c>
      <c r="AI13" s="467"/>
      <c r="AJ13" s="467"/>
      <c r="AK13" s="467"/>
      <c r="AL13" s="468"/>
      <c r="AM13" s="444" t="s">
        <v>123</v>
      </c>
      <c r="AN13" s="445"/>
      <c r="AO13" s="445"/>
      <c r="AP13" s="445"/>
      <c r="AQ13" s="445"/>
      <c r="AR13" s="445"/>
      <c r="AS13" s="445"/>
      <c r="AT13" s="446"/>
      <c r="AU13" s="447" t="s">
        <v>117</v>
      </c>
      <c r="AV13" s="448"/>
      <c r="AW13" s="448"/>
      <c r="AX13" s="448"/>
      <c r="AY13" s="449" t="s">
        <v>124</v>
      </c>
      <c r="AZ13" s="450"/>
      <c r="BA13" s="450"/>
      <c r="BB13" s="450"/>
      <c r="BC13" s="450"/>
      <c r="BD13" s="450"/>
      <c r="BE13" s="450"/>
      <c r="BF13" s="450"/>
      <c r="BG13" s="450"/>
      <c r="BH13" s="450"/>
      <c r="BI13" s="450"/>
      <c r="BJ13" s="450"/>
      <c r="BK13" s="450"/>
      <c r="BL13" s="450"/>
      <c r="BM13" s="451"/>
      <c r="BN13" s="415">
        <v>840615</v>
      </c>
      <c r="BO13" s="416"/>
      <c r="BP13" s="416"/>
      <c r="BQ13" s="416"/>
      <c r="BR13" s="416"/>
      <c r="BS13" s="416"/>
      <c r="BT13" s="416"/>
      <c r="BU13" s="417"/>
      <c r="BV13" s="415">
        <v>483296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9.1</v>
      </c>
      <c r="CU13" s="413"/>
      <c r="CV13" s="413"/>
      <c r="CW13" s="413"/>
      <c r="CX13" s="413"/>
      <c r="CY13" s="413"/>
      <c r="CZ13" s="413"/>
      <c r="DA13" s="414"/>
      <c r="DB13" s="412">
        <v>9.6999999999999993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41119</v>
      </c>
      <c r="S14" s="497"/>
      <c r="T14" s="497"/>
      <c r="U14" s="497"/>
      <c r="V14" s="498"/>
      <c r="W14" s="405"/>
      <c r="X14" s="406"/>
      <c r="Y14" s="406"/>
      <c r="Z14" s="406"/>
      <c r="AA14" s="406"/>
      <c r="AB14" s="395"/>
      <c r="AC14" s="499">
        <v>22</v>
      </c>
      <c r="AD14" s="500"/>
      <c r="AE14" s="500"/>
      <c r="AF14" s="500"/>
      <c r="AG14" s="501"/>
      <c r="AH14" s="499">
        <v>22.7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50.2</v>
      </c>
      <c r="CU14" s="511"/>
      <c r="CV14" s="511"/>
      <c r="CW14" s="511"/>
      <c r="CX14" s="511"/>
      <c r="CY14" s="511"/>
      <c r="CZ14" s="511"/>
      <c r="DA14" s="512"/>
      <c r="DB14" s="510">
        <v>57.4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40870</v>
      </c>
      <c r="S15" s="497"/>
      <c r="T15" s="497"/>
      <c r="U15" s="497"/>
      <c r="V15" s="498"/>
      <c r="W15" s="431" t="s">
        <v>128</v>
      </c>
      <c r="X15" s="432"/>
      <c r="Y15" s="432"/>
      <c r="Z15" s="432"/>
      <c r="AA15" s="432"/>
      <c r="AB15" s="422"/>
      <c r="AC15" s="466">
        <v>3449</v>
      </c>
      <c r="AD15" s="467"/>
      <c r="AE15" s="467"/>
      <c r="AF15" s="467"/>
      <c r="AG15" s="506"/>
      <c r="AH15" s="466">
        <v>4474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3235551</v>
      </c>
      <c r="BO15" s="379"/>
      <c r="BP15" s="379"/>
      <c r="BQ15" s="379"/>
      <c r="BR15" s="379"/>
      <c r="BS15" s="379"/>
      <c r="BT15" s="379"/>
      <c r="BU15" s="380"/>
      <c r="BV15" s="378">
        <v>3058077</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18.399999999999999</v>
      </c>
      <c r="AD16" s="500"/>
      <c r="AE16" s="500"/>
      <c r="AF16" s="500"/>
      <c r="AG16" s="501"/>
      <c r="AH16" s="499">
        <v>21.2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13344379</v>
      </c>
      <c r="BO16" s="416"/>
      <c r="BP16" s="416"/>
      <c r="BQ16" s="416"/>
      <c r="BR16" s="416"/>
      <c r="BS16" s="416"/>
      <c r="BT16" s="416"/>
      <c r="BU16" s="417"/>
      <c r="BV16" s="415">
        <v>12651140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11217</v>
      </c>
      <c r="AD17" s="467"/>
      <c r="AE17" s="467"/>
      <c r="AF17" s="467"/>
      <c r="AG17" s="506"/>
      <c r="AH17" s="466">
        <v>11845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4031699</v>
      </c>
      <c r="BO17" s="416"/>
      <c r="BP17" s="416"/>
      <c r="BQ17" s="416"/>
      <c r="BR17" s="416"/>
      <c r="BS17" s="416"/>
      <c r="BT17" s="416"/>
      <c r="BU17" s="417"/>
      <c r="BV17" s="415">
        <v>3865489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514.34</v>
      </c>
      <c r="M18" s="528"/>
      <c r="N18" s="528"/>
      <c r="O18" s="528"/>
      <c r="P18" s="528"/>
      <c r="Q18" s="528"/>
      <c r="R18" s="529"/>
      <c r="S18" s="529"/>
      <c r="T18" s="529"/>
      <c r="U18" s="529"/>
      <c r="V18" s="530"/>
      <c r="W18" s="433"/>
      <c r="X18" s="434"/>
      <c r="Y18" s="434"/>
      <c r="Z18" s="434"/>
      <c r="AA18" s="434"/>
      <c r="AB18" s="425"/>
      <c r="AC18" s="531">
        <v>59.7</v>
      </c>
      <c r="AD18" s="532"/>
      <c r="AE18" s="532"/>
      <c r="AF18" s="532"/>
      <c r="AG18" s="533"/>
      <c r="AH18" s="531">
        <v>56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14293804</v>
      </c>
      <c r="BO18" s="416"/>
      <c r="BP18" s="416"/>
      <c r="BQ18" s="416"/>
      <c r="BR18" s="416"/>
      <c r="BS18" s="416"/>
      <c r="BT18" s="416"/>
      <c r="BU18" s="417"/>
      <c r="BV18" s="415">
        <v>14222590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76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19355606</v>
      </c>
      <c r="BO19" s="416"/>
      <c r="BP19" s="416"/>
      <c r="BQ19" s="416"/>
      <c r="BR19" s="416"/>
      <c r="BS19" s="416"/>
      <c r="BT19" s="416"/>
      <c r="BU19" s="417"/>
      <c r="BV19" s="415">
        <v>19075913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16365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34795935</v>
      </c>
      <c r="BO23" s="416"/>
      <c r="BP23" s="416"/>
      <c r="BQ23" s="416"/>
      <c r="BR23" s="416"/>
      <c r="BS23" s="416"/>
      <c r="BT23" s="416"/>
      <c r="BU23" s="417"/>
      <c r="BV23" s="415">
        <v>34063112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7813</v>
      </c>
      <c r="R24" s="467"/>
      <c r="S24" s="467"/>
      <c r="T24" s="467"/>
      <c r="U24" s="467"/>
      <c r="V24" s="506"/>
      <c r="W24" s="561"/>
      <c r="X24" s="549"/>
      <c r="Y24" s="550"/>
      <c r="Z24" s="465" t="s">
        <v>151</v>
      </c>
      <c r="AA24" s="445"/>
      <c r="AB24" s="445"/>
      <c r="AC24" s="445"/>
      <c r="AD24" s="445"/>
      <c r="AE24" s="445"/>
      <c r="AF24" s="445"/>
      <c r="AG24" s="446"/>
      <c r="AH24" s="466">
        <v>530</v>
      </c>
      <c r="AI24" s="467"/>
      <c r="AJ24" s="467"/>
      <c r="AK24" s="467"/>
      <c r="AL24" s="506"/>
      <c r="AM24" s="466">
        <v>1538590</v>
      </c>
      <c r="AN24" s="467"/>
      <c r="AO24" s="467"/>
      <c r="AP24" s="467"/>
      <c r="AQ24" s="467"/>
      <c r="AR24" s="506"/>
      <c r="AS24" s="466">
        <v>2903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25508433</v>
      </c>
      <c r="BO24" s="416"/>
      <c r="BP24" s="416"/>
      <c r="BQ24" s="416"/>
      <c r="BR24" s="416"/>
      <c r="BS24" s="416"/>
      <c r="BT24" s="416"/>
      <c r="BU24" s="417"/>
      <c r="BV24" s="415">
        <v>25242910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6260</v>
      </c>
      <c r="R25" s="467"/>
      <c r="S25" s="467"/>
      <c r="T25" s="467"/>
      <c r="U25" s="467"/>
      <c r="V25" s="506"/>
      <c r="W25" s="561"/>
      <c r="X25" s="549"/>
      <c r="Y25" s="550"/>
      <c r="Z25" s="465" t="s">
        <v>154</v>
      </c>
      <c r="AA25" s="445"/>
      <c r="AB25" s="445"/>
      <c r="AC25" s="445"/>
      <c r="AD25" s="445"/>
      <c r="AE25" s="445"/>
      <c r="AF25" s="445"/>
      <c r="AG25" s="446"/>
      <c r="AH25" s="466">
        <v>65</v>
      </c>
      <c r="AI25" s="467"/>
      <c r="AJ25" s="467"/>
      <c r="AK25" s="467"/>
      <c r="AL25" s="506"/>
      <c r="AM25" s="466">
        <v>170495</v>
      </c>
      <c r="AN25" s="467"/>
      <c r="AO25" s="467"/>
      <c r="AP25" s="467"/>
      <c r="AQ25" s="467"/>
      <c r="AR25" s="506"/>
      <c r="AS25" s="466">
        <v>2623</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929634</v>
      </c>
      <c r="BO25" s="379"/>
      <c r="BP25" s="379"/>
      <c r="BQ25" s="379"/>
      <c r="BR25" s="379"/>
      <c r="BS25" s="379"/>
      <c r="BT25" s="379"/>
      <c r="BU25" s="380"/>
      <c r="BV25" s="378">
        <v>1100208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5400</v>
      </c>
      <c r="R26" s="467"/>
      <c r="S26" s="467"/>
      <c r="T26" s="467"/>
      <c r="U26" s="467"/>
      <c r="V26" s="506"/>
      <c r="W26" s="561"/>
      <c r="X26" s="549"/>
      <c r="Y26" s="550"/>
      <c r="Z26" s="465" t="s">
        <v>157</v>
      </c>
      <c r="AA26" s="571"/>
      <c r="AB26" s="571"/>
      <c r="AC26" s="571"/>
      <c r="AD26" s="571"/>
      <c r="AE26" s="571"/>
      <c r="AF26" s="571"/>
      <c r="AG26" s="572"/>
      <c r="AH26" s="466">
        <v>17</v>
      </c>
      <c r="AI26" s="467"/>
      <c r="AJ26" s="467"/>
      <c r="AK26" s="467"/>
      <c r="AL26" s="506"/>
      <c r="AM26" s="466">
        <v>42925</v>
      </c>
      <c r="AN26" s="467"/>
      <c r="AO26" s="467"/>
      <c r="AP26" s="467"/>
      <c r="AQ26" s="467"/>
      <c r="AR26" s="506"/>
      <c r="AS26" s="466">
        <v>2525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4336</v>
      </c>
      <c r="R27" s="467"/>
      <c r="S27" s="467"/>
      <c r="T27" s="467"/>
      <c r="U27" s="467"/>
      <c r="V27" s="506"/>
      <c r="W27" s="561"/>
      <c r="X27" s="549"/>
      <c r="Y27" s="550"/>
      <c r="Z27" s="465" t="s">
        <v>160</v>
      </c>
      <c r="AA27" s="445"/>
      <c r="AB27" s="445"/>
      <c r="AC27" s="445"/>
      <c r="AD27" s="445"/>
      <c r="AE27" s="445"/>
      <c r="AF27" s="445"/>
      <c r="AG27" s="446"/>
      <c r="AH27" s="466">
        <v>12</v>
      </c>
      <c r="AI27" s="467"/>
      <c r="AJ27" s="467"/>
      <c r="AK27" s="467"/>
      <c r="AL27" s="506"/>
      <c r="AM27" s="466">
        <v>40230</v>
      </c>
      <c r="AN27" s="467"/>
      <c r="AO27" s="467"/>
      <c r="AP27" s="467"/>
      <c r="AQ27" s="467"/>
      <c r="AR27" s="506"/>
      <c r="AS27" s="466">
        <v>3353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151810</v>
      </c>
      <c r="BO27" s="585"/>
      <c r="BP27" s="585"/>
      <c r="BQ27" s="585"/>
      <c r="BR27" s="585"/>
      <c r="BS27" s="585"/>
      <c r="BT27" s="585"/>
      <c r="BU27" s="586"/>
      <c r="BV27" s="584">
        <v>151768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3531</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4306879</v>
      </c>
      <c r="BO28" s="379"/>
      <c r="BP28" s="379"/>
      <c r="BQ28" s="379"/>
      <c r="BR28" s="379"/>
      <c r="BS28" s="379"/>
      <c r="BT28" s="379"/>
      <c r="BU28" s="380"/>
      <c r="BV28" s="378">
        <v>3684274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19</v>
      </c>
      <c r="M29" s="467"/>
      <c r="N29" s="467"/>
      <c r="O29" s="467"/>
      <c r="P29" s="506"/>
      <c r="Q29" s="466">
        <v>3230</v>
      </c>
      <c r="R29" s="467"/>
      <c r="S29" s="467"/>
      <c r="T29" s="467"/>
      <c r="U29" s="467"/>
      <c r="V29" s="506"/>
      <c r="W29" s="562"/>
      <c r="X29" s="563"/>
      <c r="Y29" s="564"/>
      <c r="Z29" s="465" t="s">
        <v>167</v>
      </c>
      <c r="AA29" s="445"/>
      <c r="AB29" s="445"/>
      <c r="AC29" s="445"/>
      <c r="AD29" s="445"/>
      <c r="AE29" s="445"/>
      <c r="AF29" s="445"/>
      <c r="AG29" s="446"/>
      <c r="AH29" s="466">
        <v>542</v>
      </c>
      <c r="AI29" s="467"/>
      <c r="AJ29" s="467"/>
      <c r="AK29" s="467"/>
      <c r="AL29" s="506"/>
      <c r="AM29" s="466">
        <v>1578820</v>
      </c>
      <c r="AN29" s="467"/>
      <c r="AO29" s="467"/>
      <c r="AP29" s="467"/>
      <c r="AQ29" s="467"/>
      <c r="AR29" s="506"/>
      <c r="AS29" s="466">
        <v>2913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1549660</v>
      </c>
      <c r="BO29" s="416"/>
      <c r="BP29" s="416"/>
      <c r="BQ29" s="416"/>
      <c r="BR29" s="416"/>
      <c r="BS29" s="416"/>
      <c r="BT29" s="416"/>
      <c r="BU29" s="417"/>
      <c r="BV29" s="415">
        <v>1549160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92.7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7047045</v>
      </c>
      <c r="BO30" s="585"/>
      <c r="BP30" s="585"/>
      <c r="BQ30" s="585"/>
      <c r="BR30" s="585"/>
      <c r="BS30" s="585"/>
      <c r="BT30" s="585"/>
      <c r="BU30" s="586"/>
      <c r="BV30" s="584">
        <v>6787001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IF('各会計、関係団体の財政状況及び健全化判断比率'!B35="","",'各会計、関係団体の財政状況及び健全化判断比率'!B35)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愛媛県市町総合事務組合　退職手当事業分</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あけはまシーサイドサンパーク（株）</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授産場特別会計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国民健康保険特別会計(直診勘定)</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IF('各会計、関係団体の財政状況及び健全化判断比率'!B33="","",'各会計、関係団体の財政状況及び健全化判断比率'!B33)</f>
        <v>病院事業会計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愛媛県市町総合事務組合　消防補償事業分</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（株）どんぶり館</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住宅新築資金等貸付事業特別会計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11</v>
      </c>
      <c r="AN36" s="596"/>
      <c r="AO36" s="597" t="str">
        <f>IF('各会計、関係団体の財政状況及び健全化判断比率'!B34="","",'各会計、関係団体の財政状況及び健全化判断比率'!B34)</f>
        <v>野村介護老人保健施設事業会計</v>
      </c>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IF('各会計、関係団体の財政状況及び健全化判断比率'!B37="","",'各会計、関係団体の財政状況及び健全化判断比率'!B37)</f>
        <v>公共下水道事業特別会計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愛媛県市町総合事務組合　交通災害事業分</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（財）宇和文化会館</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育英会奨学資金貸付特別会計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介護保険特別会計(保険事業勘定）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愛媛県市町総合事務組合　自治会館事業分</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西予ＣＡＴＶ（株）</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愛媛県市町総合事務組合　議員公務災害事業分</v>
      </c>
      <c r="BZ38" s="597"/>
      <c r="CA38" s="597"/>
      <c r="CB38" s="597"/>
      <c r="CC38" s="597"/>
      <c r="CD38" s="597"/>
      <c r="CE38" s="597"/>
      <c r="CF38" s="597"/>
      <c r="CG38" s="597"/>
      <c r="CH38" s="597"/>
      <c r="CI38" s="597"/>
      <c r="CJ38" s="597"/>
      <c r="CK38" s="597"/>
      <c r="CL38" s="597"/>
      <c r="CM38" s="597"/>
      <c r="CN38" s="165"/>
      <c r="CO38" s="596">
        <f t="shared" si="3"/>
        <v>29</v>
      </c>
      <c r="CP38" s="596"/>
      <c r="CQ38" s="597" t="str">
        <f>IF('各会計、関係団体の財政状況及び健全化判断比率'!BS11="","",'各会計、関係団体の財政状況及び健全化判断比率'!BS11)</f>
        <v>（株）グリーンヒル</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愛媛県市町総合事務組合　共通経費分</v>
      </c>
      <c r="BZ39" s="597"/>
      <c r="CA39" s="597"/>
      <c r="CB39" s="597"/>
      <c r="CC39" s="597"/>
      <c r="CD39" s="597"/>
      <c r="CE39" s="597"/>
      <c r="CF39" s="597"/>
      <c r="CG39" s="597"/>
      <c r="CH39" s="597"/>
      <c r="CI39" s="597"/>
      <c r="CJ39" s="597"/>
      <c r="CK39" s="597"/>
      <c r="CL39" s="597"/>
      <c r="CM39" s="597"/>
      <c r="CN39" s="165"/>
      <c r="CO39" s="596">
        <f t="shared" si="3"/>
        <v>30</v>
      </c>
      <c r="CP39" s="596"/>
      <c r="CQ39" s="597" t="str">
        <f>IF('各会計、関係団体の財政状況及び健全化判断比率'!BS12="","",'各会計、関係団体の財政状況及び健全化判断比率'!BS12)</f>
        <v>（株）野村町地域振興センター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八幡浜施設事務組合　一般会計</v>
      </c>
      <c r="BZ40" s="597"/>
      <c r="CA40" s="597"/>
      <c r="CB40" s="597"/>
      <c r="CC40" s="597"/>
      <c r="CD40" s="597"/>
      <c r="CE40" s="597"/>
      <c r="CF40" s="597"/>
      <c r="CG40" s="597"/>
      <c r="CH40" s="597"/>
      <c r="CI40" s="597"/>
      <c r="CJ40" s="597"/>
      <c r="CK40" s="597"/>
      <c r="CL40" s="597"/>
      <c r="CM40" s="597"/>
      <c r="CN40" s="165"/>
      <c r="CO40" s="596">
        <f t="shared" si="3"/>
        <v>31</v>
      </c>
      <c r="CP40" s="596"/>
      <c r="CQ40" s="597" t="str">
        <f>IF('各会計、関係団体の財政状況及び健全化判断比率'!BS13="","",'各会計、関係団体の財政状況及び健全化判断比率'!BS13)</f>
        <v>（株）エフシー</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22</v>
      </c>
      <c r="BX41" s="596"/>
      <c r="BY41" s="597" t="str">
        <f>IF('各会計、関係団体の財政状況及び健全化判断比率'!B75="","",'各会計、関係団体の財政状況及び健全化判断比率'!B75)</f>
        <v>八幡浜施設事務組合　消防事業特別会計</v>
      </c>
      <c r="BZ41" s="597"/>
      <c r="CA41" s="597"/>
      <c r="CB41" s="597"/>
      <c r="CC41" s="597"/>
      <c r="CD41" s="597"/>
      <c r="CE41" s="597"/>
      <c r="CF41" s="597"/>
      <c r="CG41" s="597"/>
      <c r="CH41" s="597"/>
      <c r="CI41" s="597"/>
      <c r="CJ41" s="597"/>
      <c r="CK41" s="597"/>
      <c r="CL41" s="597"/>
      <c r="CM41" s="597"/>
      <c r="CN41" s="165"/>
      <c r="CO41" s="596">
        <f t="shared" si="3"/>
        <v>32</v>
      </c>
      <c r="CP41" s="596"/>
      <c r="CQ41" s="597" t="str">
        <f>IF('各会計、関係団体の財政状況及び健全化判断比率'!BS14="","",'各会計、関係団体の財政状況及び健全化判断比率'!BS14)</f>
        <v>（株）城川ファクトリー</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23</v>
      </c>
      <c r="BX42" s="596"/>
      <c r="BY42" s="597" t="str">
        <f>IF('各会計、関係団体の財政状況及び健全化判断比率'!B76="","",'各会計、関係団体の財政状況及び健全化判断比率'!B76)</f>
        <v>八幡浜施設事務組合　休日夜間急患センター事業特別会計</v>
      </c>
      <c r="BZ42" s="597"/>
      <c r="CA42" s="597"/>
      <c r="CB42" s="597"/>
      <c r="CC42" s="597"/>
      <c r="CD42" s="597"/>
      <c r="CE42" s="597"/>
      <c r="CF42" s="597"/>
      <c r="CG42" s="597"/>
      <c r="CH42" s="597"/>
      <c r="CI42" s="597"/>
      <c r="CJ42" s="597"/>
      <c r="CK42" s="597"/>
      <c r="CL42" s="597"/>
      <c r="CM42" s="597"/>
      <c r="CN42" s="165"/>
      <c r="CO42" s="596">
        <f t="shared" si="3"/>
        <v>33</v>
      </c>
      <c r="CP42" s="596"/>
      <c r="CQ42" s="597" t="str">
        <f>IF('各会計、関係団体の財政状況及び健全化判断比率'!BS15="","",'各会計、関係団体の財政状況及び健全化判断比率'!BS15)</f>
        <v>西予市土地開発公社</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24</v>
      </c>
      <c r="BX43" s="596"/>
      <c r="BY43" s="597" t="str">
        <f>IF('各会計、関係団体の財政状況及び健全化判断比率'!B77="","",'各会計、関係団体の財政状況及び健全化判断比率'!B77)</f>
        <v>八幡浜施設事務組合　し尿処理事業特別会計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535</v>
      </c>
      <c r="D34" s="1181"/>
      <c r="E34" s="1182"/>
      <c r="F34" s="32">
        <v>14.35</v>
      </c>
      <c r="G34" s="33">
        <v>14.55</v>
      </c>
      <c r="H34" s="33">
        <v>13.8</v>
      </c>
      <c r="I34" s="33">
        <v>10.76</v>
      </c>
      <c r="J34" s="34">
        <v>10.64</v>
      </c>
      <c r="K34" s="22"/>
      <c r="L34" s="22"/>
      <c r="M34" s="22"/>
      <c r="N34" s="22"/>
      <c r="O34" s="22"/>
      <c r="P34" s="22"/>
    </row>
    <row r="35" spans="1:16" ht="39" customHeight="1">
      <c r="A35" s="22"/>
      <c r="B35" s="35"/>
      <c r="C35" s="1175" t="s">
        <v>536</v>
      </c>
      <c r="D35" s="1176"/>
      <c r="E35" s="1177"/>
      <c r="F35" s="36">
        <v>3.49</v>
      </c>
      <c r="G35" s="37">
        <v>7.49</v>
      </c>
      <c r="H35" s="37">
        <v>4.5199999999999996</v>
      </c>
      <c r="I35" s="37">
        <v>5.0599999999999996</v>
      </c>
      <c r="J35" s="38">
        <v>6.29</v>
      </c>
      <c r="K35" s="22"/>
      <c r="L35" s="22"/>
      <c r="M35" s="22"/>
      <c r="N35" s="22"/>
      <c r="O35" s="22"/>
      <c r="P35" s="22"/>
    </row>
    <row r="36" spans="1:16" ht="39" customHeight="1">
      <c r="A36" s="22"/>
      <c r="B36" s="35"/>
      <c r="C36" s="1175" t="s">
        <v>537</v>
      </c>
      <c r="D36" s="1176"/>
      <c r="E36" s="1177"/>
      <c r="F36" s="36">
        <v>5.38</v>
      </c>
      <c r="G36" s="37">
        <v>4.55</v>
      </c>
      <c r="H36" s="37">
        <v>4.7300000000000004</v>
      </c>
      <c r="I36" s="37">
        <v>5.17</v>
      </c>
      <c r="J36" s="38">
        <v>4.96</v>
      </c>
      <c r="K36" s="22"/>
      <c r="L36" s="22"/>
      <c r="M36" s="22"/>
      <c r="N36" s="22"/>
      <c r="O36" s="22"/>
      <c r="P36" s="22"/>
    </row>
    <row r="37" spans="1:16" ht="39" customHeight="1">
      <c r="A37" s="22"/>
      <c r="B37" s="35"/>
      <c r="C37" s="1175" t="s">
        <v>538</v>
      </c>
      <c r="D37" s="1176"/>
      <c r="E37" s="1177"/>
      <c r="F37" s="36">
        <v>0.12</v>
      </c>
      <c r="G37" s="37">
        <v>0</v>
      </c>
      <c r="H37" s="37">
        <v>0</v>
      </c>
      <c r="I37" s="37">
        <v>0</v>
      </c>
      <c r="J37" s="38">
        <v>0.78</v>
      </c>
      <c r="K37" s="22"/>
      <c r="L37" s="22"/>
      <c r="M37" s="22"/>
      <c r="N37" s="22"/>
      <c r="O37" s="22"/>
      <c r="P37" s="22"/>
    </row>
    <row r="38" spans="1:16" ht="39" customHeight="1">
      <c r="A38" s="22"/>
      <c r="B38" s="35"/>
      <c r="C38" s="1175" t="s">
        <v>539</v>
      </c>
      <c r="D38" s="1176"/>
      <c r="E38" s="1177"/>
      <c r="F38" s="36">
        <v>0.09</v>
      </c>
      <c r="G38" s="37">
        <v>0.17</v>
      </c>
      <c r="H38" s="37">
        <v>0.02</v>
      </c>
      <c r="I38" s="37">
        <v>0.22</v>
      </c>
      <c r="J38" s="38">
        <v>0.56999999999999995</v>
      </c>
      <c r="K38" s="22"/>
      <c r="L38" s="22"/>
      <c r="M38" s="22"/>
      <c r="N38" s="22"/>
      <c r="O38" s="22"/>
      <c r="P38" s="22"/>
    </row>
    <row r="39" spans="1:16" ht="39" customHeight="1">
      <c r="A39" s="22"/>
      <c r="B39" s="35"/>
      <c r="C39" s="1175" t="s">
        <v>540</v>
      </c>
      <c r="D39" s="1176"/>
      <c r="E39" s="1177"/>
      <c r="F39" s="36">
        <v>0.79</v>
      </c>
      <c r="G39" s="37">
        <v>0.77</v>
      </c>
      <c r="H39" s="37">
        <v>0.64</v>
      </c>
      <c r="I39" s="37">
        <v>0.28000000000000003</v>
      </c>
      <c r="J39" s="38">
        <v>0.38</v>
      </c>
      <c r="K39" s="22"/>
      <c r="L39" s="22"/>
      <c r="M39" s="22"/>
      <c r="N39" s="22"/>
      <c r="O39" s="22"/>
      <c r="P39" s="22"/>
    </row>
    <row r="40" spans="1:16" ht="39" customHeight="1">
      <c r="A40" s="22"/>
      <c r="B40" s="35"/>
      <c r="C40" s="1175" t="s">
        <v>541</v>
      </c>
      <c r="D40" s="1176"/>
      <c r="E40" s="1177"/>
      <c r="F40" s="36">
        <v>0.4</v>
      </c>
      <c r="G40" s="37">
        <v>0.54</v>
      </c>
      <c r="H40" s="37">
        <v>0</v>
      </c>
      <c r="I40" s="37">
        <v>0.11</v>
      </c>
      <c r="J40" s="38">
        <v>0.2</v>
      </c>
      <c r="K40" s="22"/>
      <c r="L40" s="22"/>
      <c r="M40" s="22"/>
      <c r="N40" s="22"/>
      <c r="O40" s="22"/>
      <c r="P40" s="22"/>
    </row>
    <row r="41" spans="1:16" ht="39" customHeight="1">
      <c r="A41" s="22"/>
      <c r="B41" s="35"/>
      <c r="C41" s="1175" t="s">
        <v>542</v>
      </c>
      <c r="D41" s="1176"/>
      <c r="E41" s="1177"/>
      <c r="F41" s="36">
        <v>0</v>
      </c>
      <c r="G41" s="37">
        <v>0.06</v>
      </c>
      <c r="H41" s="37">
        <v>0.05</v>
      </c>
      <c r="I41" s="37">
        <v>0.1</v>
      </c>
      <c r="J41" s="38">
        <v>0.09</v>
      </c>
      <c r="K41" s="22"/>
      <c r="L41" s="22"/>
      <c r="M41" s="22"/>
      <c r="N41" s="22"/>
      <c r="O41" s="22"/>
      <c r="P41" s="22"/>
    </row>
    <row r="42" spans="1:16" ht="39" customHeight="1">
      <c r="A42" s="22"/>
      <c r="B42" s="39"/>
      <c r="C42" s="1175" t="s">
        <v>543</v>
      </c>
      <c r="D42" s="1176"/>
      <c r="E42" s="1177"/>
      <c r="F42" s="36" t="s">
        <v>491</v>
      </c>
      <c r="G42" s="37" t="s">
        <v>491</v>
      </c>
      <c r="H42" s="37" t="s">
        <v>491</v>
      </c>
      <c r="I42" s="37" t="s">
        <v>491</v>
      </c>
      <c r="J42" s="38" t="s">
        <v>491</v>
      </c>
      <c r="K42" s="22"/>
      <c r="L42" s="22"/>
      <c r="M42" s="22"/>
      <c r="N42" s="22"/>
      <c r="O42" s="22"/>
      <c r="P42" s="22"/>
    </row>
    <row r="43" spans="1:16" ht="39" customHeight="1" thickBot="1">
      <c r="A43" s="22"/>
      <c r="B43" s="40"/>
      <c r="C43" s="1178" t="s">
        <v>544</v>
      </c>
      <c r="D43" s="1179"/>
      <c r="E43" s="1180"/>
      <c r="F43" s="41">
        <v>0.22</v>
      </c>
      <c r="G43" s="42">
        <v>0.32</v>
      </c>
      <c r="H43" s="42">
        <v>0.26</v>
      </c>
      <c r="I43" s="42">
        <v>0.13</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11</v>
      </c>
      <c r="C45" s="1192"/>
      <c r="D45" s="58"/>
      <c r="E45" s="1197" t="s">
        <v>12</v>
      </c>
      <c r="F45" s="1197"/>
      <c r="G45" s="1197"/>
      <c r="H45" s="1197"/>
      <c r="I45" s="1197"/>
      <c r="J45" s="1198"/>
      <c r="K45" s="59">
        <v>3876</v>
      </c>
      <c r="L45" s="60">
        <v>3706</v>
      </c>
      <c r="M45" s="60">
        <v>3712</v>
      </c>
      <c r="N45" s="60">
        <v>3775</v>
      </c>
      <c r="O45" s="61">
        <v>3725</v>
      </c>
      <c r="P45" s="48"/>
      <c r="Q45" s="48"/>
      <c r="R45" s="48"/>
      <c r="S45" s="48"/>
      <c r="T45" s="48"/>
      <c r="U45" s="48"/>
    </row>
    <row r="46" spans="1:21" ht="30.75" customHeight="1">
      <c r="A46" s="48"/>
      <c r="B46" s="1193"/>
      <c r="C46" s="1194"/>
      <c r="D46" s="62"/>
      <c r="E46" s="1185" t="s">
        <v>13</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c r="A47" s="48"/>
      <c r="B47" s="1193"/>
      <c r="C47" s="1194"/>
      <c r="D47" s="62"/>
      <c r="E47" s="1185" t="s">
        <v>14</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c r="A48" s="48"/>
      <c r="B48" s="1193"/>
      <c r="C48" s="1194"/>
      <c r="D48" s="62"/>
      <c r="E48" s="1185" t="s">
        <v>15</v>
      </c>
      <c r="F48" s="1185"/>
      <c r="G48" s="1185"/>
      <c r="H48" s="1185"/>
      <c r="I48" s="1185"/>
      <c r="J48" s="1186"/>
      <c r="K48" s="63">
        <v>687</v>
      </c>
      <c r="L48" s="64">
        <v>710</v>
      </c>
      <c r="M48" s="64">
        <v>736</v>
      </c>
      <c r="N48" s="64">
        <v>873</v>
      </c>
      <c r="O48" s="65">
        <v>809</v>
      </c>
      <c r="P48" s="48"/>
      <c r="Q48" s="48"/>
      <c r="R48" s="48"/>
      <c r="S48" s="48"/>
      <c r="T48" s="48"/>
      <c r="U48" s="48"/>
    </row>
    <row r="49" spans="1:21" ht="30.75" customHeight="1">
      <c r="A49" s="48"/>
      <c r="B49" s="1193"/>
      <c r="C49" s="1194"/>
      <c r="D49" s="62"/>
      <c r="E49" s="1185" t="s">
        <v>16</v>
      </c>
      <c r="F49" s="1185"/>
      <c r="G49" s="1185"/>
      <c r="H49" s="1185"/>
      <c r="I49" s="1185"/>
      <c r="J49" s="1186"/>
      <c r="K49" s="63">
        <v>31</v>
      </c>
      <c r="L49" s="64">
        <v>19</v>
      </c>
      <c r="M49" s="64">
        <v>5</v>
      </c>
      <c r="N49" s="64">
        <v>2</v>
      </c>
      <c r="O49" s="65">
        <v>2</v>
      </c>
      <c r="P49" s="48"/>
      <c r="Q49" s="48"/>
      <c r="R49" s="48"/>
      <c r="S49" s="48"/>
      <c r="T49" s="48"/>
      <c r="U49" s="48"/>
    </row>
    <row r="50" spans="1:21" ht="30.75" customHeight="1">
      <c r="A50" s="48"/>
      <c r="B50" s="1193"/>
      <c r="C50" s="1194"/>
      <c r="D50" s="62"/>
      <c r="E50" s="1185" t="s">
        <v>17</v>
      </c>
      <c r="F50" s="1185"/>
      <c r="G50" s="1185"/>
      <c r="H50" s="1185"/>
      <c r="I50" s="1185"/>
      <c r="J50" s="1186"/>
      <c r="K50" s="63">
        <v>181</v>
      </c>
      <c r="L50" s="64">
        <v>173</v>
      </c>
      <c r="M50" s="64">
        <v>34</v>
      </c>
      <c r="N50" s="64">
        <v>33</v>
      </c>
      <c r="O50" s="65">
        <v>31</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3212</v>
      </c>
      <c r="L52" s="64">
        <v>3160</v>
      </c>
      <c r="M52" s="64">
        <v>3268</v>
      </c>
      <c r="N52" s="64">
        <v>3400</v>
      </c>
      <c r="O52" s="65">
        <v>3370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1563</v>
      </c>
      <c r="L53" s="69">
        <v>1448</v>
      </c>
      <c r="M53" s="69">
        <v>1219</v>
      </c>
      <c r="N53" s="69">
        <v>1283</v>
      </c>
      <c r="O53" s="70">
        <v>1197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99" t="s">
        <v>24</v>
      </c>
      <c r="C41" s="1200"/>
      <c r="D41" s="81"/>
      <c r="E41" s="1205" t="s">
        <v>25</v>
      </c>
      <c r="F41" s="1205"/>
      <c r="G41" s="1205"/>
      <c r="H41" s="1206"/>
      <c r="I41" s="82">
        <v>34516</v>
      </c>
      <c r="J41" s="83">
        <v>33601</v>
      </c>
      <c r="K41" s="83">
        <v>33277</v>
      </c>
      <c r="L41" s="83">
        <v>34063</v>
      </c>
      <c r="M41" s="84">
        <v>34796</v>
      </c>
    </row>
    <row r="42" spans="2:13" ht="27.75" customHeight="1">
      <c r="B42" s="1201"/>
      <c r="C42" s="1202"/>
      <c r="D42" s="85"/>
      <c r="E42" s="1207" t="s">
        <v>26</v>
      </c>
      <c r="F42" s="1207"/>
      <c r="G42" s="1207"/>
      <c r="H42" s="1208"/>
      <c r="I42" s="86">
        <v>903</v>
      </c>
      <c r="J42" s="87">
        <v>255</v>
      </c>
      <c r="K42" s="87">
        <v>225</v>
      </c>
      <c r="L42" s="87">
        <v>196</v>
      </c>
      <c r="M42" s="88">
        <v>168</v>
      </c>
    </row>
    <row r="43" spans="2:13" ht="27.75" customHeight="1">
      <c r="B43" s="1201"/>
      <c r="C43" s="1202"/>
      <c r="D43" s="85"/>
      <c r="E43" s="1207" t="s">
        <v>27</v>
      </c>
      <c r="F43" s="1207"/>
      <c r="G43" s="1207"/>
      <c r="H43" s="1208"/>
      <c r="I43" s="86">
        <v>7713</v>
      </c>
      <c r="J43" s="87">
        <v>7776</v>
      </c>
      <c r="K43" s="87">
        <v>9604</v>
      </c>
      <c r="L43" s="87">
        <v>10905</v>
      </c>
      <c r="M43" s="88">
        <v>10600</v>
      </c>
    </row>
    <row r="44" spans="2:13" ht="27.75" customHeight="1">
      <c r="B44" s="1201"/>
      <c r="C44" s="1202"/>
      <c r="D44" s="85"/>
      <c r="E44" s="1207" t="s">
        <v>28</v>
      </c>
      <c r="F44" s="1207"/>
      <c r="G44" s="1207"/>
      <c r="H44" s="1208"/>
      <c r="I44" s="86">
        <v>57</v>
      </c>
      <c r="J44" s="87">
        <v>36</v>
      </c>
      <c r="K44" s="87">
        <v>29</v>
      </c>
      <c r="L44" s="87">
        <v>25</v>
      </c>
      <c r="M44" s="88">
        <v>21</v>
      </c>
    </row>
    <row r="45" spans="2:13" ht="27.75" customHeight="1">
      <c r="B45" s="1201"/>
      <c r="C45" s="1202"/>
      <c r="D45" s="85"/>
      <c r="E45" s="1207" t="s">
        <v>29</v>
      </c>
      <c r="F45" s="1207"/>
      <c r="G45" s="1207"/>
      <c r="H45" s="1208"/>
      <c r="I45" s="86">
        <v>6035</v>
      </c>
      <c r="J45" s="87">
        <v>5765</v>
      </c>
      <c r="K45" s="87">
        <v>5495</v>
      </c>
      <c r="L45" s="87">
        <v>4522</v>
      </c>
      <c r="M45" s="88">
        <v>4173</v>
      </c>
    </row>
    <row r="46" spans="2:13" ht="27.75" customHeight="1">
      <c r="B46" s="1201"/>
      <c r="C46" s="1202"/>
      <c r="D46" s="85"/>
      <c r="E46" s="1207" t="s">
        <v>30</v>
      </c>
      <c r="F46" s="1207"/>
      <c r="G46" s="1207"/>
      <c r="H46" s="1208"/>
      <c r="I46" s="86">
        <v>171</v>
      </c>
      <c r="J46" s="87">
        <v>152</v>
      </c>
      <c r="K46" s="87">
        <v>114</v>
      </c>
      <c r="L46" s="87">
        <v>134</v>
      </c>
      <c r="M46" s="88">
        <v>100</v>
      </c>
    </row>
    <row r="47" spans="2:13" ht="27.75" customHeight="1">
      <c r="B47" s="1201"/>
      <c r="C47" s="1202"/>
      <c r="D47" s="85"/>
      <c r="E47" s="1207" t="s">
        <v>31</v>
      </c>
      <c r="F47" s="1207"/>
      <c r="G47" s="1207"/>
      <c r="H47" s="1208"/>
      <c r="I47" s="86" t="s">
        <v>491</v>
      </c>
      <c r="J47" s="87" t="s">
        <v>491</v>
      </c>
      <c r="K47" s="87" t="s">
        <v>491</v>
      </c>
      <c r="L47" s="87" t="s">
        <v>491</v>
      </c>
      <c r="M47" s="88" t="s">
        <v>491</v>
      </c>
    </row>
    <row r="48" spans="2:13" ht="27.75" customHeight="1">
      <c r="B48" s="1203"/>
      <c r="C48" s="1204"/>
      <c r="D48" s="85"/>
      <c r="E48" s="1207" t="s">
        <v>32</v>
      </c>
      <c r="F48" s="1207"/>
      <c r="G48" s="1207"/>
      <c r="H48" s="1208"/>
      <c r="I48" s="86" t="s">
        <v>491</v>
      </c>
      <c r="J48" s="87" t="s">
        <v>491</v>
      </c>
      <c r="K48" s="87" t="s">
        <v>491</v>
      </c>
      <c r="L48" s="87" t="s">
        <v>491</v>
      </c>
      <c r="M48" s="88" t="s">
        <v>491</v>
      </c>
    </row>
    <row r="49" spans="2:13" ht="27.75" customHeight="1">
      <c r="B49" s="1209" t="s">
        <v>33</v>
      </c>
      <c r="C49" s="1210"/>
      <c r="D49" s="89"/>
      <c r="E49" s="1207" t="s">
        <v>34</v>
      </c>
      <c r="F49" s="1207"/>
      <c r="G49" s="1207"/>
      <c r="H49" s="1208"/>
      <c r="I49" s="86">
        <v>8555</v>
      </c>
      <c r="J49" s="87">
        <v>8744</v>
      </c>
      <c r="K49" s="87">
        <v>10040</v>
      </c>
      <c r="L49" s="87">
        <v>10362</v>
      </c>
      <c r="M49" s="88">
        <v>11091</v>
      </c>
    </row>
    <row r="50" spans="2:13" ht="27.75" customHeight="1">
      <c r="B50" s="1201"/>
      <c r="C50" s="1202"/>
      <c r="D50" s="85"/>
      <c r="E50" s="1207" t="s">
        <v>35</v>
      </c>
      <c r="F50" s="1207"/>
      <c r="G50" s="1207"/>
      <c r="H50" s="1208"/>
      <c r="I50" s="86">
        <v>721</v>
      </c>
      <c r="J50" s="87">
        <v>580</v>
      </c>
      <c r="K50" s="87">
        <v>541</v>
      </c>
      <c r="L50" s="87">
        <v>470</v>
      </c>
      <c r="M50" s="88">
        <v>431</v>
      </c>
    </row>
    <row r="51" spans="2:13" ht="27.75" customHeight="1">
      <c r="B51" s="1203"/>
      <c r="C51" s="1204"/>
      <c r="D51" s="85"/>
      <c r="E51" s="1207" t="s">
        <v>36</v>
      </c>
      <c r="F51" s="1207"/>
      <c r="G51" s="1207"/>
      <c r="H51" s="1208"/>
      <c r="I51" s="86">
        <v>30467</v>
      </c>
      <c r="J51" s="87">
        <v>30355</v>
      </c>
      <c r="K51" s="87">
        <v>30297</v>
      </c>
      <c r="L51" s="87">
        <v>31352</v>
      </c>
      <c r="M51" s="88">
        <v>31628</v>
      </c>
    </row>
    <row r="52" spans="2:13" ht="27.75" customHeight="1" thickBot="1">
      <c r="B52" s="1211" t="s">
        <v>37</v>
      </c>
      <c r="C52" s="1212"/>
      <c r="D52" s="90"/>
      <c r="E52" s="1213" t="s">
        <v>38</v>
      </c>
      <c r="F52" s="1213"/>
      <c r="G52" s="1213"/>
      <c r="H52" s="1214"/>
      <c r="I52" s="91">
        <v>9652</v>
      </c>
      <c r="J52" s="92">
        <v>7907</v>
      </c>
      <c r="K52" s="92">
        <v>7866</v>
      </c>
      <c r="L52" s="92">
        <v>7660</v>
      </c>
      <c r="M52" s="93">
        <v>6709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576</v>
      </c>
      <c r="C41" s="246"/>
      <c r="D41" s="246"/>
      <c r="E41" s="246"/>
      <c r="F41" s="246"/>
      <c r="G41" s="246"/>
      <c r="H41" s="246"/>
      <c r="I41" s="246"/>
      <c r="J41" s="246"/>
      <c r="K41" s="246"/>
      <c r="L41" s="246"/>
      <c r="M41" s="246"/>
      <c r="N41" s="246"/>
      <c r="O41" s="246"/>
      <c r="P41" s="247"/>
    </row>
    <row r="42" spans="2:17">
      <c r="B42" s="248"/>
      <c r="C42" s="244"/>
      <c r="D42" s="244"/>
      <c r="E42" s="244"/>
      <c r="F42" s="244"/>
      <c r="G42" s="351" t="s">
        <v>577</v>
      </c>
      <c r="I42" s="352"/>
      <c r="J42" s="352"/>
      <c r="K42" s="352"/>
      <c r="L42" s="244"/>
      <c r="M42" s="244"/>
      <c r="N42" s="244"/>
      <c r="O42" s="244"/>
    </row>
    <row r="43" spans="2:17">
      <c r="B43" s="248"/>
      <c r="C43" s="244"/>
      <c r="D43" s="244"/>
      <c r="E43" s="244"/>
      <c r="F43" s="244"/>
      <c r="G43" s="1215" t="s">
        <v>587</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578</v>
      </c>
    </row>
    <row r="50" spans="1:17">
      <c r="B50" s="248"/>
      <c r="C50" s="244"/>
      <c r="D50" s="244"/>
      <c r="E50" s="244"/>
      <c r="F50" s="244"/>
      <c r="G50" s="1224"/>
      <c r="H50" s="1225"/>
      <c r="I50" s="1225"/>
      <c r="J50" s="1226"/>
      <c r="K50" s="354" t="s">
        <v>530</v>
      </c>
      <c r="L50" s="354" t="s">
        <v>531</v>
      </c>
      <c r="M50" s="354" t="s">
        <v>532</v>
      </c>
      <c r="N50" s="354" t="s">
        <v>533</v>
      </c>
      <c r="O50" s="354" t="s">
        <v>534</v>
      </c>
    </row>
    <row r="51" spans="1:17">
      <c r="B51" s="248"/>
      <c r="C51" s="244"/>
      <c r="D51" s="244"/>
      <c r="E51" s="244"/>
      <c r="F51" s="244"/>
      <c r="G51" s="1227" t="s">
        <v>579</v>
      </c>
      <c r="H51" s="1228"/>
      <c r="I51" s="1233" t="s">
        <v>580</v>
      </c>
      <c r="J51" s="1233"/>
      <c r="K51" s="1235"/>
      <c r="L51" s="1235"/>
      <c r="M51" s="1235"/>
      <c r="N51" s="1235"/>
      <c r="O51" s="1236">
        <v>50.2</v>
      </c>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581</v>
      </c>
      <c r="J53" s="1237"/>
      <c r="K53" s="1238"/>
      <c r="L53" s="1238"/>
      <c r="M53" s="1238"/>
      <c r="N53" s="1238"/>
      <c r="O53" s="1240">
        <v>56.1</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582</v>
      </c>
      <c r="H55" s="1242"/>
      <c r="I55" s="1237" t="s">
        <v>580</v>
      </c>
      <c r="J55" s="1237"/>
      <c r="K55" s="1235"/>
      <c r="L55" s="1235"/>
      <c r="M55" s="1235"/>
      <c r="N55" s="1235"/>
      <c r="O55" s="1236">
        <v>58.5</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581</v>
      </c>
      <c r="J57" s="1247"/>
      <c r="K57" s="1238"/>
      <c r="L57" s="1238"/>
      <c r="M57" s="1238"/>
      <c r="N57" s="1238"/>
      <c r="O57" s="1240">
        <v>49</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583</v>
      </c>
      <c r="C63" s="244"/>
      <c r="D63" s="244"/>
      <c r="E63" s="244"/>
      <c r="F63" s="244"/>
      <c r="G63" s="244"/>
      <c r="H63" s="244"/>
      <c r="I63" s="244"/>
      <c r="J63" s="244"/>
      <c r="K63" s="244"/>
      <c r="L63" s="244"/>
      <c r="M63" s="244"/>
      <c r="N63" s="244"/>
      <c r="O63" s="244"/>
    </row>
    <row r="64" spans="1:17">
      <c r="B64" s="248"/>
      <c r="C64" s="244"/>
      <c r="D64" s="244"/>
      <c r="E64" s="244"/>
      <c r="F64" s="244"/>
      <c r="G64" s="351" t="s">
        <v>577</v>
      </c>
      <c r="I64" s="352"/>
      <c r="J64" s="352"/>
      <c r="K64" s="352"/>
      <c r="L64" s="244"/>
      <c r="M64" s="244"/>
      <c r="N64" s="244"/>
      <c r="O64" s="244"/>
    </row>
    <row r="65" spans="2:30">
      <c r="B65" s="248"/>
      <c r="C65" s="244"/>
      <c r="D65" s="244"/>
      <c r="E65" s="244"/>
      <c r="F65" s="244"/>
      <c r="G65" s="1215" t="s">
        <v>586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584</v>
      </c>
      <c r="I71" s="368"/>
      <c r="J71" s="364"/>
      <c r="K71" s="364"/>
      <c r="L71" s="365"/>
      <c r="M71" s="364"/>
      <c r="N71" s="365"/>
      <c r="O71" s="366"/>
    </row>
    <row r="72" spans="2:30">
      <c r="B72" s="248"/>
      <c r="C72" s="244"/>
      <c r="D72" s="244"/>
      <c r="E72" s="244"/>
      <c r="F72" s="244"/>
      <c r="G72" s="1224"/>
      <c r="H72" s="1225"/>
      <c r="I72" s="1225"/>
      <c r="J72" s="1226"/>
      <c r="K72" s="354" t="s">
        <v>530</v>
      </c>
      <c r="L72" s="354" t="s">
        <v>531</v>
      </c>
      <c r="M72" s="354" t="s">
        <v>532</v>
      </c>
      <c r="N72" s="354" t="s">
        <v>533</v>
      </c>
      <c r="O72" s="354" t="s">
        <v>534</v>
      </c>
    </row>
    <row r="73" spans="2:30">
      <c r="B73" s="248"/>
      <c r="C73" s="244"/>
      <c r="D73" s="244"/>
      <c r="E73" s="244"/>
      <c r="F73" s="244"/>
      <c r="G73" s="1227" t="s">
        <v>579</v>
      </c>
      <c r="H73" s="1228"/>
      <c r="I73" s="1233" t="s">
        <v>580</v>
      </c>
      <c r="J73" s="1233"/>
      <c r="K73" s="1248">
        <v>69.5</v>
      </c>
      <c r="L73" s="1248">
        <v>58.3</v>
      </c>
      <c r="M73" s="1236">
        <v>57.7</v>
      </c>
      <c r="N73" s="1236">
        <v>57.4</v>
      </c>
      <c r="O73" s="1236">
        <v>50.2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585</v>
      </c>
      <c r="J75" s="1237"/>
      <c r="K75" s="1240">
        <v>11.8</v>
      </c>
      <c r="L75" s="1240">
        <v>11.2</v>
      </c>
      <c r="M75" s="1240">
        <v>10.3</v>
      </c>
      <c r="N75" s="1240">
        <v>9.6999999999999993</v>
      </c>
      <c r="O75" s="1240">
        <v>9.1</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582</v>
      </c>
      <c r="H77" s="1242"/>
      <c r="I77" s="1237" t="s">
        <v>580</v>
      </c>
      <c r="J77" s="1237"/>
      <c r="K77" s="1248">
        <v>88.3</v>
      </c>
      <c r="L77" s="1248">
        <v>76.2</v>
      </c>
      <c r="M77" s="1236">
        <v>65.3</v>
      </c>
      <c r="N77" s="1236">
        <v>60.8</v>
      </c>
      <c r="O77" s="1236">
        <v>58.5</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585</v>
      </c>
      <c r="J79" s="1247"/>
      <c r="K79" s="1250">
        <v>13.8</v>
      </c>
      <c r="L79" s="1250">
        <v>12.8</v>
      </c>
      <c r="M79" s="1250">
        <v>12</v>
      </c>
      <c r="N79" s="1250">
        <v>11.1</v>
      </c>
      <c r="O79" s="1250">
        <v>10.7</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84557</v>
      </c>
      <c r="E3" s="116"/>
      <c r="F3" s="117">
        <v>67201</v>
      </c>
      <c r="G3" s="118"/>
      <c r="H3" s="119"/>
    </row>
    <row r="4" spans="1:8">
      <c r="A4" s="120"/>
      <c r="B4" s="121"/>
      <c r="C4" s="122"/>
      <c r="D4" s="123">
        <v>56476</v>
      </c>
      <c r="E4" s="124"/>
      <c r="F4" s="125">
        <v>35210</v>
      </c>
      <c r="G4" s="126"/>
      <c r="H4" s="127"/>
    </row>
    <row r="5" spans="1:8">
      <c r="A5" s="108" t="s">
        <v>524</v>
      </c>
      <c r="B5" s="113"/>
      <c r="C5" s="114"/>
      <c r="D5" s="115">
        <v>61700</v>
      </c>
      <c r="E5" s="116"/>
      <c r="F5" s="117">
        <v>75709</v>
      </c>
      <c r="G5" s="118"/>
      <c r="H5" s="119"/>
    </row>
    <row r="6" spans="1:8">
      <c r="A6" s="120"/>
      <c r="B6" s="121"/>
      <c r="C6" s="122"/>
      <c r="D6" s="123">
        <v>32164</v>
      </c>
      <c r="E6" s="124"/>
      <c r="F6" s="125">
        <v>35212</v>
      </c>
      <c r="G6" s="126"/>
      <c r="H6" s="127"/>
    </row>
    <row r="7" spans="1:8">
      <c r="A7" s="108" t="s">
        <v>525</v>
      </c>
      <c r="B7" s="113"/>
      <c r="C7" s="114"/>
      <c r="D7" s="115">
        <v>120168</v>
      </c>
      <c r="E7" s="116"/>
      <c r="F7" s="117">
        <v>90961</v>
      </c>
      <c r="G7" s="118"/>
      <c r="H7" s="119"/>
    </row>
    <row r="8" spans="1:8">
      <c r="A8" s="120"/>
      <c r="B8" s="121"/>
      <c r="C8" s="122"/>
      <c r="D8" s="123">
        <v>59008</v>
      </c>
      <c r="E8" s="124"/>
      <c r="F8" s="125">
        <v>37720</v>
      </c>
      <c r="G8" s="126"/>
      <c r="H8" s="127"/>
    </row>
    <row r="9" spans="1:8">
      <c r="A9" s="108" t="s">
        <v>526</v>
      </c>
      <c r="B9" s="113"/>
      <c r="C9" s="114"/>
      <c r="D9" s="115">
        <v>138434</v>
      </c>
      <c r="E9" s="116"/>
      <c r="F9" s="117">
        <v>106614</v>
      </c>
      <c r="G9" s="118"/>
      <c r="H9" s="119"/>
    </row>
    <row r="10" spans="1:8">
      <c r="A10" s="120"/>
      <c r="B10" s="121"/>
      <c r="C10" s="122"/>
      <c r="D10" s="123">
        <v>51227</v>
      </c>
      <c r="E10" s="124"/>
      <c r="F10" s="125">
        <v>45545</v>
      </c>
      <c r="G10" s="126"/>
      <c r="H10" s="127"/>
    </row>
    <row r="11" spans="1:8">
      <c r="A11" s="108" t="s">
        <v>527</v>
      </c>
      <c r="B11" s="113"/>
      <c r="C11" s="114"/>
      <c r="D11" s="115">
        <v>119548</v>
      </c>
      <c r="E11" s="116"/>
      <c r="F11" s="117">
        <v>85459</v>
      </c>
      <c r="G11" s="118"/>
      <c r="H11" s="119"/>
    </row>
    <row r="12" spans="1:8">
      <c r="A12" s="120"/>
      <c r="B12" s="121"/>
      <c r="C12" s="128"/>
      <c r="D12" s="123">
        <v>48153</v>
      </c>
      <c r="E12" s="124"/>
      <c r="F12" s="125">
        <v>44378</v>
      </c>
      <c r="G12" s="126"/>
      <c r="H12" s="127"/>
    </row>
    <row r="13" spans="1:8">
      <c r="A13" s="108"/>
      <c r="B13" s="113"/>
      <c r="C13" s="129"/>
      <c r="D13" s="130">
        <v>104881</v>
      </c>
      <c r="E13" s="131"/>
      <c r="F13" s="132">
        <v>85189</v>
      </c>
      <c r="G13" s="133"/>
      <c r="H13" s="119"/>
    </row>
    <row r="14" spans="1:8">
      <c r="A14" s="120"/>
      <c r="B14" s="121"/>
      <c r="C14" s="122"/>
      <c r="D14" s="123">
        <v>49406</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3.93</v>
      </c>
      <c r="C19" s="134">
        <f>ROUND(VALUE(SUBSTITUTE(実質収支比率等に係る経年分析!G$48,"▲","-")),2)</f>
        <v>8.0500000000000007</v>
      </c>
      <c r="D19" s="134">
        <f>ROUND(VALUE(SUBSTITUTE(実質収支比率等に係る経年分析!H$48,"▲","-")),2)</f>
        <v>4.54</v>
      </c>
      <c r="E19" s="134">
        <f>ROUND(VALUE(SUBSTITUTE(実質収支比率等に係る経年分析!I$48,"▲","-")),2)</f>
        <v>5.19</v>
      </c>
      <c r="F19" s="134">
        <f>ROUND(VALUE(SUBSTITUTE(実質収支比率等に係る経年分析!J$48,"▲","-")),2)</f>
        <v>6.5</v>
      </c>
    </row>
    <row r="20" spans="1:11">
      <c r="A20" s="134" t="s">
        <v>43</v>
      </c>
      <c r="B20" s="134">
        <f>ROUND(VALUE(SUBSTITUTE(実質収支比率等に係る経年分析!F$47,"▲","-")),2)</f>
        <v>13.59</v>
      </c>
      <c r="C20" s="134">
        <f>ROUND(VALUE(SUBSTITUTE(実質収支比率等に係る経年分析!G$47,"▲","-")),2)</f>
        <v>15.3</v>
      </c>
      <c r="D20" s="134">
        <f>ROUND(VALUE(SUBSTITUTE(実質収支比率等に係る経年分析!H$47,"▲","-")),2)</f>
        <v>19.66</v>
      </c>
      <c r="E20" s="134">
        <f>ROUND(VALUE(SUBSTITUTE(実質収支比率等に係る経年分析!I$47,"▲","-")),2)</f>
        <v>22.12</v>
      </c>
      <c r="F20" s="134">
        <f>ROUND(VALUE(SUBSTITUTE(実質収支比率等に係る経年分析!J$47,"▲","-")),2)</f>
        <v>25.87</v>
      </c>
    </row>
    <row r="21" spans="1:11">
      <c r="A21" s="134" t="s">
        <v>44</v>
      </c>
      <c r="B21" s="134">
        <f>IF(ISNUMBER(VALUE(SUBSTITUTE(実質収支比率等に係る経年分析!F$49,"▲","-"))),ROUND(VALUE(SUBSTITUTE(実質収支比率等に係る経年分析!F$49,"▲","-")),2),NA())</f>
        <v>3.06</v>
      </c>
      <c r="C21" s="134">
        <f>IF(ISNUMBER(VALUE(SUBSTITUTE(実質収支比率等に係る経年分析!G$49,"▲","-"))),ROUND(VALUE(SUBSTITUTE(実質収支比率等に係る経年分析!G$49,"▲","-")),2),NA())</f>
        <v>5.8</v>
      </c>
      <c r="D21" s="134">
        <f>IF(ISNUMBER(VALUE(SUBSTITUTE(実質収支比率等に係る経年分析!H$49,"▲","-"))),ROUND(VALUE(SUBSTITUTE(実質収支比率等に係る経年分析!H$49,"▲","-")),2),NA())</f>
        <v>1.08</v>
      </c>
      <c r="E21" s="134">
        <f>IF(ISNUMBER(VALUE(SUBSTITUTE(実質収支比率等に係る経年分析!I$49,"▲","-"))),ROUND(VALUE(SUBSTITUTE(実質収支比率等に係る経年分析!I$49,"▲","-")),2),NA())</f>
        <v>2.9</v>
      </c>
      <c r="F21" s="134">
        <f>IF(ISNUMBER(VALUE(SUBSTITUTE(実質収支比率等に係る経年分析!J$49,"▲","-"))),ROUND(VALUE(SUBSTITUTE(実質収支比率等に係る経年分析!J$49,"▲","-")),2),NA())</f>
        <v>5.05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育英会奨学資金貸付特別会計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野村介護老人保健施設事業会計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0.56999999999999995</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4.7300000000000004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6.29</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3212</v>
      </c>
      <c r="E42" s="136"/>
      <c r="F42" s="136"/>
      <c r="G42" s="136">
        <f>'実質公債費比率（分子）の構造'!L$52</f>
        <v>3160</v>
      </c>
      <c r="H42" s="136"/>
      <c r="I42" s="136"/>
      <c r="J42" s="136">
        <f>'実質公債費比率（分子）の構造'!M$52</f>
        <v>3268</v>
      </c>
      <c r="K42" s="136"/>
      <c r="L42" s="136"/>
      <c r="M42" s="136">
        <f>'実質公債費比率（分子）の構造'!N$52</f>
        <v>3400</v>
      </c>
      <c r="N42" s="136"/>
      <c r="O42" s="136"/>
      <c r="P42" s="136">
        <f>'実質公債費比率（分子）の構造'!O$52</f>
        <v>3370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181</v>
      </c>
      <c r="C44" s="136"/>
      <c r="D44" s="136"/>
      <c r="E44" s="136">
        <f>'実質公債費比率（分子）の構造'!L$50</f>
        <v>173</v>
      </c>
      <c r="F44" s="136"/>
      <c r="G44" s="136"/>
      <c r="H44" s="136">
        <f>'実質公債費比率（分子）の構造'!M$50</f>
        <v>34</v>
      </c>
      <c r="I44" s="136"/>
      <c r="J44" s="136"/>
      <c r="K44" s="136">
        <f>'実質公債費比率（分子）の構造'!N$50</f>
        <v>33</v>
      </c>
      <c r="L44" s="136"/>
      <c r="M44" s="136"/>
      <c r="N44" s="136">
        <f>'実質公債費比率（分子）の構造'!O$50</f>
        <v>31</v>
      </c>
      <c r="O44" s="136"/>
      <c r="P44" s="136"/>
    </row>
    <row r="45" spans="1:16">
      <c r="A45" s="136" t="s">
        <v>54</v>
      </c>
      <c r="B45" s="136">
        <f>'実質公債費比率（分子）の構造'!K$49</f>
        <v>31</v>
      </c>
      <c r="C45" s="136"/>
      <c r="D45" s="136"/>
      <c r="E45" s="136">
        <f>'実質公債費比率（分子）の構造'!L$49</f>
        <v>19</v>
      </c>
      <c r="F45" s="136"/>
      <c r="G45" s="136"/>
      <c r="H45" s="136">
        <f>'実質公債費比率（分子）の構造'!M$49</f>
        <v>5</v>
      </c>
      <c r="I45" s="136"/>
      <c r="J45" s="136"/>
      <c r="K45" s="136">
        <f>'実質公債費比率（分子）の構造'!N$49</f>
        <v>2</v>
      </c>
      <c r="L45" s="136"/>
      <c r="M45" s="136"/>
      <c r="N45" s="136">
        <f>'実質公債費比率（分子）の構造'!O$49</f>
        <v>2</v>
      </c>
      <c r="O45" s="136"/>
      <c r="P45" s="136"/>
    </row>
    <row r="46" spans="1:16">
      <c r="A46" s="136" t="s">
        <v>55</v>
      </c>
      <c r="B46" s="136">
        <f>'実質公債費比率（分子）の構造'!K$48</f>
        <v>687</v>
      </c>
      <c r="C46" s="136"/>
      <c r="D46" s="136"/>
      <c r="E46" s="136">
        <f>'実質公債費比率（分子）の構造'!L$48</f>
        <v>710</v>
      </c>
      <c r="F46" s="136"/>
      <c r="G46" s="136"/>
      <c r="H46" s="136">
        <f>'実質公債費比率（分子）の構造'!M$48</f>
        <v>736</v>
      </c>
      <c r="I46" s="136"/>
      <c r="J46" s="136"/>
      <c r="K46" s="136">
        <f>'実質公債費比率（分子）の構造'!N$48</f>
        <v>873</v>
      </c>
      <c r="L46" s="136"/>
      <c r="M46" s="136"/>
      <c r="N46" s="136">
        <f>'実質公債費比率（分子）の構造'!O$48</f>
        <v>809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3876</v>
      </c>
      <c r="C49" s="136"/>
      <c r="D49" s="136"/>
      <c r="E49" s="136">
        <f>'実質公債費比率（分子）の構造'!L$45</f>
        <v>3706</v>
      </c>
      <c r="F49" s="136"/>
      <c r="G49" s="136"/>
      <c r="H49" s="136">
        <f>'実質公債費比率（分子）の構造'!M$45</f>
        <v>3712</v>
      </c>
      <c r="I49" s="136"/>
      <c r="J49" s="136"/>
      <c r="K49" s="136">
        <f>'実質公債費比率（分子）の構造'!N$45</f>
        <v>3775</v>
      </c>
      <c r="L49" s="136"/>
      <c r="M49" s="136"/>
      <c r="N49" s="136">
        <f>'実質公債費比率（分子）の構造'!O$45</f>
        <v>3725</v>
      </c>
      <c r="O49" s="136"/>
      <c r="P49" s="136"/>
    </row>
    <row r="50" spans="1:16">
      <c r="A50" s="136" t="s">
        <v>59</v>
      </c>
      <c r="B50" s="136" t="e">
        <f>NA()</f>
        <v>#N/A</v>
      </c>
      <c r="C50" s="136">
        <f>IF(ISNUMBER('実質公債費比率（分子）の構造'!K$53),'実質公債費比率（分子）の構造'!K$53,NA())</f>
        <v>1563</v>
      </c>
      <c r="D50" s="136" t="e">
        <f>NA()</f>
        <v>#N/A</v>
      </c>
      <c r="E50" s="136" t="e">
        <f>NA()</f>
        <v>#N/A</v>
      </c>
      <c r="F50" s="136">
        <f>IF(ISNUMBER('実質公債費比率（分子）の構造'!L$53),'実質公債費比率（分子）の構造'!L$53,NA())</f>
        <v>1448</v>
      </c>
      <c r="G50" s="136" t="e">
        <f>NA()</f>
        <v>#N/A</v>
      </c>
      <c r="H50" s="136" t="e">
        <f>NA()</f>
        <v>#N/A</v>
      </c>
      <c r="I50" s="136">
        <f>IF(ISNUMBER('実質公債費比率（分子）の構造'!M$53),'実質公債費比率（分子）の構造'!M$53,NA())</f>
        <v>1219</v>
      </c>
      <c r="J50" s="136" t="e">
        <f>NA()</f>
        <v>#N/A</v>
      </c>
      <c r="K50" s="136" t="e">
        <f>NA()</f>
        <v>#N/A</v>
      </c>
      <c r="L50" s="136">
        <f>IF(ISNUMBER('実質公債費比率（分子）の構造'!N$53),'実質公債費比率（分子）の構造'!N$53,NA())</f>
        <v>1283</v>
      </c>
      <c r="M50" s="136" t="e">
        <f>NA()</f>
        <v>#N/A</v>
      </c>
      <c r="N50" s="136" t="e">
        <f>NA()</f>
        <v>#N/A</v>
      </c>
      <c r="O50" s="136">
        <f>IF(ISNUMBER('実質公債費比率（分子）の構造'!O$53),'実質公債費比率（分子）の構造'!O$53,NA())</f>
        <v>1197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30467</v>
      </c>
      <c r="E56" s="135"/>
      <c r="F56" s="135"/>
      <c r="G56" s="135">
        <f>'将来負担比率（分子）の構造'!J$51</f>
        <v>30355</v>
      </c>
      <c r="H56" s="135"/>
      <c r="I56" s="135"/>
      <c r="J56" s="135">
        <f>'将来負担比率（分子）の構造'!K$51</f>
        <v>30297</v>
      </c>
      <c r="K56" s="135"/>
      <c r="L56" s="135"/>
      <c r="M56" s="135">
        <f>'将来負担比率（分子）の構造'!L$51</f>
        <v>31352</v>
      </c>
      <c r="N56" s="135"/>
      <c r="O56" s="135"/>
      <c r="P56" s="135">
        <f>'将来負担比率（分子）の構造'!M$51</f>
        <v>31628</v>
      </c>
    </row>
    <row r="57" spans="1:16">
      <c r="A57" s="135" t="s">
        <v>35</v>
      </c>
      <c r="B57" s="135"/>
      <c r="C57" s="135"/>
      <c r="D57" s="135">
        <f>'将来負担比率（分子）の構造'!I$50</f>
        <v>721</v>
      </c>
      <c r="E57" s="135"/>
      <c r="F57" s="135"/>
      <c r="G57" s="135">
        <f>'将来負担比率（分子）の構造'!J$50</f>
        <v>580</v>
      </c>
      <c r="H57" s="135"/>
      <c r="I57" s="135"/>
      <c r="J57" s="135">
        <f>'将来負担比率（分子）の構造'!K$50</f>
        <v>541</v>
      </c>
      <c r="K57" s="135"/>
      <c r="L57" s="135"/>
      <c r="M57" s="135">
        <f>'将来負担比率（分子）の構造'!L$50</f>
        <v>470</v>
      </c>
      <c r="N57" s="135"/>
      <c r="O57" s="135"/>
      <c r="P57" s="135">
        <f>'将来負担比率（分子）の構造'!M$50</f>
        <v>431</v>
      </c>
    </row>
    <row r="58" spans="1:16">
      <c r="A58" s="135" t="s">
        <v>34</v>
      </c>
      <c r="B58" s="135"/>
      <c r="C58" s="135"/>
      <c r="D58" s="135">
        <f>'将来負担比率（分子）の構造'!I$49</f>
        <v>8555</v>
      </c>
      <c r="E58" s="135"/>
      <c r="F58" s="135"/>
      <c r="G58" s="135">
        <f>'将来負担比率（分子）の構造'!J$49</f>
        <v>8744</v>
      </c>
      <c r="H58" s="135"/>
      <c r="I58" s="135"/>
      <c r="J58" s="135">
        <f>'将来負担比率（分子）の構造'!K$49</f>
        <v>10040</v>
      </c>
      <c r="K58" s="135"/>
      <c r="L58" s="135"/>
      <c r="M58" s="135">
        <f>'将来負担比率（分子）の構造'!L$49</f>
        <v>10362</v>
      </c>
      <c r="N58" s="135"/>
      <c r="O58" s="135"/>
      <c r="P58" s="135">
        <f>'将来負担比率（分子）の構造'!M$49</f>
        <v>11091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171</v>
      </c>
      <c r="C61" s="135"/>
      <c r="D61" s="135"/>
      <c r="E61" s="135">
        <f>'将来負担比率（分子）の構造'!J$46</f>
        <v>152</v>
      </c>
      <c r="F61" s="135"/>
      <c r="G61" s="135"/>
      <c r="H61" s="135">
        <f>'将来負担比率（分子）の構造'!K$46</f>
        <v>114</v>
      </c>
      <c r="I61" s="135"/>
      <c r="J61" s="135"/>
      <c r="K61" s="135">
        <f>'将来負担比率（分子）の構造'!L$46</f>
        <v>134</v>
      </c>
      <c r="L61" s="135"/>
      <c r="M61" s="135"/>
      <c r="N61" s="135">
        <f>'将来負担比率（分子）の構造'!M$46</f>
        <v>100</v>
      </c>
      <c r="O61" s="135"/>
      <c r="P61" s="135"/>
    </row>
    <row r="62" spans="1:16">
      <c r="A62" s="135" t="s">
        <v>29</v>
      </c>
      <c r="B62" s="135">
        <f>'将来負担比率（分子）の構造'!I$45</f>
        <v>6035</v>
      </c>
      <c r="C62" s="135"/>
      <c r="D62" s="135"/>
      <c r="E62" s="135">
        <f>'将来負担比率（分子）の構造'!J$45</f>
        <v>5765</v>
      </c>
      <c r="F62" s="135"/>
      <c r="G62" s="135"/>
      <c r="H62" s="135">
        <f>'将来負担比率（分子）の構造'!K$45</f>
        <v>5495</v>
      </c>
      <c r="I62" s="135"/>
      <c r="J62" s="135"/>
      <c r="K62" s="135">
        <f>'将来負担比率（分子）の構造'!L$45</f>
        <v>4522</v>
      </c>
      <c r="L62" s="135"/>
      <c r="M62" s="135"/>
      <c r="N62" s="135">
        <f>'将来負担比率（分子）の構造'!M$45</f>
        <v>4173</v>
      </c>
      <c r="O62" s="135"/>
      <c r="P62" s="135"/>
    </row>
    <row r="63" spans="1:16">
      <c r="A63" s="135" t="s">
        <v>28</v>
      </c>
      <c r="B63" s="135">
        <f>'将来負担比率（分子）の構造'!I$44</f>
        <v>57</v>
      </c>
      <c r="C63" s="135"/>
      <c r="D63" s="135"/>
      <c r="E63" s="135">
        <f>'将来負担比率（分子）の構造'!J$44</f>
        <v>36</v>
      </c>
      <c r="F63" s="135"/>
      <c r="G63" s="135"/>
      <c r="H63" s="135">
        <f>'将来負担比率（分子）の構造'!K$44</f>
        <v>29</v>
      </c>
      <c r="I63" s="135"/>
      <c r="J63" s="135"/>
      <c r="K63" s="135">
        <f>'将来負担比率（分子）の構造'!L$44</f>
        <v>25</v>
      </c>
      <c r="L63" s="135"/>
      <c r="M63" s="135"/>
      <c r="N63" s="135">
        <f>'将来負担比率（分子）の構造'!M$44</f>
        <v>21</v>
      </c>
      <c r="O63" s="135"/>
      <c r="P63" s="135"/>
    </row>
    <row r="64" spans="1:16">
      <c r="A64" s="135" t="s">
        <v>27</v>
      </c>
      <c r="B64" s="135">
        <f>'将来負担比率（分子）の構造'!I$43</f>
        <v>7713</v>
      </c>
      <c r="C64" s="135"/>
      <c r="D64" s="135"/>
      <c r="E64" s="135">
        <f>'将来負担比率（分子）の構造'!J$43</f>
        <v>7776</v>
      </c>
      <c r="F64" s="135"/>
      <c r="G64" s="135"/>
      <c r="H64" s="135">
        <f>'将来負担比率（分子）の構造'!K$43</f>
        <v>9604</v>
      </c>
      <c r="I64" s="135"/>
      <c r="J64" s="135"/>
      <c r="K64" s="135">
        <f>'将来負担比率（分子）の構造'!L$43</f>
        <v>10905</v>
      </c>
      <c r="L64" s="135"/>
      <c r="M64" s="135"/>
      <c r="N64" s="135">
        <f>'将来負担比率（分子）の構造'!M$43</f>
        <v>10600</v>
      </c>
      <c r="O64" s="135"/>
      <c r="P64" s="135"/>
    </row>
    <row r="65" spans="1:16">
      <c r="A65" s="135" t="s">
        <v>26</v>
      </c>
      <c r="B65" s="135">
        <f>'将来負担比率（分子）の構造'!I$42</f>
        <v>903</v>
      </c>
      <c r="C65" s="135"/>
      <c r="D65" s="135"/>
      <c r="E65" s="135">
        <f>'将来負担比率（分子）の構造'!J$42</f>
        <v>255</v>
      </c>
      <c r="F65" s="135"/>
      <c r="G65" s="135"/>
      <c r="H65" s="135">
        <f>'将来負担比率（分子）の構造'!K$42</f>
        <v>225</v>
      </c>
      <c r="I65" s="135"/>
      <c r="J65" s="135"/>
      <c r="K65" s="135">
        <f>'将来負担比率（分子）の構造'!L$42</f>
        <v>196</v>
      </c>
      <c r="L65" s="135"/>
      <c r="M65" s="135"/>
      <c r="N65" s="135">
        <f>'将来負担比率（分子）の構造'!M$42</f>
        <v>168</v>
      </c>
      <c r="O65" s="135"/>
      <c r="P65" s="135"/>
    </row>
    <row r="66" spans="1:16">
      <c r="A66" s="135" t="s">
        <v>25</v>
      </c>
      <c r="B66" s="135">
        <f>'将来負担比率（分子）の構造'!I$41</f>
        <v>34516</v>
      </c>
      <c r="C66" s="135"/>
      <c r="D66" s="135"/>
      <c r="E66" s="135">
        <f>'将来負担比率（分子）の構造'!J$41</f>
        <v>33601</v>
      </c>
      <c r="F66" s="135"/>
      <c r="G66" s="135"/>
      <c r="H66" s="135">
        <f>'将来負担比率（分子）の構造'!K$41</f>
        <v>33277</v>
      </c>
      <c r="I66" s="135"/>
      <c r="J66" s="135"/>
      <c r="K66" s="135">
        <f>'将来負担比率（分子）の構造'!L$41</f>
        <v>34063</v>
      </c>
      <c r="L66" s="135"/>
      <c r="M66" s="135"/>
      <c r="N66" s="135">
        <f>'将来負担比率（分子）の構造'!M$41</f>
        <v>34796</v>
      </c>
      <c r="O66" s="135"/>
      <c r="P66" s="135"/>
    </row>
    <row r="67" spans="1:16">
      <c r="A67" s="135" t="s">
        <v>63</v>
      </c>
      <c r="B67" s="135" t="e">
        <f>NA()</f>
        <v>#N/A</v>
      </c>
      <c r="C67" s="135">
        <f>IF(ISNUMBER('将来負担比率（分子）の構造'!I$52), IF('将来負担比率（分子）の構造'!I$52 &lt; 0, 0, '将来負担比率（分子）の構造'!I$52), NA())</f>
        <v>9652</v>
      </c>
      <c r="D67" s="135" t="e">
        <f>NA()</f>
        <v>#N/A</v>
      </c>
      <c r="E67" s="135" t="e">
        <f>NA()</f>
        <v>#N/A</v>
      </c>
      <c r="F67" s="135">
        <f>IF(ISNUMBER('将来負担比率（分子）の構造'!J$52), IF('将来負担比率（分子）の構造'!J$52 &lt; 0, 0, '将来負担比率（分子）の構造'!J$52), NA())</f>
        <v>7907</v>
      </c>
      <c r="G67" s="135" t="e">
        <f>NA()</f>
        <v>#N/A</v>
      </c>
      <c r="H67" s="135" t="e">
        <f>NA()</f>
        <v>#N/A</v>
      </c>
      <c r="I67" s="135">
        <f>IF(ISNUMBER('将来負担比率（分子）の構造'!K$52), IF('将来負担比率（分子）の構造'!K$52 &lt; 0, 0, '将来負担比率（分子）の構造'!K$52), NA())</f>
        <v>7866</v>
      </c>
      <c r="J67" s="135" t="e">
        <f>NA()</f>
        <v>#N/A</v>
      </c>
      <c r="K67" s="135" t="e">
        <f>NA()</f>
        <v>#N/A</v>
      </c>
      <c r="L67" s="135">
        <f>IF(ISNUMBER('将来負担比率（分子）の構造'!L$52), IF('将来負担比率（分子）の構造'!L$52 &lt; 0, 0, '将来負担比率（分子）の構造'!L$52), NA())</f>
        <v>7660</v>
      </c>
      <c r="M67" s="135" t="e">
        <f>NA()</f>
        <v>#N/A</v>
      </c>
      <c r="N67" s="135" t="e">
        <f>NA()</f>
        <v>#N/A</v>
      </c>
      <c r="O67" s="135">
        <f>IF(ISNUMBER('将来負担比率（分子）の構造'!M$52), IF('将来負担比率（分子）の構造'!M$52 &lt; 0, 0, '将来負担比率（分子）の構造'!M$52), NA())</f>
        <v>6709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3055999</v>
      </c>
      <c r="S5" s="613"/>
      <c r="T5" s="613"/>
      <c r="U5" s="613"/>
      <c r="V5" s="613"/>
      <c r="W5" s="613"/>
      <c r="X5" s="613"/>
      <c r="Y5" s="614"/>
      <c r="Z5" s="615">
        <v>10.6</v>
      </c>
      <c r="AA5" s="615"/>
      <c r="AB5" s="615"/>
      <c r="AC5" s="615"/>
      <c r="AD5" s="616">
        <v>3055999</v>
      </c>
      <c r="AE5" s="616"/>
      <c r="AF5" s="616"/>
      <c r="AG5" s="616"/>
      <c r="AH5" s="616"/>
      <c r="AI5" s="616"/>
      <c r="AJ5" s="616"/>
      <c r="AK5" s="616"/>
      <c r="AL5" s="617">
        <v>19.2</v>
      </c>
      <c r="AM5" s="618"/>
      <c r="AN5" s="618"/>
      <c r="AO5" s="619"/>
      <c r="AP5" s="609" t="s">
        <v>206</v>
      </c>
      <c r="AQ5" s="610"/>
      <c r="AR5" s="610"/>
      <c r="AS5" s="610"/>
      <c r="AT5" s="610"/>
      <c r="AU5" s="610"/>
      <c r="AV5" s="610"/>
      <c r="AW5" s="610"/>
      <c r="AX5" s="610"/>
      <c r="AY5" s="610"/>
      <c r="AZ5" s="610"/>
      <c r="BA5" s="610"/>
      <c r="BB5" s="610"/>
      <c r="BC5" s="610"/>
      <c r="BD5" s="610"/>
      <c r="BE5" s="610"/>
      <c r="BF5" s="611"/>
      <c r="BG5" s="623">
        <v>3055999</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251637</v>
      </c>
      <c r="S6" s="624"/>
      <c r="T6" s="624"/>
      <c r="U6" s="624"/>
      <c r="V6" s="624"/>
      <c r="W6" s="624"/>
      <c r="X6" s="624"/>
      <c r="Y6" s="625"/>
      <c r="Z6" s="626">
        <v>0.9</v>
      </c>
      <c r="AA6" s="626"/>
      <c r="AB6" s="626"/>
      <c r="AC6" s="626"/>
      <c r="AD6" s="627">
        <v>251637</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3055999</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202206</v>
      </c>
      <c r="CS6" s="624"/>
      <c r="CT6" s="624"/>
      <c r="CU6" s="624"/>
      <c r="CV6" s="624"/>
      <c r="CW6" s="624"/>
      <c r="CX6" s="624"/>
      <c r="CY6" s="625"/>
      <c r="CZ6" s="626">
        <v>0.7</v>
      </c>
      <c r="DA6" s="626"/>
      <c r="DB6" s="626"/>
      <c r="DC6" s="626"/>
      <c r="DD6" s="632" t="s">
        <v>207</v>
      </c>
      <c r="DE6" s="624"/>
      <c r="DF6" s="624"/>
      <c r="DG6" s="624"/>
      <c r="DH6" s="624"/>
      <c r="DI6" s="624"/>
      <c r="DJ6" s="624"/>
      <c r="DK6" s="624"/>
      <c r="DL6" s="624"/>
      <c r="DM6" s="624"/>
      <c r="DN6" s="624"/>
      <c r="DO6" s="624"/>
      <c r="DP6" s="625"/>
      <c r="DQ6" s="632">
        <v>202187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9000</v>
      </c>
      <c r="S7" s="624"/>
      <c r="T7" s="624"/>
      <c r="U7" s="624"/>
      <c r="V7" s="624"/>
      <c r="W7" s="624"/>
      <c r="X7" s="624"/>
      <c r="Y7" s="625"/>
      <c r="Z7" s="626">
        <v>0</v>
      </c>
      <c r="AA7" s="626"/>
      <c r="AB7" s="626"/>
      <c r="AC7" s="626"/>
      <c r="AD7" s="627">
        <v>9000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1275825</v>
      </c>
      <c r="BH7" s="624"/>
      <c r="BI7" s="624"/>
      <c r="BJ7" s="624"/>
      <c r="BK7" s="624"/>
      <c r="BL7" s="624"/>
      <c r="BM7" s="624"/>
      <c r="BN7" s="625"/>
      <c r="BO7" s="626">
        <v>41.7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4052387</v>
      </c>
      <c r="CS7" s="624"/>
      <c r="CT7" s="624"/>
      <c r="CU7" s="624"/>
      <c r="CV7" s="624"/>
      <c r="CW7" s="624"/>
      <c r="CX7" s="624"/>
      <c r="CY7" s="625"/>
      <c r="CZ7" s="626">
        <v>14.7</v>
      </c>
      <c r="DA7" s="626"/>
      <c r="DB7" s="626"/>
      <c r="DC7" s="626"/>
      <c r="DD7" s="632">
        <v>245296</v>
      </c>
      <c r="DE7" s="624"/>
      <c r="DF7" s="624"/>
      <c r="DG7" s="624"/>
      <c r="DH7" s="624"/>
      <c r="DI7" s="624"/>
      <c r="DJ7" s="624"/>
      <c r="DK7" s="624"/>
      <c r="DL7" s="624"/>
      <c r="DM7" s="624"/>
      <c r="DN7" s="624"/>
      <c r="DO7" s="624"/>
      <c r="DP7" s="625"/>
      <c r="DQ7" s="632">
        <v>3333820</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17956</v>
      </c>
      <c r="S8" s="624"/>
      <c r="T8" s="624"/>
      <c r="U8" s="624"/>
      <c r="V8" s="624"/>
      <c r="W8" s="624"/>
      <c r="X8" s="624"/>
      <c r="Y8" s="625"/>
      <c r="Z8" s="626">
        <v>0.1</v>
      </c>
      <c r="AA8" s="626"/>
      <c r="AB8" s="626"/>
      <c r="AC8" s="626"/>
      <c r="AD8" s="627">
        <v>17956</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56087</v>
      </c>
      <c r="BH8" s="624"/>
      <c r="BI8" s="624"/>
      <c r="BJ8" s="624"/>
      <c r="BK8" s="624"/>
      <c r="BL8" s="624"/>
      <c r="BM8" s="624"/>
      <c r="BN8" s="625"/>
      <c r="BO8" s="626">
        <v>1.8</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6753028</v>
      </c>
      <c r="CS8" s="624"/>
      <c r="CT8" s="624"/>
      <c r="CU8" s="624"/>
      <c r="CV8" s="624"/>
      <c r="CW8" s="624"/>
      <c r="CX8" s="624"/>
      <c r="CY8" s="625"/>
      <c r="CZ8" s="626">
        <v>24.5</v>
      </c>
      <c r="DA8" s="626"/>
      <c r="DB8" s="626"/>
      <c r="DC8" s="626"/>
      <c r="DD8" s="632">
        <v>13137</v>
      </c>
      <c r="DE8" s="624"/>
      <c r="DF8" s="624"/>
      <c r="DG8" s="624"/>
      <c r="DH8" s="624"/>
      <c r="DI8" s="624"/>
      <c r="DJ8" s="624"/>
      <c r="DK8" s="624"/>
      <c r="DL8" s="624"/>
      <c r="DM8" s="624"/>
      <c r="DN8" s="624"/>
      <c r="DO8" s="624"/>
      <c r="DP8" s="625"/>
      <c r="DQ8" s="632">
        <v>3917930</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18051</v>
      </c>
      <c r="S9" s="624"/>
      <c r="T9" s="624"/>
      <c r="U9" s="624"/>
      <c r="V9" s="624"/>
      <c r="W9" s="624"/>
      <c r="X9" s="624"/>
      <c r="Y9" s="625"/>
      <c r="Z9" s="626">
        <v>0.1</v>
      </c>
      <c r="AA9" s="626"/>
      <c r="AB9" s="626"/>
      <c r="AC9" s="626"/>
      <c r="AD9" s="627">
        <v>18051</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1049610</v>
      </c>
      <c r="BH9" s="624"/>
      <c r="BI9" s="624"/>
      <c r="BJ9" s="624"/>
      <c r="BK9" s="624"/>
      <c r="BL9" s="624"/>
      <c r="BM9" s="624"/>
      <c r="BN9" s="625"/>
      <c r="BO9" s="626">
        <v>34.299999999999997</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2057344</v>
      </c>
      <c r="CS9" s="624"/>
      <c r="CT9" s="624"/>
      <c r="CU9" s="624"/>
      <c r="CV9" s="624"/>
      <c r="CW9" s="624"/>
      <c r="CX9" s="624"/>
      <c r="CY9" s="625"/>
      <c r="CZ9" s="626">
        <v>7.5</v>
      </c>
      <c r="DA9" s="626"/>
      <c r="DB9" s="626"/>
      <c r="DC9" s="626"/>
      <c r="DD9" s="632">
        <v>243228</v>
      </c>
      <c r="DE9" s="624"/>
      <c r="DF9" s="624"/>
      <c r="DG9" s="624"/>
      <c r="DH9" s="624"/>
      <c r="DI9" s="624"/>
      <c r="DJ9" s="624"/>
      <c r="DK9" s="624"/>
      <c r="DL9" s="624"/>
      <c r="DM9" s="624"/>
      <c r="DN9" s="624"/>
      <c r="DO9" s="624"/>
      <c r="DP9" s="625"/>
      <c r="DQ9" s="632">
        <v>1512879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737078</v>
      </c>
      <c r="S10" s="624"/>
      <c r="T10" s="624"/>
      <c r="U10" s="624"/>
      <c r="V10" s="624"/>
      <c r="W10" s="624"/>
      <c r="X10" s="624"/>
      <c r="Y10" s="625"/>
      <c r="Z10" s="626">
        <v>2.6</v>
      </c>
      <c r="AA10" s="626"/>
      <c r="AB10" s="626"/>
      <c r="AC10" s="626"/>
      <c r="AD10" s="627">
        <v>737078</v>
      </c>
      <c r="AE10" s="627"/>
      <c r="AF10" s="627"/>
      <c r="AG10" s="627"/>
      <c r="AH10" s="627"/>
      <c r="AI10" s="627"/>
      <c r="AJ10" s="627"/>
      <c r="AK10" s="627"/>
      <c r="AL10" s="628">
        <v>4.5999999999999996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79204</v>
      </c>
      <c r="BH10" s="624"/>
      <c r="BI10" s="624"/>
      <c r="BJ10" s="624"/>
      <c r="BK10" s="624"/>
      <c r="BL10" s="624"/>
      <c r="BM10" s="624"/>
      <c r="BN10" s="625"/>
      <c r="BO10" s="626">
        <v>2.6</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37459</v>
      </c>
      <c r="CS10" s="624"/>
      <c r="CT10" s="624"/>
      <c r="CU10" s="624"/>
      <c r="CV10" s="624"/>
      <c r="CW10" s="624"/>
      <c r="CX10" s="624"/>
      <c r="CY10" s="625"/>
      <c r="CZ10" s="626">
        <v>0.1</v>
      </c>
      <c r="DA10" s="626"/>
      <c r="DB10" s="626"/>
      <c r="DC10" s="626"/>
      <c r="DD10" s="632">
        <v>5484</v>
      </c>
      <c r="DE10" s="624"/>
      <c r="DF10" s="624"/>
      <c r="DG10" s="624"/>
      <c r="DH10" s="624"/>
      <c r="DI10" s="624"/>
      <c r="DJ10" s="624"/>
      <c r="DK10" s="624"/>
      <c r="DL10" s="624"/>
      <c r="DM10" s="624"/>
      <c r="DN10" s="624"/>
      <c r="DO10" s="624"/>
      <c r="DP10" s="625"/>
      <c r="DQ10" s="632">
        <v>13891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90924</v>
      </c>
      <c r="BH11" s="624"/>
      <c r="BI11" s="624"/>
      <c r="BJ11" s="624"/>
      <c r="BK11" s="624"/>
      <c r="BL11" s="624"/>
      <c r="BM11" s="624"/>
      <c r="BN11" s="625"/>
      <c r="BO11" s="626">
        <v>3</v>
      </c>
      <c r="BP11" s="626"/>
      <c r="BQ11" s="626"/>
      <c r="BR11" s="626"/>
      <c r="BS11" s="632" t="s">
        <v>110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2413759</v>
      </c>
      <c r="CS11" s="624"/>
      <c r="CT11" s="624"/>
      <c r="CU11" s="624"/>
      <c r="CV11" s="624"/>
      <c r="CW11" s="624"/>
      <c r="CX11" s="624"/>
      <c r="CY11" s="625"/>
      <c r="CZ11" s="626">
        <v>8.8000000000000007</v>
      </c>
      <c r="DA11" s="626"/>
      <c r="DB11" s="626"/>
      <c r="DC11" s="626"/>
      <c r="DD11" s="632">
        <v>808415</v>
      </c>
      <c r="DE11" s="624"/>
      <c r="DF11" s="624"/>
      <c r="DG11" s="624"/>
      <c r="DH11" s="624"/>
      <c r="DI11" s="624"/>
      <c r="DJ11" s="624"/>
      <c r="DK11" s="624"/>
      <c r="DL11" s="624"/>
      <c r="DM11" s="624"/>
      <c r="DN11" s="624"/>
      <c r="DO11" s="624"/>
      <c r="DP11" s="625"/>
      <c r="DQ11" s="632">
        <v>1324058</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1436052</v>
      </c>
      <c r="BH12" s="624"/>
      <c r="BI12" s="624"/>
      <c r="BJ12" s="624"/>
      <c r="BK12" s="624"/>
      <c r="BL12" s="624"/>
      <c r="BM12" s="624"/>
      <c r="BN12" s="625"/>
      <c r="BO12" s="626">
        <v>47</v>
      </c>
      <c r="BP12" s="626"/>
      <c r="BQ12" s="626"/>
      <c r="BR12" s="626"/>
      <c r="BS12" s="632" t="s">
        <v>110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523082</v>
      </c>
      <c r="CS12" s="624"/>
      <c r="CT12" s="624"/>
      <c r="CU12" s="624"/>
      <c r="CV12" s="624"/>
      <c r="CW12" s="624"/>
      <c r="CX12" s="624"/>
      <c r="CY12" s="625"/>
      <c r="CZ12" s="626">
        <v>1.9</v>
      </c>
      <c r="DA12" s="626"/>
      <c r="DB12" s="626"/>
      <c r="DC12" s="626"/>
      <c r="DD12" s="632">
        <v>11202</v>
      </c>
      <c r="DE12" s="624"/>
      <c r="DF12" s="624"/>
      <c r="DG12" s="624"/>
      <c r="DH12" s="624"/>
      <c r="DI12" s="624"/>
      <c r="DJ12" s="624"/>
      <c r="DK12" s="624"/>
      <c r="DL12" s="624"/>
      <c r="DM12" s="624"/>
      <c r="DN12" s="624"/>
      <c r="DO12" s="624"/>
      <c r="DP12" s="625"/>
      <c r="DQ12" s="632">
        <v>333315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39006</v>
      </c>
      <c r="S13" s="624"/>
      <c r="T13" s="624"/>
      <c r="U13" s="624"/>
      <c r="V13" s="624"/>
      <c r="W13" s="624"/>
      <c r="X13" s="624"/>
      <c r="Y13" s="625"/>
      <c r="Z13" s="626">
        <v>0.1</v>
      </c>
      <c r="AA13" s="626"/>
      <c r="AB13" s="626"/>
      <c r="AC13" s="626"/>
      <c r="AD13" s="627">
        <v>39006</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1420071</v>
      </c>
      <c r="BH13" s="624"/>
      <c r="BI13" s="624"/>
      <c r="BJ13" s="624"/>
      <c r="BK13" s="624"/>
      <c r="BL13" s="624"/>
      <c r="BM13" s="624"/>
      <c r="BN13" s="625"/>
      <c r="BO13" s="626">
        <v>46.5</v>
      </c>
      <c r="BP13" s="626"/>
      <c r="BQ13" s="626"/>
      <c r="BR13" s="626"/>
      <c r="BS13" s="632" t="s">
        <v>110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1715562</v>
      </c>
      <c r="CS13" s="624"/>
      <c r="CT13" s="624"/>
      <c r="CU13" s="624"/>
      <c r="CV13" s="624"/>
      <c r="CW13" s="624"/>
      <c r="CX13" s="624"/>
      <c r="CY13" s="625"/>
      <c r="CZ13" s="626">
        <v>6.2</v>
      </c>
      <c r="DA13" s="626"/>
      <c r="DB13" s="626"/>
      <c r="DC13" s="626"/>
      <c r="DD13" s="632">
        <v>931736</v>
      </c>
      <c r="DE13" s="624"/>
      <c r="DF13" s="624"/>
      <c r="DG13" s="624"/>
      <c r="DH13" s="624"/>
      <c r="DI13" s="624"/>
      <c r="DJ13" s="624"/>
      <c r="DK13" s="624"/>
      <c r="DL13" s="624"/>
      <c r="DM13" s="624"/>
      <c r="DN13" s="624"/>
      <c r="DO13" s="624"/>
      <c r="DP13" s="625"/>
      <c r="DQ13" s="632">
        <v>826601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115467</v>
      </c>
      <c r="BH14" s="624"/>
      <c r="BI14" s="624"/>
      <c r="BJ14" s="624"/>
      <c r="BK14" s="624"/>
      <c r="BL14" s="624"/>
      <c r="BM14" s="624"/>
      <c r="BN14" s="625"/>
      <c r="BO14" s="626">
        <v>3.8</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1094722</v>
      </c>
      <c r="CS14" s="624"/>
      <c r="CT14" s="624"/>
      <c r="CU14" s="624"/>
      <c r="CV14" s="624"/>
      <c r="CW14" s="624"/>
      <c r="CX14" s="624"/>
      <c r="CY14" s="625"/>
      <c r="CZ14" s="626">
        <v>4</v>
      </c>
      <c r="DA14" s="626"/>
      <c r="DB14" s="626"/>
      <c r="DC14" s="626"/>
      <c r="DD14" s="632">
        <v>257014</v>
      </c>
      <c r="DE14" s="624"/>
      <c r="DF14" s="624"/>
      <c r="DG14" s="624"/>
      <c r="DH14" s="624"/>
      <c r="DI14" s="624"/>
      <c r="DJ14" s="624"/>
      <c r="DK14" s="624"/>
      <c r="DL14" s="624"/>
      <c r="DM14" s="624"/>
      <c r="DN14" s="624"/>
      <c r="DO14" s="624"/>
      <c r="DP14" s="625"/>
      <c r="DQ14" s="632">
        <v>849642</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10829</v>
      </c>
      <c r="S15" s="624"/>
      <c r="T15" s="624"/>
      <c r="U15" s="624"/>
      <c r="V15" s="624"/>
      <c r="W15" s="624"/>
      <c r="X15" s="624"/>
      <c r="Y15" s="625"/>
      <c r="Z15" s="626">
        <v>0</v>
      </c>
      <c r="AA15" s="626"/>
      <c r="AB15" s="626"/>
      <c r="AC15" s="626"/>
      <c r="AD15" s="627">
        <v>10829</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228646</v>
      </c>
      <c r="BH15" s="624"/>
      <c r="BI15" s="624"/>
      <c r="BJ15" s="624"/>
      <c r="BK15" s="624"/>
      <c r="BL15" s="624"/>
      <c r="BM15" s="624"/>
      <c r="BN15" s="625"/>
      <c r="BO15" s="626">
        <v>7.5</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4396594</v>
      </c>
      <c r="CS15" s="624"/>
      <c r="CT15" s="624"/>
      <c r="CU15" s="624"/>
      <c r="CV15" s="624"/>
      <c r="CW15" s="624"/>
      <c r="CX15" s="624"/>
      <c r="CY15" s="625"/>
      <c r="CZ15" s="626">
        <v>16</v>
      </c>
      <c r="DA15" s="626"/>
      <c r="DB15" s="626"/>
      <c r="DC15" s="626"/>
      <c r="DD15" s="632">
        <v>2317346</v>
      </c>
      <c r="DE15" s="624"/>
      <c r="DF15" s="624"/>
      <c r="DG15" s="624"/>
      <c r="DH15" s="624"/>
      <c r="DI15" s="624"/>
      <c r="DJ15" s="624"/>
      <c r="DK15" s="624"/>
      <c r="DL15" s="624"/>
      <c r="DM15" s="624"/>
      <c r="DN15" s="624"/>
      <c r="DO15" s="624"/>
      <c r="DP15" s="625"/>
      <c r="DQ15" s="632">
        <v>2104056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13016327</v>
      </c>
      <c r="S16" s="624"/>
      <c r="T16" s="624"/>
      <c r="U16" s="624"/>
      <c r="V16" s="624"/>
      <c r="W16" s="624"/>
      <c r="X16" s="624"/>
      <c r="Y16" s="625"/>
      <c r="Z16" s="626">
        <v>45.2</v>
      </c>
      <c r="AA16" s="626"/>
      <c r="AB16" s="626"/>
      <c r="AC16" s="626"/>
      <c r="AD16" s="627">
        <v>11771806</v>
      </c>
      <c r="AE16" s="627"/>
      <c r="AF16" s="627"/>
      <c r="AG16" s="627"/>
      <c r="AH16" s="627"/>
      <c r="AI16" s="627"/>
      <c r="AJ16" s="627"/>
      <c r="AK16" s="627"/>
      <c r="AL16" s="628">
        <v>73.900000000000006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9</v>
      </c>
      <c r="BH16" s="624"/>
      <c r="BI16" s="624"/>
      <c r="BJ16" s="624"/>
      <c r="BK16" s="624"/>
      <c r="BL16" s="624"/>
      <c r="BM16" s="624"/>
      <c r="BN16" s="625"/>
      <c r="BO16" s="626">
        <v>0</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579914</v>
      </c>
      <c r="CS16" s="624"/>
      <c r="CT16" s="624"/>
      <c r="CU16" s="624"/>
      <c r="CV16" s="624"/>
      <c r="CW16" s="624"/>
      <c r="CX16" s="624"/>
      <c r="CY16" s="625"/>
      <c r="CZ16" s="626">
        <v>2.1</v>
      </c>
      <c r="DA16" s="626"/>
      <c r="DB16" s="626"/>
      <c r="DC16" s="626"/>
      <c r="DD16" s="632" t="s">
        <v>110</v>
      </c>
      <c r="DE16" s="624"/>
      <c r="DF16" s="624"/>
      <c r="DG16" s="624"/>
      <c r="DH16" s="624"/>
      <c r="DI16" s="624"/>
      <c r="DJ16" s="624"/>
      <c r="DK16" s="624"/>
      <c r="DL16" s="624"/>
      <c r="DM16" s="624"/>
      <c r="DN16" s="624"/>
      <c r="DO16" s="624"/>
      <c r="DP16" s="625"/>
      <c r="DQ16" s="632">
        <v>47903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11771806</v>
      </c>
      <c r="S17" s="624"/>
      <c r="T17" s="624"/>
      <c r="U17" s="624"/>
      <c r="V17" s="624"/>
      <c r="W17" s="624"/>
      <c r="X17" s="624"/>
      <c r="Y17" s="625"/>
      <c r="Z17" s="626">
        <v>40.9</v>
      </c>
      <c r="AA17" s="626"/>
      <c r="AB17" s="626"/>
      <c r="AC17" s="626"/>
      <c r="AD17" s="627">
        <v>11771806</v>
      </c>
      <c r="AE17" s="627"/>
      <c r="AF17" s="627"/>
      <c r="AG17" s="627"/>
      <c r="AH17" s="627"/>
      <c r="AI17" s="627"/>
      <c r="AJ17" s="627"/>
      <c r="AK17" s="627"/>
      <c r="AL17" s="628">
        <v>73.900000000000006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3724705</v>
      </c>
      <c r="CS17" s="624"/>
      <c r="CT17" s="624"/>
      <c r="CU17" s="624"/>
      <c r="CV17" s="624"/>
      <c r="CW17" s="624"/>
      <c r="CX17" s="624"/>
      <c r="CY17" s="625"/>
      <c r="CZ17" s="626">
        <v>13.5</v>
      </c>
      <c r="DA17" s="626"/>
      <c r="DB17" s="626"/>
      <c r="DC17" s="626"/>
      <c r="DD17" s="632" t="s">
        <v>110</v>
      </c>
      <c r="DE17" s="624"/>
      <c r="DF17" s="624"/>
      <c r="DG17" s="624"/>
      <c r="DH17" s="624"/>
      <c r="DI17" s="624"/>
      <c r="DJ17" s="624"/>
      <c r="DK17" s="624"/>
      <c r="DL17" s="624"/>
      <c r="DM17" s="624"/>
      <c r="DN17" s="624"/>
      <c r="DO17" s="624"/>
      <c r="DP17" s="625"/>
      <c r="DQ17" s="632">
        <v>3648742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1244521</v>
      </c>
      <c r="S18" s="624"/>
      <c r="T18" s="624"/>
      <c r="U18" s="624"/>
      <c r="V18" s="624"/>
      <c r="W18" s="624"/>
      <c r="X18" s="624"/>
      <c r="Y18" s="625"/>
      <c r="Z18" s="626">
        <v>4.3</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17155883</v>
      </c>
      <c r="S20" s="624"/>
      <c r="T20" s="624"/>
      <c r="U20" s="624"/>
      <c r="V20" s="624"/>
      <c r="W20" s="624"/>
      <c r="X20" s="624"/>
      <c r="Y20" s="625"/>
      <c r="Z20" s="626">
        <v>59.6</v>
      </c>
      <c r="AA20" s="626"/>
      <c r="AB20" s="626"/>
      <c r="AC20" s="626"/>
      <c r="AD20" s="627">
        <v>15911362</v>
      </c>
      <c r="AE20" s="627"/>
      <c r="AF20" s="627"/>
      <c r="AG20" s="627"/>
      <c r="AH20" s="627"/>
      <c r="AI20" s="627"/>
      <c r="AJ20" s="627"/>
      <c r="AK20" s="627"/>
      <c r="AL20" s="628">
        <v>100</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27550762</v>
      </c>
      <c r="CS20" s="624"/>
      <c r="CT20" s="624"/>
      <c r="CU20" s="624"/>
      <c r="CV20" s="624"/>
      <c r="CW20" s="624"/>
      <c r="CX20" s="624"/>
      <c r="CY20" s="625"/>
      <c r="CZ20" s="626">
        <v>100</v>
      </c>
      <c r="DA20" s="626"/>
      <c r="DB20" s="626"/>
      <c r="DC20" s="626"/>
      <c r="DD20" s="632">
        <v>4832858</v>
      </c>
      <c r="DE20" s="624"/>
      <c r="DF20" s="624"/>
      <c r="DG20" s="624"/>
      <c r="DH20" s="624"/>
      <c r="DI20" s="624"/>
      <c r="DJ20" s="624"/>
      <c r="DK20" s="624"/>
      <c r="DL20" s="624"/>
      <c r="DM20" s="624"/>
      <c r="DN20" s="624"/>
      <c r="DO20" s="624"/>
      <c r="DP20" s="625"/>
      <c r="DQ20" s="632">
        <v>18115024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6555</v>
      </c>
      <c r="S21" s="624"/>
      <c r="T21" s="624"/>
      <c r="U21" s="624"/>
      <c r="V21" s="624"/>
      <c r="W21" s="624"/>
      <c r="X21" s="624"/>
      <c r="Y21" s="625"/>
      <c r="Z21" s="626">
        <v>0</v>
      </c>
      <c r="AA21" s="626"/>
      <c r="AB21" s="626"/>
      <c r="AC21" s="626"/>
      <c r="AD21" s="627">
        <v>6555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215334</v>
      </c>
      <c r="S22" s="624"/>
      <c r="T22" s="624"/>
      <c r="U22" s="624"/>
      <c r="V22" s="624"/>
      <c r="W22" s="624"/>
      <c r="X22" s="624"/>
      <c r="Y22" s="625"/>
      <c r="Z22" s="626">
        <v>0.7</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307437</v>
      </c>
      <c r="S23" s="624"/>
      <c r="T23" s="624"/>
      <c r="U23" s="624"/>
      <c r="V23" s="624"/>
      <c r="W23" s="624"/>
      <c r="X23" s="624"/>
      <c r="Y23" s="625"/>
      <c r="Z23" s="626">
        <v>1.1000000000000001</v>
      </c>
      <c r="AA23" s="626"/>
      <c r="AB23" s="626"/>
      <c r="AC23" s="626"/>
      <c r="AD23" s="627" t="s">
        <v>110</v>
      </c>
      <c r="AE23" s="627"/>
      <c r="AF23" s="627"/>
      <c r="AG23" s="627"/>
      <c r="AH23" s="627"/>
      <c r="AI23" s="627"/>
      <c r="AJ23" s="627"/>
      <c r="AK23" s="627"/>
      <c r="AL23" s="628" t="s">
        <v>110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89620</v>
      </c>
      <c r="S24" s="624"/>
      <c r="T24" s="624"/>
      <c r="U24" s="624"/>
      <c r="V24" s="624"/>
      <c r="W24" s="624"/>
      <c r="X24" s="624"/>
      <c r="Y24" s="625"/>
      <c r="Z24" s="626">
        <v>0.3</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11486914</v>
      </c>
      <c r="CS24" s="613"/>
      <c r="CT24" s="613"/>
      <c r="CU24" s="613"/>
      <c r="CV24" s="613"/>
      <c r="CW24" s="613"/>
      <c r="CX24" s="613"/>
      <c r="CY24" s="614"/>
      <c r="CZ24" s="650">
        <v>41.7</v>
      </c>
      <c r="DA24" s="651"/>
      <c r="DB24" s="651"/>
      <c r="DC24" s="652"/>
      <c r="DD24" s="649">
        <v>9079826</v>
      </c>
      <c r="DE24" s="613"/>
      <c r="DF24" s="613"/>
      <c r="DG24" s="613"/>
      <c r="DH24" s="613"/>
      <c r="DI24" s="613"/>
      <c r="DJ24" s="613"/>
      <c r="DK24" s="614"/>
      <c r="DL24" s="649">
        <v>9048349</v>
      </c>
      <c r="DM24" s="613"/>
      <c r="DN24" s="613"/>
      <c r="DO24" s="613"/>
      <c r="DP24" s="613"/>
      <c r="DQ24" s="613"/>
      <c r="DR24" s="613"/>
      <c r="DS24" s="613"/>
      <c r="DT24" s="613"/>
      <c r="DU24" s="613"/>
      <c r="DV24" s="614"/>
      <c r="DW24" s="617">
        <v>54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3239166</v>
      </c>
      <c r="S25" s="624"/>
      <c r="T25" s="624"/>
      <c r="U25" s="624"/>
      <c r="V25" s="624"/>
      <c r="W25" s="624"/>
      <c r="X25" s="624"/>
      <c r="Y25" s="625"/>
      <c r="Z25" s="626">
        <v>11.3</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4449843</v>
      </c>
      <c r="CS25" s="655"/>
      <c r="CT25" s="655"/>
      <c r="CU25" s="655"/>
      <c r="CV25" s="655"/>
      <c r="CW25" s="655"/>
      <c r="CX25" s="655"/>
      <c r="CY25" s="656"/>
      <c r="CZ25" s="657">
        <v>16.2</v>
      </c>
      <c r="DA25" s="658"/>
      <c r="DB25" s="658"/>
      <c r="DC25" s="659"/>
      <c r="DD25" s="632">
        <v>4332946</v>
      </c>
      <c r="DE25" s="655"/>
      <c r="DF25" s="655"/>
      <c r="DG25" s="655"/>
      <c r="DH25" s="655"/>
      <c r="DI25" s="655"/>
      <c r="DJ25" s="655"/>
      <c r="DK25" s="656"/>
      <c r="DL25" s="632">
        <v>4321181</v>
      </c>
      <c r="DM25" s="655"/>
      <c r="DN25" s="655"/>
      <c r="DO25" s="655"/>
      <c r="DP25" s="655"/>
      <c r="DQ25" s="655"/>
      <c r="DR25" s="655"/>
      <c r="DS25" s="655"/>
      <c r="DT25" s="655"/>
      <c r="DU25" s="655"/>
      <c r="DV25" s="656"/>
      <c r="DW25" s="628">
        <v>25.8</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2956909</v>
      </c>
      <c r="CS26" s="624"/>
      <c r="CT26" s="624"/>
      <c r="CU26" s="624"/>
      <c r="CV26" s="624"/>
      <c r="CW26" s="624"/>
      <c r="CX26" s="624"/>
      <c r="CY26" s="625"/>
      <c r="CZ26" s="657">
        <v>10.7</v>
      </c>
      <c r="DA26" s="658"/>
      <c r="DB26" s="658"/>
      <c r="DC26" s="659"/>
      <c r="DD26" s="632">
        <v>2868697</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1837017</v>
      </c>
      <c r="S27" s="624"/>
      <c r="T27" s="624"/>
      <c r="U27" s="624"/>
      <c r="V27" s="624"/>
      <c r="W27" s="624"/>
      <c r="X27" s="624"/>
      <c r="Y27" s="625"/>
      <c r="Z27" s="626">
        <v>6.4</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3055999</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3312366</v>
      </c>
      <c r="CS27" s="655"/>
      <c r="CT27" s="655"/>
      <c r="CU27" s="655"/>
      <c r="CV27" s="655"/>
      <c r="CW27" s="655"/>
      <c r="CX27" s="655"/>
      <c r="CY27" s="656"/>
      <c r="CZ27" s="657">
        <v>12</v>
      </c>
      <c r="DA27" s="658"/>
      <c r="DB27" s="658"/>
      <c r="DC27" s="659"/>
      <c r="DD27" s="632">
        <v>1098138</v>
      </c>
      <c r="DE27" s="655"/>
      <c r="DF27" s="655"/>
      <c r="DG27" s="655"/>
      <c r="DH27" s="655"/>
      <c r="DI27" s="655"/>
      <c r="DJ27" s="655"/>
      <c r="DK27" s="656"/>
      <c r="DL27" s="632">
        <v>1078426</v>
      </c>
      <c r="DM27" s="655"/>
      <c r="DN27" s="655"/>
      <c r="DO27" s="655"/>
      <c r="DP27" s="655"/>
      <c r="DQ27" s="655"/>
      <c r="DR27" s="655"/>
      <c r="DS27" s="655"/>
      <c r="DT27" s="655"/>
      <c r="DU27" s="655"/>
      <c r="DV27" s="656"/>
      <c r="DW27" s="628">
        <v>6.4</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47968</v>
      </c>
      <c r="S28" s="624"/>
      <c r="T28" s="624"/>
      <c r="U28" s="624"/>
      <c r="V28" s="624"/>
      <c r="W28" s="624"/>
      <c r="X28" s="624"/>
      <c r="Y28" s="625"/>
      <c r="Z28" s="626">
        <v>0.2</v>
      </c>
      <c r="AA28" s="626"/>
      <c r="AB28" s="626"/>
      <c r="AC28" s="626"/>
      <c r="AD28" s="627" t="s">
        <v>110</v>
      </c>
      <c r="AE28" s="627"/>
      <c r="AF28" s="627"/>
      <c r="AG28" s="627"/>
      <c r="AH28" s="627"/>
      <c r="AI28" s="627"/>
      <c r="AJ28" s="627"/>
      <c r="AK28" s="627"/>
      <c r="AL28" s="628" t="s">
        <v>110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3724705</v>
      </c>
      <c r="CS28" s="624"/>
      <c r="CT28" s="624"/>
      <c r="CU28" s="624"/>
      <c r="CV28" s="624"/>
      <c r="CW28" s="624"/>
      <c r="CX28" s="624"/>
      <c r="CY28" s="625"/>
      <c r="CZ28" s="657">
        <v>13.5</v>
      </c>
      <c r="DA28" s="658"/>
      <c r="DB28" s="658"/>
      <c r="DC28" s="659"/>
      <c r="DD28" s="632">
        <v>3648742</v>
      </c>
      <c r="DE28" s="624"/>
      <c r="DF28" s="624"/>
      <c r="DG28" s="624"/>
      <c r="DH28" s="624"/>
      <c r="DI28" s="624"/>
      <c r="DJ28" s="624"/>
      <c r="DK28" s="625"/>
      <c r="DL28" s="632">
        <v>3648742</v>
      </c>
      <c r="DM28" s="624"/>
      <c r="DN28" s="624"/>
      <c r="DO28" s="624"/>
      <c r="DP28" s="624"/>
      <c r="DQ28" s="624"/>
      <c r="DR28" s="624"/>
      <c r="DS28" s="624"/>
      <c r="DT28" s="624"/>
      <c r="DU28" s="624"/>
      <c r="DV28" s="625"/>
      <c r="DW28" s="628">
        <v>21.8</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75750</v>
      </c>
      <c r="S29" s="624"/>
      <c r="T29" s="624"/>
      <c r="U29" s="624"/>
      <c r="V29" s="624"/>
      <c r="W29" s="624"/>
      <c r="X29" s="624"/>
      <c r="Y29" s="625"/>
      <c r="Z29" s="626">
        <v>0.3</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3724612</v>
      </c>
      <c r="CS29" s="655"/>
      <c r="CT29" s="655"/>
      <c r="CU29" s="655"/>
      <c r="CV29" s="655"/>
      <c r="CW29" s="655"/>
      <c r="CX29" s="655"/>
      <c r="CY29" s="656"/>
      <c r="CZ29" s="657">
        <v>13.5</v>
      </c>
      <c r="DA29" s="658"/>
      <c r="DB29" s="658"/>
      <c r="DC29" s="659"/>
      <c r="DD29" s="632">
        <v>3648649</v>
      </c>
      <c r="DE29" s="655"/>
      <c r="DF29" s="655"/>
      <c r="DG29" s="655"/>
      <c r="DH29" s="655"/>
      <c r="DI29" s="655"/>
      <c r="DJ29" s="655"/>
      <c r="DK29" s="656"/>
      <c r="DL29" s="632">
        <v>3648649</v>
      </c>
      <c r="DM29" s="655"/>
      <c r="DN29" s="655"/>
      <c r="DO29" s="655"/>
      <c r="DP29" s="655"/>
      <c r="DQ29" s="655"/>
      <c r="DR29" s="655"/>
      <c r="DS29" s="655"/>
      <c r="DT29" s="655"/>
      <c r="DU29" s="655"/>
      <c r="DV29" s="656"/>
      <c r="DW29" s="628">
        <v>21.8</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371359</v>
      </c>
      <c r="S30" s="624"/>
      <c r="T30" s="624"/>
      <c r="U30" s="624"/>
      <c r="V30" s="624"/>
      <c r="W30" s="624"/>
      <c r="X30" s="624"/>
      <c r="Y30" s="625"/>
      <c r="Z30" s="626">
        <v>1.3</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96.6</v>
      </c>
      <c r="BN30" s="682"/>
      <c r="BO30" s="682"/>
      <c r="BP30" s="682"/>
      <c r="BQ30" s="683"/>
      <c r="BR30" s="681">
        <v>98.7</v>
      </c>
      <c r="BS30" s="682"/>
      <c r="BT30" s="682"/>
      <c r="BU30" s="682"/>
      <c r="BV30" s="682"/>
      <c r="BW30" s="682"/>
      <c r="BX30" s="618">
        <v>96.7</v>
      </c>
      <c r="BY30" s="682"/>
      <c r="BZ30" s="682"/>
      <c r="CA30" s="682"/>
      <c r="CB30" s="683"/>
      <c r="CD30" s="686"/>
      <c r="CE30" s="687"/>
      <c r="CF30" s="637" t="s">
        <v>290</v>
      </c>
      <c r="CG30" s="638"/>
      <c r="CH30" s="638"/>
      <c r="CI30" s="638"/>
      <c r="CJ30" s="638"/>
      <c r="CK30" s="638"/>
      <c r="CL30" s="638"/>
      <c r="CM30" s="638"/>
      <c r="CN30" s="638"/>
      <c r="CO30" s="638"/>
      <c r="CP30" s="638"/>
      <c r="CQ30" s="639"/>
      <c r="CR30" s="623">
        <v>3374329</v>
      </c>
      <c r="CS30" s="624"/>
      <c r="CT30" s="624"/>
      <c r="CU30" s="624"/>
      <c r="CV30" s="624"/>
      <c r="CW30" s="624"/>
      <c r="CX30" s="624"/>
      <c r="CY30" s="625"/>
      <c r="CZ30" s="657">
        <v>12.2</v>
      </c>
      <c r="DA30" s="658"/>
      <c r="DB30" s="658"/>
      <c r="DC30" s="659"/>
      <c r="DD30" s="632">
        <v>3307517</v>
      </c>
      <c r="DE30" s="624"/>
      <c r="DF30" s="624"/>
      <c r="DG30" s="624"/>
      <c r="DH30" s="624"/>
      <c r="DI30" s="624"/>
      <c r="DJ30" s="624"/>
      <c r="DK30" s="625"/>
      <c r="DL30" s="632">
        <v>3307517</v>
      </c>
      <c r="DM30" s="624"/>
      <c r="DN30" s="624"/>
      <c r="DO30" s="624"/>
      <c r="DP30" s="624"/>
      <c r="DQ30" s="624"/>
      <c r="DR30" s="624"/>
      <c r="DS30" s="624"/>
      <c r="DT30" s="624"/>
      <c r="DU30" s="624"/>
      <c r="DV30" s="625"/>
      <c r="DW30" s="628">
        <v>19.7</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994766</v>
      </c>
      <c r="S31" s="624"/>
      <c r="T31" s="624"/>
      <c r="U31" s="624"/>
      <c r="V31" s="624"/>
      <c r="W31" s="624"/>
      <c r="X31" s="624"/>
      <c r="Y31" s="625"/>
      <c r="Z31" s="626">
        <v>3.5</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98.2</v>
      </c>
      <c r="BN31" s="679"/>
      <c r="BO31" s="679"/>
      <c r="BP31" s="679"/>
      <c r="BQ31" s="680"/>
      <c r="BR31" s="678">
        <v>98.9</v>
      </c>
      <c r="BS31" s="655"/>
      <c r="BT31" s="655"/>
      <c r="BU31" s="655"/>
      <c r="BV31" s="655"/>
      <c r="BW31" s="655"/>
      <c r="BX31" s="629">
        <v>97.8</v>
      </c>
      <c r="BY31" s="679"/>
      <c r="BZ31" s="679"/>
      <c r="CA31" s="679"/>
      <c r="CB31" s="680"/>
      <c r="CD31" s="686"/>
      <c r="CE31" s="687"/>
      <c r="CF31" s="637" t="s">
        <v>294</v>
      </c>
      <c r="CG31" s="638"/>
      <c r="CH31" s="638"/>
      <c r="CI31" s="638"/>
      <c r="CJ31" s="638"/>
      <c r="CK31" s="638"/>
      <c r="CL31" s="638"/>
      <c r="CM31" s="638"/>
      <c r="CN31" s="638"/>
      <c r="CO31" s="638"/>
      <c r="CP31" s="638"/>
      <c r="CQ31" s="639"/>
      <c r="CR31" s="623">
        <v>350283</v>
      </c>
      <c r="CS31" s="655"/>
      <c r="CT31" s="655"/>
      <c r="CU31" s="655"/>
      <c r="CV31" s="655"/>
      <c r="CW31" s="655"/>
      <c r="CX31" s="655"/>
      <c r="CY31" s="656"/>
      <c r="CZ31" s="657">
        <v>1.3</v>
      </c>
      <c r="DA31" s="658"/>
      <c r="DB31" s="658"/>
      <c r="DC31" s="659"/>
      <c r="DD31" s="632">
        <v>341132</v>
      </c>
      <c r="DE31" s="655"/>
      <c r="DF31" s="655"/>
      <c r="DG31" s="655"/>
      <c r="DH31" s="655"/>
      <c r="DI31" s="655"/>
      <c r="DJ31" s="655"/>
      <c r="DK31" s="656"/>
      <c r="DL31" s="632">
        <v>341132</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343337</v>
      </c>
      <c r="S32" s="624"/>
      <c r="T32" s="624"/>
      <c r="U32" s="624"/>
      <c r="V32" s="624"/>
      <c r="W32" s="624"/>
      <c r="X32" s="624"/>
      <c r="Y32" s="625"/>
      <c r="Z32" s="626">
        <v>1.2</v>
      </c>
      <c r="AA32" s="626"/>
      <c r="AB32" s="626"/>
      <c r="AC32" s="626"/>
      <c r="AD32" s="627">
        <v>1238</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v>
      </c>
      <c r="BH32" s="691"/>
      <c r="BI32" s="691"/>
      <c r="BJ32" s="691"/>
      <c r="BK32" s="691"/>
      <c r="BL32" s="691"/>
      <c r="BM32" s="692">
        <v>94.8</v>
      </c>
      <c r="BN32" s="691"/>
      <c r="BO32" s="691"/>
      <c r="BP32" s="691"/>
      <c r="BQ32" s="693"/>
      <c r="BR32" s="690">
        <v>98.3</v>
      </c>
      <c r="BS32" s="691"/>
      <c r="BT32" s="691"/>
      <c r="BU32" s="691"/>
      <c r="BV32" s="691"/>
      <c r="BW32" s="691"/>
      <c r="BX32" s="692">
        <v>95.4</v>
      </c>
      <c r="BY32" s="691"/>
      <c r="BZ32" s="691"/>
      <c r="CA32" s="691"/>
      <c r="CB32" s="693"/>
      <c r="CD32" s="688"/>
      <c r="CE32" s="689"/>
      <c r="CF32" s="637" t="s">
        <v>297</v>
      </c>
      <c r="CG32" s="638"/>
      <c r="CH32" s="638"/>
      <c r="CI32" s="638"/>
      <c r="CJ32" s="638"/>
      <c r="CK32" s="638"/>
      <c r="CL32" s="638"/>
      <c r="CM32" s="638"/>
      <c r="CN32" s="638"/>
      <c r="CO32" s="638"/>
      <c r="CP32" s="638"/>
      <c r="CQ32" s="639"/>
      <c r="CR32" s="623">
        <v>93</v>
      </c>
      <c r="CS32" s="624"/>
      <c r="CT32" s="624"/>
      <c r="CU32" s="624"/>
      <c r="CV32" s="624"/>
      <c r="CW32" s="624"/>
      <c r="CX32" s="624"/>
      <c r="CY32" s="625"/>
      <c r="CZ32" s="657">
        <v>0</v>
      </c>
      <c r="DA32" s="658"/>
      <c r="DB32" s="658"/>
      <c r="DC32" s="659"/>
      <c r="DD32" s="632">
        <v>93</v>
      </c>
      <c r="DE32" s="624"/>
      <c r="DF32" s="624"/>
      <c r="DG32" s="624"/>
      <c r="DH32" s="624"/>
      <c r="DI32" s="624"/>
      <c r="DJ32" s="624"/>
      <c r="DK32" s="625"/>
      <c r="DL32" s="632">
        <v>93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4107152</v>
      </c>
      <c r="S33" s="624"/>
      <c r="T33" s="624"/>
      <c r="U33" s="624"/>
      <c r="V33" s="624"/>
      <c r="W33" s="624"/>
      <c r="X33" s="624"/>
      <c r="Y33" s="625"/>
      <c r="Z33" s="626">
        <v>14.3</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10651076</v>
      </c>
      <c r="CS33" s="655"/>
      <c r="CT33" s="655"/>
      <c r="CU33" s="655"/>
      <c r="CV33" s="655"/>
      <c r="CW33" s="655"/>
      <c r="CX33" s="655"/>
      <c r="CY33" s="656"/>
      <c r="CZ33" s="657">
        <v>38.700000000000003</v>
      </c>
      <c r="DA33" s="658"/>
      <c r="DB33" s="658"/>
      <c r="DC33" s="659"/>
      <c r="DD33" s="632">
        <v>8330716</v>
      </c>
      <c r="DE33" s="655"/>
      <c r="DF33" s="655"/>
      <c r="DG33" s="655"/>
      <c r="DH33" s="655"/>
      <c r="DI33" s="655"/>
      <c r="DJ33" s="655"/>
      <c r="DK33" s="656"/>
      <c r="DL33" s="632">
        <v>5245455</v>
      </c>
      <c r="DM33" s="655"/>
      <c r="DN33" s="655"/>
      <c r="DO33" s="655"/>
      <c r="DP33" s="655"/>
      <c r="DQ33" s="655"/>
      <c r="DR33" s="655"/>
      <c r="DS33" s="655"/>
      <c r="DT33" s="655"/>
      <c r="DU33" s="655"/>
      <c r="DV33" s="656"/>
      <c r="DW33" s="628">
        <v>31.3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3441695</v>
      </c>
      <c r="CS34" s="624"/>
      <c r="CT34" s="624"/>
      <c r="CU34" s="624"/>
      <c r="CV34" s="624"/>
      <c r="CW34" s="624"/>
      <c r="CX34" s="624"/>
      <c r="CY34" s="625"/>
      <c r="CZ34" s="657">
        <v>12.5</v>
      </c>
      <c r="DA34" s="658"/>
      <c r="DB34" s="658"/>
      <c r="DC34" s="659"/>
      <c r="DD34" s="632">
        <v>2864511</v>
      </c>
      <c r="DE34" s="624"/>
      <c r="DF34" s="624"/>
      <c r="DG34" s="624"/>
      <c r="DH34" s="624"/>
      <c r="DI34" s="624"/>
      <c r="DJ34" s="624"/>
      <c r="DK34" s="625"/>
      <c r="DL34" s="632">
        <v>2027278</v>
      </c>
      <c r="DM34" s="624"/>
      <c r="DN34" s="624"/>
      <c r="DO34" s="624"/>
      <c r="DP34" s="624"/>
      <c r="DQ34" s="624"/>
      <c r="DR34" s="624"/>
      <c r="DS34" s="624"/>
      <c r="DT34" s="624"/>
      <c r="DU34" s="624"/>
      <c r="DV34" s="625"/>
      <c r="DW34" s="628">
        <v>12.1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842152</v>
      </c>
      <c r="S35" s="624"/>
      <c r="T35" s="624"/>
      <c r="U35" s="624"/>
      <c r="V35" s="624"/>
      <c r="W35" s="624"/>
      <c r="X35" s="624"/>
      <c r="Y35" s="625"/>
      <c r="Z35" s="626">
        <v>2.9</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3565780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129941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66223</v>
      </c>
      <c r="CS35" s="655"/>
      <c r="CT35" s="655"/>
      <c r="CU35" s="655"/>
      <c r="CV35" s="655"/>
      <c r="CW35" s="655"/>
      <c r="CX35" s="655"/>
      <c r="CY35" s="656"/>
      <c r="CZ35" s="657">
        <v>0.2</v>
      </c>
      <c r="DA35" s="658"/>
      <c r="DB35" s="658"/>
      <c r="DC35" s="659"/>
      <c r="DD35" s="632">
        <v>42217</v>
      </c>
      <c r="DE35" s="655"/>
      <c r="DF35" s="655"/>
      <c r="DG35" s="655"/>
      <c r="DH35" s="655"/>
      <c r="DI35" s="655"/>
      <c r="DJ35" s="655"/>
      <c r="DK35" s="656"/>
      <c r="DL35" s="632">
        <v>14319</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28791344</v>
      </c>
      <c r="S36" s="696"/>
      <c r="T36" s="696"/>
      <c r="U36" s="696"/>
      <c r="V36" s="696"/>
      <c r="W36" s="696"/>
      <c r="X36" s="696"/>
      <c r="Y36" s="697"/>
      <c r="Z36" s="698">
        <v>100</v>
      </c>
      <c r="AA36" s="698"/>
      <c r="AB36" s="698"/>
      <c r="AC36" s="698"/>
      <c r="AD36" s="699">
        <v>15919155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739804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-82563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2693057</v>
      </c>
      <c r="CS36" s="624"/>
      <c r="CT36" s="624"/>
      <c r="CU36" s="624"/>
      <c r="CV36" s="624"/>
      <c r="CW36" s="624"/>
      <c r="CX36" s="624"/>
      <c r="CY36" s="625"/>
      <c r="CZ36" s="657">
        <v>9.8000000000000007</v>
      </c>
      <c r="DA36" s="658"/>
      <c r="DB36" s="658"/>
      <c r="DC36" s="659"/>
      <c r="DD36" s="632">
        <v>1701766</v>
      </c>
      <c r="DE36" s="624"/>
      <c r="DF36" s="624"/>
      <c r="DG36" s="624"/>
      <c r="DH36" s="624"/>
      <c r="DI36" s="624"/>
      <c r="DJ36" s="624"/>
      <c r="DK36" s="625"/>
      <c r="DL36" s="632">
        <v>1028906</v>
      </c>
      <c r="DM36" s="624"/>
      <c r="DN36" s="624"/>
      <c r="DO36" s="624"/>
      <c r="DP36" s="624"/>
      <c r="DQ36" s="624"/>
      <c r="DR36" s="624"/>
      <c r="DS36" s="624"/>
      <c r="DT36" s="624"/>
      <c r="DU36" s="624"/>
      <c r="DV36" s="625"/>
      <c r="DW36" s="628">
        <v>6.1</v>
      </c>
      <c r="DX36" s="653"/>
      <c r="DY36" s="653"/>
      <c r="DZ36" s="653"/>
      <c r="EA36" s="653"/>
      <c r="EB36" s="653"/>
      <c r="EC36" s="654"/>
    </row>
    <row r="37" spans="2:133" ht="11.25" customHeight="1">
      <c r="AQ37" s="702" t="s">
        <v>312</v>
      </c>
      <c r="AR37" s="703"/>
      <c r="AS37" s="703"/>
      <c r="AT37" s="703"/>
      <c r="AU37" s="703"/>
      <c r="AV37" s="703"/>
      <c r="AW37" s="703"/>
      <c r="AX37" s="703"/>
      <c r="AY37" s="704"/>
      <c r="AZ37" s="623">
        <v>358194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7194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219801</v>
      </c>
      <c r="CS37" s="655"/>
      <c r="CT37" s="655"/>
      <c r="CU37" s="655"/>
      <c r="CV37" s="655"/>
      <c r="CW37" s="655"/>
      <c r="CX37" s="655"/>
      <c r="CY37" s="656"/>
      <c r="CZ37" s="657">
        <v>0.8</v>
      </c>
      <c r="DA37" s="658"/>
      <c r="DB37" s="658"/>
      <c r="DC37" s="659"/>
      <c r="DD37" s="632">
        <v>203001</v>
      </c>
      <c r="DE37" s="655"/>
      <c r="DF37" s="655"/>
      <c r="DG37" s="655"/>
      <c r="DH37" s="655"/>
      <c r="DI37" s="655"/>
      <c r="DJ37" s="655"/>
      <c r="DK37" s="656"/>
      <c r="DL37" s="632">
        <v>202198</v>
      </c>
      <c r="DM37" s="655"/>
      <c r="DN37" s="655"/>
      <c r="DO37" s="655"/>
      <c r="DP37" s="655"/>
      <c r="DQ37" s="655"/>
      <c r="DR37" s="655"/>
      <c r="DS37" s="655"/>
      <c r="DT37" s="655"/>
      <c r="DU37" s="655"/>
      <c r="DV37" s="656"/>
      <c r="DW37" s="628">
        <v>1.2</v>
      </c>
      <c r="DX37" s="653"/>
      <c r="DY37" s="653"/>
      <c r="DZ37" s="653"/>
      <c r="EA37" s="653"/>
      <c r="EB37" s="653"/>
      <c r="EC37" s="654"/>
    </row>
    <row r="38" spans="2:133" ht="11.25" customHeight="1">
      <c r="AQ38" s="702" t="s">
        <v>315</v>
      </c>
      <c r="AR38" s="703"/>
      <c r="AS38" s="703"/>
      <c r="AT38" s="703"/>
      <c r="AU38" s="703"/>
      <c r="AV38" s="703"/>
      <c r="AW38" s="703"/>
      <c r="AX38" s="703"/>
      <c r="AY38" s="704"/>
      <c r="AZ38" s="623">
        <v>65788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11799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3084476</v>
      </c>
      <c r="CS38" s="624"/>
      <c r="CT38" s="624"/>
      <c r="CU38" s="624"/>
      <c r="CV38" s="624"/>
      <c r="CW38" s="624"/>
      <c r="CX38" s="624"/>
      <c r="CY38" s="625"/>
      <c r="CZ38" s="657">
        <v>11.2</v>
      </c>
      <c r="DA38" s="658"/>
      <c r="DB38" s="658"/>
      <c r="DC38" s="659"/>
      <c r="DD38" s="632">
        <v>2699526</v>
      </c>
      <c r="DE38" s="624"/>
      <c r="DF38" s="624"/>
      <c r="DG38" s="624"/>
      <c r="DH38" s="624"/>
      <c r="DI38" s="624"/>
      <c r="DJ38" s="624"/>
      <c r="DK38" s="625"/>
      <c r="DL38" s="632">
        <v>2174570</v>
      </c>
      <c r="DM38" s="624"/>
      <c r="DN38" s="624"/>
      <c r="DO38" s="624"/>
      <c r="DP38" s="624"/>
      <c r="DQ38" s="624"/>
      <c r="DR38" s="624"/>
      <c r="DS38" s="624"/>
      <c r="DT38" s="624"/>
      <c r="DU38" s="624"/>
      <c r="DV38" s="625"/>
      <c r="DW38" s="628">
        <v>13</v>
      </c>
      <c r="DX38" s="653"/>
      <c r="DY38" s="653"/>
      <c r="DZ38" s="653"/>
      <c r="EA38" s="653"/>
      <c r="EB38" s="653"/>
      <c r="EC38" s="654"/>
    </row>
    <row r="39" spans="2:133" ht="11.25" customHeight="1">
      <c r="AQ39" s="702" t="s">
        <v>318</v>
      </c>
      <c r="AR39" s="703"/>
      <c r="AS39" s="703"/>
      <c r="AT39" s="703"/>
      <c r="AU39" s="703"/>
      <c r="AV39" s="703"/>
      <c r="AW39" s="703"/>
      <c r="AX39" s="703"/>
      <c r="AY39" s="704"/>
      <c r="AZ39" s="623">
        <v>56201</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1215246</v>
      </c>
      <c r="CS39" s="655"/>
      <c r="CT39" s="655"/>
      <c r="CU39" s="655"/>
      <c r="CV39" s="655"/>
      <c r="CW39" s="655"/>
      <c r="CX39" s="655"/>
      <c r="CY39" s="656"/>
      <c r="CZ39" s="657">
        <v>4.4000000000000004</v>
      </c>
      <c r="DA39" s="658"/>
      <c r="DB39" s="658"/>
      <c r="DC39" s="659"/>
      <c r="DD39" s="632">
        <v>1021780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640771</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150379</v>
      </c>
      <c r="CS40" s="624"/>
      <c r="CT40" s="624"/>
      <c r="CU40" s="624"/>
      <c r="CV40" s="624"/>
      <c r="CW40" s="624"/>
      <c r="CX40" s="624"/>
      <c r="CY40" s="625"/>
      <c r="CZ40" s="657">
        <v>0.5</v>
      </c>
      <c r="DA40" s="658"/>
      <c r="DB40" s="658"/>
      <c r="DC40" s="659"/>
      <c r="DD40" s="632">
        <v>916</v>
      </c>
      <c r="DE40" s="624"/>
      <c r="DF40" s="624"/>
      <c r="DG40" s="624"/>
      <c r="DH40" s="624"/>
      <c r="DI40" s="624"/>
      <c r="DJ40" s="624"/>
      <c r="DK40" s="625"/>
      <c r="DL40" s="632">
        <v>382</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1705022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5412772</v>
      </c>
      <c r="CS42" s="624"/>
      <c r="CT42" s="624"/>
      <c r="CU42" s="624"/>
      <c r="CV42" s="624"/>
      <c r="CW42" s="624"/>
      <c r="CX42" s="624"/>
      <c r="CY42" s="625"/>
      <c r="CZ42" s="657">
        <v>19.600000000000001</v>
      </c>
      <c r="DA42" s="706"/>
      <c r="DB42" s="706"/>
      <c r="DC42" s="707"/>
      <c r="DD42" s="632">
        <v>704482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119</v>
      </c>
      <c r="CS43" s="655"/>
      <c r="CT43" s="655"/>
      <c r="CU43" s="655"/>
      <c r="CV43" s="655"/>
      <c r="CW43" s="655"/>
      <c r="CX43" s="655"/>
      <c r="CY43" s="656"/>
      <c r="CZ43" s="657" t="s">
        <v>119</v>
      </c>
      <c r="DA43" s="658"/>
      <c r="DB43" s="658"/>
      <c r="DC43" s="659"/>
      <c r="DD43" s="632" t="s">
        <v>119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4832858</v>
      </c>
      <c r="CS44" s="624"/>
      <c r="CT44" s="624"/>
      <c r="CU44" s="624"/>
      <c r="CV44" s="624"/>
      <c r="CW44" s="624"/>
      <c r="CX44" s="624"/>
      <c r="CY44" s="625"/>
      <c r="CZ44" s="657">
        <v>17.5</v>
      </c>
      <c r="DA44" s="706"/>
      <c r="DB44" s="706"/>
      <c r="DC44" s="707"/>
      <c r="DD44" s="632">
        <v>656579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2846273</v>
      </c>
      <c r="CS45" s="655"/>
      <c r="CT45" s="655"/>
      <c r="CU45" s="655"/>
      <c r="CV45" s="655"/>
      <c r="CW45" s="655"/>
      <c r="CX45" s="655"/>
      <c r="CY45" s="656"/>
      <c r="CZ45" s="657">
        <v>10.3</v>
      </c>
      <c r="DA45" s="658"/>
      <c r="DB45" s="658"/>
      <c r="DC45" s="659"/>
      <c r="DD45" s="632">
        <v>81885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1946621</v>
      </c>
      <c r="CS46" s="624"/>
      <c r="CT46" s="624"/>
      <c r="CU46" s="624"/>
      <c r="CV46" s="624"/>
      <c r="CW46" s="624"/>
      <c r="CX46" s="624"/>
      <c r="CY46" s="625"/>
      <c r="CZ46" s="657">
        <v>7.1</v>
      </c>
      <c r="DA46" s="706"/>
      <c r="DB46" s="706"/>
      <c r="DC46" s="707"/>
      <c r="DD46" s="632">
        <v>574205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579914</v>
      </c>
      <c r="CS47" s="655"/>
      <c r="CT47" s="655"/>
      <c r="CU47" s="655"/>
      <c r="CV47" s="655"/>
      <c r="CW47" s="655"/>
      <c r="CX47" s="655"/>
      <c r="CY47" s="656"/>
      <c r="CZ47" s="657">
        <v>2.1</v>
      </c>
      <c r="DA47" s="658"/>
      <c r="DB47" s="658"/>
      <c r="DC47" s="659"/>
      <c r="DD47" s="632">
        <v>47903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27550762</v>
      </c>
      <c r="CS49" s="691"/>
      <c r="CT49" s="691"/>
      <c r="CU49" s="691"/>
      <c r="CV49" s="691"/>
      <c r="CW49" s="691"/>
      <c r="CX49" s="691"/>
      <c r="CY49" s="718"/>
      <c r="CZ49" s="719">
        <v>100</v>
      </c>
      <c r="DA49" s="720"/>
      <c r="DB49" s="720"/>
      <c r="DC49" s="721"/>
      <c r="DD49" s="722">
        <v>18115024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28726</v>
      </c>
      <c r="R7" s="753"/>
      <c r="S7" s="753"/>
      <c r="T7" s="753"/>
      <c r="U7" s="753"/>
      <c r="V7" s="753">
        <v>27520</v>
      </c>
      <c r="W7" s="753"/>
      <c r="X7" s="753"/>
      <c r="Y7" s="753"/>
      <c r="Z7" s="753"/>
      <c r="AA7" s="753">
        <v>1206</v>
      </c>
      <c r="AB7" s="753"/>
      <c r="AC7" s="753"/>
      <c r="AD7" s="753"/>
      <c r="AE7" s="754"/>
      <c r="AF7" s="755">
        <v>1048</v>
      </c>
      <c r="AG7" s="756"/>
      <c r="AH7" s="756"/>
      <c r="AI7" s="756"/>
      <c r="AJ7" s="757"/>
      <c r="AK7" s="792" t="s">
        <v>491</v>
      </c>
      <c r="AL7" s="793"/>
      <c r="AM7" s="793"/>
      <c r="AN7" s="793"/>
      <c r="AO7" s="793"/>
      <c r="AP7" s="793">
        <v>34792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565</v>
      </c>
      <c r="BS7" s="796" t="s">
        <v>566</v>
      </c>
      <c r="BT7" s="797"/>
      <c r="BU7" s="797"/>
      <c r="BV7" s="797"/>
      <c r="BW7" s="797"/>
      <c r="BX7" s="797"/>
      <c r="BY7" s="797"/>
      <c r="BZ7" s="797"/>
      <c r="CA7" s="797"/>
      <c r="CB7" s="797"/>
      <c r="CC7" s="797"/>
      <c r="CD7" s="797"/>
      <c r="CE7" s="797"/>
      <c r="CF7" s="797"/>
      <c r="CG7" s="798"/>
      <c r="CH7" s="789">
        <v>14</v>
      </c>
      <c r="CI7" s="790"/>
      <c r="CJ7" s="790"/>
      <c r="CK7" s="790"/>
      <c r="CL7" s="791"/>
      <c r="CM7" s="789">
        <v>7</v>
      </c>
      <c r="CN7" s="790"/>
      <c r="CO7" s="790"/>
      <c r="CP7" s="790"/>
      <c r="CQ7" s="791"/>
      <c r="CR7" s="789">
        <v>30</v>
      </c>
      <c r="CS7" s="790"/>
      <c r="CT7" s="790"/>
      <c r="CU7" s="790"/>
      <c r="CV7" s="791"/>
      <c r="CW7" s="789">
        <v>3</v>
      </c>
      <c r="CX7" s="790"/>
      <c r="CY7" s="790"/>
      <c r="CZ7" s="790"/>
      <c r="DA7" s="791"/>
      <c r="DB7" s="789" t="s">
        <v>491</v>
      </c>
      <c r="DC7" s="790"/>
      <c r="DD7" s="790"/>
      <c r="DE7" s="790"/>
      <c r="DF7" s="791"/>
      <c r="DG7" s="789" t="s">
        <v>491</v>
      </c>
      <c r="DH7" s="790"/>
      <c r="DI7" s="790"/>
      <c r="DJ7" s="790"/>
      <c r="DK7" s="791"/>
      <c r="DL7" s="789">
        <v>17</v>
      </c>
      <c r="DM7" s="790"/>
      <c r="DN7" s="790"/>
      <c r="DO7" s="790"/>
      <c r="DP7" s="791"/>
      <c r="DQ7" s="789">
        <v>15</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21</v>
      </c>
      <c r="R8" s="777"/>
      <c r="S8" s="777"/>
      <c r="T8" s="777"/>
      <c r="U8" s="777"/>
      <c r="V8" s="777">
        <v>20</v>
      </c>
      <c r="W8" s="777"/>
      <c r="X8" s="777"/>
      <c r="Y8" s="777"/>
      <c r="Z8" s="777"/>
      <c r="AA8" s="777">
        <v>1</v>
      </c>
      <c r="AB8" s="777"/>
      <c r="AC8" s="777"/>
      <c r="AD8" s="777"/>
      <c r="AE8" s="778"/>
      <c r="AF8" s="779">
        <v>1</v>
      </c>
      <c r="AG8" s="780"/>
      <c r="AH8" s="780"/>
      <c r="AI8" s="780"/>
      <c r="AJ8" s="781"/>
      <c r="AK8" s="782">
        <v>15</v>
      </c>
      <c r="AL8" s="783"/>
      <c r="AM8" s="783"/>
      <c r="AN8" s="783"/>
      <c r="AO8" s="783"/>
      <c r="AP8" s="783" t="s">
        <v>491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567</v>
      </c>
      <c r="BT8" s="787"/>
      <c r="BU8" s="787"/>
      <c r="BV8" s="787"/>
      <c r="BW8" s="787"/>
      <c r="BX8" s="787"/>
      <c r="BY8" s="787"/>
      <c r="BZ8" s="787"/>
      <c r="CA8" s="787"/>
      <c r="CB8" s="787"/>
      <c r="CC8" s="787"/>
      <c r="CD8" s="787"/>
      <c r="CE8" s="787"/>
      <c r="CF8" s="787"/>
      <c r="CG8" s="788"/>
      <c r="CH8" s="799">
        <v>13</v>
      </c>
      <c r="CI8" s="800"/>
      <c r="CJ8" s="800"/>
      <c r="CK8" s="800"/>
      <c r="CL8" s="801"/>
      <c r="CM8" s="799">
        <v>124</v>
      </c>
      <c r="CN8" s="800"/>
      <c r="CO8" s="800"/>
      <c r="CP8" s="800"/>
      <c r="CQ8" s="801"/>
      <c r="CR8" s="799">
        <v>50</v>
      </c>
      <c r="CS8" s="800"/>
      <c r="CT8" s="800"/>
      <c r="CU8" s="800"/>
      <c r="CV8" s="801"/>
      <c r="CW8" s="799" t="s">
        <v>491</v>
      </c>
      <c r="CX8" s="800"/>
      <c r="CY8" s="800"/>
      <c r="CZ8" s="800"/>
      <c r="DA8" s="801"/>
      <c r="DB8" s="799" t="s">
        <v>546</v>
      </c>
      <c r="DC8" s="800"/>
      <c r="DD8" s="800"/>
      <c r="DE8" s="800"/>
      <c r="DF8" s="801"/>
      <c r="DG8" s="799" t="s">
        <v>491</v>
      </c>
      <c r="DH8" s="800"/>
      <c r="DI8" s="800"/>
      <c r="DJ8" s="800"/>
      <c r="DK8" s="801"/>
      <c r="DL8" s="799" t="s">
        <v>491</v>
      </c>
      <c r="DM8" s="800"/>
      <c r="DN8" s="800"/>
      <c r="DO8" s="800"/>
      <c r="DP8" s="801"/>
      <c r="DQ8" s="799" t="s">
        <v>491</v>
      </c>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2</v>
      </c>
      <c r="R9" s="777"/>
      <c r="S9" s="777"/>
      <c r="T9" s="777"/>
      <c r="U9" s="777"/>
      <c r="V9" s="777">
        <v>2</v>
      </c>
      <c r="W9" s="777"/>
      <c r="X9" s="777"/>
      <c r="Y9" s="777"/>
      <c r="Z9" s="777"/>
      <c r="AA9" s="777">
        <v>0</v>
      </c>
      <c r="AB9" s="777"/>
      <c r="AC9" s="777"/>
      <c r="AD9" s="777"/>
      <c r="AE9" s="778"/>
      <c r="AF9" s="779">
        <v>0</v>
      </c>
      <c r="AG9" s="780"/>
      <c r="AH9" s="780"/>
      <c r="AI9" s="780"/>
      <c r="AJ9" s="781"/>
      <c r="AK9" s="782" t="s">
        <v>491</v>
      </c>
      <c r="AL9" s="783"/>
      <c r="AM9" s="783"/>
      <c r="AN9" s="783"/>
      <c r="AO9" s="783"/>
      <c r="AP9" s="783">
        <v>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568</v>
      </c>
      <c r="BT9" s="787"/>
      <c r="BU9" s="787"/>
      <c r="BV9" s="787"/>
      <c r="BW9" s="787"/>
      <c r="BX9" s="787"/>
      <c r="BY9" s="787"/>
      <c r="BZ9" s="787"/>
      <c r="CA9" s="787"/>
      <c r="CB9" s="787"/>
      <c r="CC9" s="787"/>
      <c r="CD9" s="787"/>
      <c r="CE9" s="787"/>
      <c r="CF9" s="787"/>
      <c r="CG9" s="788"/>
      <c r="CH9" s="799">
        <v>-5</v>
      </c>
      <c r="CI9" s="800"/>
      <c r="CJ9" s="800"/>
      <c r="CK9" s="800"/>
      <c r="CL9" s="801"/>
      <c r="CM9" s="799">
        <v>67</v>
      </c>
      <c r="CN9" s="800"/>
      <c r="CO9" s="800"/>
      <c r="CP9" s="800"/>
      <c r="CQ9" s="801"/>
      <c r="CR9" s="799">
        <v>69</v>
      </c>
      <c r="CS9" s="800"/>
      <c r="CT9" s="800"/>
      <c r="CU9" s="800"/>
      <c r="CV9" s="801"/>
      <c r="CW9" s="799" t="s">
        <v>546</v>
      </c>
      <c r="CX9" s="800"/>
      <c r="CY9" s="800"/>
      <c r="CZ9" s="800"/>
      <c r="DA9" s="801"/>
      <c r="DB9" s="799" t="s">
        <v>546</v>
      </c>
      <c r="DC9" s="800"/>
      <c r="DD9" s="800"/>
      <c r="DE9" s="800"/>
      <c r="DF9" s="801"/>
      <c r="DG9" s="799" t="s">
        <v>491</v>
      </c>
      <c r="DH9" s="800"/>
      <c r="DI9" s="800"/>
      <c r="DJ9" s="800"/>
      <c r="DK9" s="801"/>
      <c r="DL9" s="799" t="s">
        <v>491</v>
      </c>
      <c r="DM9" s="800"/>
      <c r="DN9" s="800"/>
      <c r="DO9" s="800"/>
      <c r="DP9" s="801"/>
      <c r="DQ9" s="799" t="s">
        <v>491</v>
      </c>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61</v>
      </c>
      <c r="R10" s="777"/>
      <c r="S10" s="777"/>
      <c r="T10" s="777"/>
      <c r="U10" s="777"/>
      <c r="V10" s="777">
        <v>27</v>
      </c>
      <c r="W10" s="777"/>
      <c r="X10" s="777"/>
      <c r="Y10" s="777"/>
      <c r="Z10" s="777"/>
      <c r="AA10" s="777">
        <v>33</v>
      </c>
      <c r="AB10" s="777"/>
      <c r="AC10" s="777"/>
      <c r="AD10" s="777"/>
      <c r="AE10" s="778"/>
      <c r="AF10" s="779">
        <v>33</v>
      </c>
      <c r="AG10" s="780"/>
      <c r="AH10" s="780"/>
      <c r="AI10" s="780"/>
      <c r="AJ10" s="781"/>
      <c r="AK10" s="782" t="s">
        <v>491</v>
      </c>
      <c r="AL10" s="783"/>
      <c r="AM10" s="783"/>
      <c r="AN10" s="783"/>
      <c r="AO10" s="783"/>
      <c r="AP10" s="783" t="s">
        <v>491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t="s">
        <v>565</v>
      </c>
      <c r="BS10" s="786" t="s">
        <v>569</v>
      </c>
      <c r="BT10" s="787"/>
      <c r="BU10" s="787"/>
      <c r="BV10" s="787"/>
      <c r="BW10" s="787"/>
      <c r="BX10" s="787"/>
      <c r="BY10" s="787"/>
      <c r="BZ10" s="787"/>
      <c r="CA10" s="787"/>
      <c r="CB10" s="787"/>
      <c r="CC10" s="787"/>
      <c r="CD10" s="787"/>
      <c r="CE10" s="787"/>
      <c r="CF10" s="787"/>
      <c r="CG10" s="788"/>
      <c r="CH10" s="799">
        <v>42</v>
      </c>
      <c r="CI10" s="800"/>
      <c r="CJ10" s="800"/>
      <c r="CK10" s="800"/>
      <c r="CL10" s="801"/>
      <c r="CM10" s="799">
        <v>87</v>
      </c>
      <c r="CN10" s="800"/>
      <c r="CO10" s="800"/>
      <c r="CP10" s="800"/>
      <c r="CQ10" s="801"/>
      <c r="CR10" s="799">
        <v>53</v>
      </c>
      <c r="CS10" s="800"/>
      <c r="CT10" s="800"/>
      <c r="CU10" s="800"/>
      <c r="CV10" s="801"/>
      <c r="CW10" s="799" t="s">
        <v>546</v>
      </c>
      <c r="CX10" s="800"/>
      <c r="CY10" s="800"/>
      <c r="CZ10" s="800"/>
      <c r="DA10" s="801"/>
      <c r="DB10" s="799" t="s">
        <v>491</v>
      </c>
      <c r="DC10" s="800"/>
      <c r="DD10" s="800"/>
      <c r="DE10" s="800"/>
      <c r="DF10" s="801"/>
      <c r="DG10" s="799" t="s">
        <v>491</v>
      </c>
      <c r="DH10" s="800"/>
      <c r="DI10" s="800"/>
      <c r="DJ10" s="800"/>
      <c r="DK10" s="801"/>
      <c r="DL10" s="799">
        <v>59</v>
      </c>
      <c r="DM10" s="800"/>
      <c r="DN10" s="800"/>
      <c r="DO10" s="800"/>
      <c r="DP10" s="801"/>
      <c r="DQ10" s="799">
        <v>36</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570</v>
      </c>
      <c r="BT11" s="787"/>
      <c r="BU11" s="787"/>
      <c r="BV11" s="787"/>
      <c r="BW11" s="787"/>
      <c r="BX11" s="787"/>
      <c r="BY11" s="787"/>
      <c r="BZ11" s="787"/>
      <c r="CA11" s="787"/>
      <c r="CB11" s="787"/>
      <c r="CC11" s="787"/>
      <c r="CD11" s="787"/>
      <c r="CE11" s="787"/>
      <c r="CF11" s="787"/>
      <c r="CG11" s="788"/>
      <c r="CH11" s="799">
        <v>44</v>
      </c>
      <c r="CI11" s="800"/>
      <c r="CJ11" s="800"/>
      <c r="CK11" s="800"/>
      <c r="CL11" s="801"/>
      <c r="CM11" s="799">
        <v>220</v>
      </c>
      <c r="CN11" s="800"/>
      <c r="CO11" s="800"/>
      <c r="CP11" s="800"/>
      <c r="CQ11" s="801"/>
      <c r="CR11" s="799">
        <v>26</v>
      </c>
      <c r="CS11" s="800"/>
      <c r="CT11" s="800"/>
      <c r="CU11" s="800"/>
      <c r="CV11" s="801"/>
      <c r="CW11" s="799" t="s">
        <v>546</v>
      </c>
      <c r="CX11" s="800"/>
      <c r="CY11" s="800"/>
      <c r="CZ11" s="800"/>
      <c r="DA11" s="801"/>
      <c r="DB11" s="799" t="s">
        <v>491</v>
      </c>
      <c r="DC11" s="800"/>
      <c r="DD11" s="800"/>
      <c r="DE11" s="800"/>
      <c r="DF11" s="801"/>
      <c r="DG11" s="799" t="s">
        <v>491</v>
      </c>
      <c r="DH11" s="800"/>
      <c r="DI11" s="800"/>
      <c r="DJ11" s="800"/>
      <c r="DK11" s="801"/>
      <c r="DL11" s="799" t="s">
        <v>491</v>
      </c>
      <c r="DM11" s="800"/>
      <c r="DN11" s="800"/>
      <c r="DO11" s="800"/>
      <c r="DP11" s="801"/>
      <c r="DQ11" s="799" t="s">
        <v>491</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571</v>
      </c>
      <c r="BT12" s="787"/>
      <c r="BU12" s="787"/>
      <c r="BV12" s="787"/>
      <c r="BW12" s="787"/>
      <c r="BX12" s="787"/>
      <c r="BY12" s="787"/>
      <c r="BZ12" s="787"/>
      <c r="CA12" s="787"/>
      <c r="CB12" s="787"/>
      <c r="CC12" s="787"/>
      <c r="CD12" s="787"/>
      <c r="CE12" s="787"/>
      <c r="CF12" s="787"/>
      <c r="CG12" s="788"/>
      <c r="CH12" s="799">
        <v>-5</v>
      </c>
      <c r="CI12" s="800"/>
      <c r="CJ12" s="800"/>
      <c r="CK12" s="800"/>
      <c r="CL12" s="801"/>
      <c r="CM12" s="799">
        <v>22</v>
      </c>
      <c r="CN12" s="800"/>
      <c r="CO12" s="800"/>
      <c r="CP12" s="800"/>
      <c r="CQ12" s="801"/>
      <c r="CR12" s="799">
        <v>34</v>
      </c>
      <c r="CS12" s="800"/>
      <c r="CT12" s="800"/>
      <c r="CU12" s="800"/>
      <c r="CV12" s="801"/>
      <c r="CW12" s="799" t="s">
        <v>491</v>
      </c>
      <c r="CX12" s="800"/>
      <c r="CY12" s="800"/>
      <c r="CZ12" s="800"/>
      <c r="DA12" s="801"/>
      <c r="DB12" s="799" t="s">
        <v>546</v>
      </c>
      <c r="DC12" s="800"/>
      <c r="DD12" s="800"/>
      <c r="DE12" s="800"/>
      <c r="DF12" s="801"/>
      <c r="DG12" s="799" t="s">
        <v>491</v>
      </c>
      <c r="DH12" s="800"/>
      <c r="DI12" s="800"/>
      <c r="DJ12" s="800"/>
      <c r="DK12" s="801"/>
      <c r="DL12" s="799" t="s">
        <v>491</v>
      </c>
      <c r="DM12" s="800"/>
      <c r="DN12" s="800"/>
      <c r="DO12" s="800"/>
      <c r="DP12" s="801"/>
      <c r="DQ12" s="799" t="s">
        <v>491</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572</v>
      </c>
      <c r="BT13" s="787"/>
      <c r="BU13" s="787"/>
      <c r="BV13" s="787"/>
      <c r="BW13" s="787"/>
      <c r="BX13" s="787"/>
      <c r="BY13" s="787"/>
      <c r="BZ13" s="787"/>
      <c r="CA13" s="787"/>
      <c r="CB13" s="787"/>
      <c r="CC13" s="787"/>
      <c r="CD13" s="787"/>
      <c r="CE13" s="787"/>
      <c r="CF13" s="787"/>
      <c r="CG13" s="788"/>
      <c r="CH13" s="799">
        <v>17</v>
      </c>
      <c r="CI13" s="800"/>
      <c r="CJ13" s="800"/>
      <c r="CK13" s="800"/>
      <c r="CL13" s="801"/>
      <c r="CM13" s="799">
        <v>150</v>
      </c>
      <c r="CN13" s="800"/>
      <c r="CO13" s="800"/>
      <c r="CP13" s="800"/>
      <c r="CQ13" s="801"/>
      <c r="CR13" s="799">
        <v>77</v>
      </c>
      <c r="CS13" s="800"/>
      <c r="CT13" s="800"/>
      <c r="CU13" s="800"/>
      <c r="CV13" s="801"/>
      <c r="CW13" s="799">
        <v>13</v>
      </c>
      <c r="CX13" s="800"/>
      <c r="CY13" s="800"/>
      <c r="CZ13" s="800"/>
      <c r="DA13" s="801"/>
      <c r="DB13" s="799" t="s">
        <v>546</v>
      </c>
      <c r="DC13" s="800"/>
      <c r="DD13" s="800"/>
      <c r="DE13" s="800"/>
      <c r="DF13" s="801"/>
      <c r="DG13" s="799" t="s">
        <v>491</v>
      </c>
      <c r="DH13" s="800"/>
      <c r="DI13" s="800"/>
      <c r="DJ13" s="800"/>
      <c r="DK13" s="801"/>
      <c r="DL13" s="799" t="s">
        <v>491</v>
      </c>
      <c r="DM13" s="800"/>
      <c r="DN13" s="800"/>
      <c r="DO13" s="800"/>
      <c r="DP13" s="801"/>
      <c r="DQ13" s="799" t="s">
        <v>491</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573</v>
      </c>
      <c r="BT14" s="787"/>
      <c r="BU14" s="787"/>
      <c r="BV14" s="787"/>
      <c r="BW14" s="787"/>
      <c r="BX14" s="787"/>
      <c r="BY14" s="787"/>
      <c r="BZ14" s="787"/>
      <c r="CA14" s="787"/>
      <c r="CB14" s="787"/>
      <c r="CC14" s="787"/>
      <c r="CD14" s="787"/>
      <c r="CE14" s="787"/>
      <c r="CF14" s="787"/>
      <c r="CG14" s="788"/>
      <c r="CH14" s="799">
        <v>3</v>
      </c>
      <c r="CI14" s="800"/>
      <c r="CJ14" s="800"/>
      <c r="CK14" s="800"/>
      <c r="CL14" s="801"/>
      <c r="CM14" s="799">
        <v>44</v>
      </c>
      <c r="CN14" s="800"/>
      <c r="CO14" s="800"/>
      <c r="CP14" s="800"/>
      <c r="CQ14" s="801"/>
      <c r="CR14" s="799">
        <v>40</v>
      </c>
      <c r="CS14" s="800"/>
      <c r="CT14" s="800"/>
      <c r="CU14" s="800"/>
      <c r="CV14" s="801"/>
      <c r="CW14" s="799">
        <v>13</v>
      </c>
      <c r="CX14" s="800"/>
      <c r="CY14" s="800"/>
      <c r="CZ14" s="800"/>
      <c r="DA14" s="801"/>
      <c r="DB14" s="799" t="s">
        <v>491</v>
      </c>
      <c r="DC14" s="800"/>
      <c r="DD14" s="800"/>
      <c r="DE14" s="800"/>
      <c r="DF14" s="801"/>
      <c r="DG14" s="799" t="s">
        <v>491</v>
      </c>
      <c r="DH14" s="800"/>
      <c r="DI14" s="800"/>
      <c r="DJ14" s="800"/>
      <c r="DK14" s="801"/>
      <c r="DL14" s="799" t="s">
        <v>491</v>
      </c>
      <c r="DM14" s="800"/>
      <c r="DN14" s="800"/>
      <c r="DO14" s="800"/>
      <c r="DP14" s="801"/>
      <c r="DQ14" s="799" t="s">
        <v>491</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574</v>
      </c>
      <c r="BT15" s="787"/>
      <c r="BU15" s="787"/>
      <c r="BV15" s="787"/>
      <c r="BW15" s="787"/>
      <c r="BX15" s="787"/>
      <c r="BY15" s="787"/>
      <c r="BZ15" s="787"/>
      <c r="CA15" s="787"/>
      <c r="CB15" s="787"/>
      <c r="CC15" s="787"/>
      <c r="CD15" s="787"/>
      <c r="CE15" s="787"/>
      <c r="CF15" s="787"/>
      <c r="CG15" s="788"/>
      <c r="CH15" s="799">
        <v>12</v>
      </c>
      <c r="CI15" s="800"/>
      <c r="CJ15" s="800"/>
      <c r="CK15" s="800"/>
      <c r="CL15" s="801"/>
      <c r="CM15" s="799">
        <v>207</v>
      </c>
      <c r="CN15" s="800"/>
      <c r="CO15" s="800"/>
      <c r="CP15" s="800"/>
      <c r="CQ15" s="801"/>
      <c r="CR15" s="799">
        <v>10</v>
      </c>
      <c r="CS15" s="800"/>
      <c r="CT15" s="800"/>
      <c r="CU15" s="800"/>
      <c r="CV15" s="801"/>
      <c r="CW15" s="799">
        <v>0</v>
      </c>
      <c r="CX15" s="800"/>
      <c r="CY15" s="800"/>
      <c r="CZ15" s="800"/>
      <c r="DA15" s="801"/>
      <c r="DB15" s="799" t="s">
        <v>546</v>
      </c>
      <c r="DC15" s="800"/>
      <c r="DD15" s="800"/>
      <c r="DE15" s="800"/>
      <c r="DF15" s="801"/>
      <c r="DG15" s="799">
        <v>235</v>
      </c>
      <c r="DH15" s="800"/>
      <c r="DI15" s="800"/>
      <c r="DJ15" s="800"/>
      <c r="DK15" s="801"/>
      <c r="DL15" s="799" t="s">
        <v>491</v>
      </c>
      <c r="DM15" s="800"/>
      <c r="DN15" s="800"/>
      <c r="DO15" s="800"/>
      <c r="DP15" s="801"/>
      <c r="DQ15" s="799" t="s">
        <v>491</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28810</v>
      </c>
      <c r="R23" s="812"/>
      <c r="S23" s="812"/>
      <c r="T23" s="812"/>
      <c r="U23" s="812"/>
      <c r="V23" s="812">
        <v>27570</v>
      </c>
      <c r="W23" s="812"/>
      <c r="X23" s="812"/>
      <c r="Y23" s="812"/>
      <c r="Z23" s="812"/>
      <c r="AA23" s="812">
        <v>1241</v>
      </c>
      <c r="AB23" s="812"/>
      <c r="AC23" s="812"/>
      <c r="AD23" s="812"/>
      <c r="AE23" s="813"/>
      <c r="AF23" s="814">
        <v>1083</v>
      </c>
      <c r="AG23" s="812"/>
      <c r="AH23" s="812"/>
      <c r="AI23" s="812"/>
      <c r="AJ23" s="815"/>
      <c r="AK23" s="816"/>
      <c r="AL23" s="817"/>
      <c r="AM23" s="817"/>
      <c r="AN23" s="817"/>
      <c r="AO23" s="817"/>
      <c r="AP23" s="812">
        <v>34796</v>
      </c>
      <c r="AQ23" s="812"/>
      <c r="AR23" s="812"/>
      <c r="AS23" s="812"/>
      <c r="AT23" s="812"/>
      <c r="AU23" s="818"/>
      <c r="AV23" s="818"/>
      <c r="AW23" s="818"/>
      <c r="AX23" s="818"/>
      <c r="AY23" s="819"/>
      <c r="AZ23" s="827" t="s">
        <v>368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6331</v>
      </c>
      <c r="R28" s="841"/>
      <c r="S28" s="841"/>
      <c r="T28" s="841"/>
      <c r="U28" s="841"/>
      <c r="V28" s="841">
        <v>6201</v>
      </c>
      <c r="W28" s="841"/>
      <c r="X28" s="841"/>
      <c r="Y28" s="841"/>
      <c r="Z28" s="841"/>
      <c r="AA28" s="841">
        <v>130</v>
      </c>
      <c r="AB28" s="841"/>
      <c r="AC28" s="841"/>
      <c r="AD28" s="841"/>
      <c r="AE28" s="842"/>
      <c r="AF28" s="843">
        <v>130</v>
      </c>
      <c r="AG28" s="841"/>
      <c r="AH28" s="841"/>
      <c r="AI28" s="841"/>
      <c r="AJ28" s="844"/>
      <c r="AK28" s="845" t="s">
        <v>491</v>
      </c>
      <c r="AL28" s="836"/>
      <c r="AM28" s="836"/>
      <c r="AN28" s="836"/>
      <c r="AO28" s="836"/>
      <c r="AP28" s="836" t="s">
        <v>491</v>
      </c>
      <c r="AQ28" s="836"/>
      <c r="AR28" s="836"/>
      <c r="AS28" s="836"/>
      <c r="AT28" s="836"/>
      <c r="AU28" s="836" t="s">
        <v>491</v>
      </c>
      <c r="AV28" s="836"/>
      <c r="AW28" s="836"/>
      <c r="AX28" s="836"/>
      <c r="AY28" s="836"/>
      <c r="AZ28" s="837" t="s">
        <v>491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389</v>
      </c>
      <c r="R29" s="777"/>
      <c r="S29" s="777"/>
      <c r="T29" s="777"/>
      <c r="U29" s="777"/>
      <c r="V29" s="777">
        <v>382</v>
      </c>
      <c r="W29" s="777"/>
      <c r="X29" s="777"/>
      <c r="Y29" s="777"/>
      <c r="Z29" s="777"/>
      <c r="AA29" s="777">
        <v>6</v>
      </c>
      <c r="AB29" s="777"/>
      <c r="AC29" s="777"/>
      <c r="AD29" s="777"/>
      <c r="AE29" s="778"/>
      <c r="AF29" s="779">
        <v>2</v>
      </c>
      <c r="AG29" s="780"/>
      <c r="AH29" s="780"/>
      <c r="AI29" s="780"/>
      <c r="AJ29" s="781"/>
      <c r="AK29" s="848" t="s">
        <v>491</v>
      </c>
      <c r="AL29" s="849"/>
      <c r="AM29" s="849"/>
      <c r="AN29" s="849"/>
      <c r="AO29" s="849"/>
      <c r="AP29" s="849" t="s">
        <v>491</v>
      </c>
      <c r="AQ29" s="849"/>
      <c r="AR29" s="849"/>
      <c r="AS29" s="849"/>
      <c r="AT29" s="849"/>
      <c r="AU29" s="849" t="s">
        <v>491</v>
      </c>
      <c r="AV29" s="849"/>
      <c r="AW29" s="849"/>
      <c r="AX29" s="849"/>
      <c r="AY29" s="849"/>
      <c r="AZ29" s="850" t="s">
        <v>491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601</v>
      </c>
      <c r="R30" s="777"/>
      <c r="S30" s="777"/>
      <c r="T30" s="777"/>
      <c r="U30" s="777"/>
      <c r="V30" s="777">
        <v>584</v>
      </c>
      <c r="W30" s="777"/>
      <c r="X30" s="777"/>
      <c r="Y30" s="777"/>
      <c r="Z30" s="777"/>
      <c r="AA30" s="777">
        <v>16</v>
      </c>
      <c r="AB30" s="777"/>
      <c r="AC30" s="777"/>
      <c r="AD30" s="777"/>
      <c r="AE30" s="778"/>
      <c r="AF30" s="779">
        <v>16</v>
      </c>
      <c r="AG30" s="780"/>
      <c r="AH30" s="780"/>
      <c r="AI30" s="780"/>
      <c r="AJ30" s="781"/>
      <c r="AK30" s="848" t="s">
        <v>491</v>
      </c>
      <c r="AL30" s="849"/>
      <c r="AM30" s="849"/>
      <c r="AN30" s="849"/>
      <c r="AO30" s="849"/>
      <c r="AP30" s="849" t="s">
        <v>491</v>
      </c>
      <c r="AQ30" s="849"/>
      <c r="AR30" s="849"/>
      <c r="AS30" s="849"/>
      <c r="AT30" s="849"/>
      <c r="AU30" s="849" t="s">
        <v>491</v>
      </c>
      <c r="AV30" s="849"/>
      <c r="AW30" s="849"/>
      <c r="AX30" s="849"/>
      <c r="AY30" s="849"/>
      <c r="AZ30" s="850" t="s">
        <v>491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5538</v>
      </c>
      <c r="R31" s="777"/>
      <c r="S31" s="777"/>
      <c r="T31" s="777"/>
      <c r="U31" s="777"/>
      <c r="V31" s="777">
        <v>5442</v>
      </c>
      <c r="W31" s="777"/>
      <c r="X31" s="777"/>
      <c r="Y31" s="777"/>
      <c r="Z31" s="777"/>
      <c r="AA31" s="777">
        <v>96</v>
      </c>
      <c r="AB31" s="777"/>
      <c r="AC31" s="777"/>
      <c r="AD31" s="777"/>
      <c r="AE31" s="778"/>
      <c r="AF31" s="779">
        <v>96</v>
      </c>
      <c r="AG31" s="780"/>
      <c r="AH31" s="780"/>
      <c r="AI31" s="780"/>
      <c r="AJ31" s="781"/>
      <c r="AK31" s="848" t="s">
        <v>491</v>
      </c>
      <c r="AL31" s="849"/>
      <c r="AM31" s="849"/>
      <c r="AN31" s="849"/>
      <c r="AO31" s="849"/>
      <c r="AP31" s="849" t="s">
        <v>491</v>
      </c>
      <c r="AQ31" s="849"/>
      <c r="AR31" s="849"/>
      <c r="AS31" s="849"/>
      <c r="AT31" s="849"/>
      <c r="AU31" s="849" t="s">
        <v>491</v>
      </c>
      <c r="AV31" s="849"/>
      <c r="AW31" s="849"/>
      <c r="AX31" s="849"/>
      <c r="AY31" s="849"/>
      <c r="AZ31" s="850" t="s">
        <v>491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671</v>
      </c>
      <c r="R32" s="777"/>
      <c r="S32" s="777"/>
      <c r="T32" s="777"/>
      <c r="U32" s="777"/>
      <c r="V32" s="777">
        <v>642</v>
      </c>
      <c r="W32" s="777"/>
      <c r="X32" s="777"/>
      <c r="Y32" s="777"/>
      <c r="Z32" s="777"/>
      <c r="AA32" s="777">
        <v>29</v>
      </c>
      <c r="AB32" s="777"/>
      <c r="AC32" s="777"/>
      <c r="AD32" s="777"/>
      <c r="AE32" s="778"/>
      <c r="AF32" s="779">
        <v>827</v>
      </c>
      <c r="AG32" s="780"/>
      <c r="AH32" s="780"/>
      <c r="AI32" s="780"/>
      <c r="AJ32" s="781"/>
      <c r="AK32" s="848">
        <v>56</v>
      </c>
      <c r="AL32" s="849"/>
      <c r="AM32" s="849"/>
      <c r="AN32" s="849"/>
      <c r="AO32" s="849"/>
      <c r="AP32" s="849">
        <v>2288</v>
      </c>
      <c r="AQ32" s="849"/>
      <c r="AR32" s="849"/>
      <c r="AS32" s="849"/>
      <c r="AT32" s="849"/>
      <c r="AU32" s="849">
        <v>867</v>
      </c>
      <c r="AV32" s="849"/>
      <c r="AW32" s="849"/>
      <c r="AX32" s="849"/>
      <c r="AY32" s="849"/>
      <c r="AZ32" s="850" t="s">
        <v>491</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3339</v>
      </c>
      <c r="R33" s="777"/>
      <c r="S33" s="777"/>
      <c r="T33" s="777"/>
      <c r="U33" s="777"/>
      <c r="V33" s="777">
        <v>3758</v>
      </c>
      <c r="W33" s="777"/>
      <c r="X33" s="777"/>
      <c r="Y33" s="777"/>
      <c r="Z33" s="777"/>
      <c r="AA33" s="777">
        <v>-419</v>
      </c>
      <c r="AB33" s="777"/>
      <c r="AC33" s="777"/>
      <c r="AD33" s="777"/>
      <c r="AE33" s="778"/>
      <c r="AF33" s="779">
        <v>1772</v>
      </c>
      <c r="AG33" s="780"/>
      <c r="AH33" s="780"/>
      <c r="AI33" s="780"/>
      <c r="AJ33" s="781"/>
      <c r="AK33" s="848">
        <v>358</v>
      </c>
      <c r="AL33" s="849"/>
      <c r="AM33" s="849"/>
      <c r="AN33" s="849"/>
      <c r="AO33" s="849"/>
      <c r="AP33" s="849">
        <v>5684</v>
      </c>
      <c r="AQ33" s="849"/>
      <c r="AR33" s="849"/>
      <c r="AS33" s="849"/>
      <c r="AT33" s="849"/>
      <c r="AU33" s="849">
        <v>4132</v>
      </c>
      <c r="AV33" s="849"/>
      <c r="AW33" s="849"/>
      <c r="AX33" s="849"/>
      <c r="AY33" s="849"/>
      <c r="AZ33" s="850" t="s">
        <v>491</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469</v>
      </c>
      <c r="R34" s="777"/>
      <c r="S34" s="777"/>
      <c r="T34" s="777"/>
      <c r="U34" s="777"/>
      <c r="V34" s="777">
        <v>483</v>
      </c>
      <c r="W34" s="777"/>
      <c r="X34" s="777"/>
      <c r="Y34" s="777"/>
      <c r="Z34" s="777"/>
      <c r="AA34" s="777">
        <v>-15</v>
      </c>
      <c r="AB34" s="777"/>
      <c r="AC34" s="777"/>
      <c r="AD34" s="777"/>
      <c r="AE34" s="778"/>
      <c r="AF34" s="779">
        <v>64</v>
      </c>
      <c r="AG34" s="780"/>
      <c r="AH34" s="780"/>
      <c r="AI34" s="780"/>
      <c r="AJ34" s="781"/>
      <c r="AK34" s="848">
        <v>66</v>
      </c>
      <c r="AL34" s="849"/>
      <c r="AM34" s="849"/>
      <c r="AN34" s="849"/>
      <c r="AO34" s="849"/>
      <c r="AP34" s="849">
        <v>475</v>
      </c>
      <c r="AQ34" s="849"/>
      <c r="AR34" s="849"/>
      <c r="AS34" s="849"/>
      <c r="AT34" s="849"/>
      <c r="AU34" s="849">
        <v>171</v>
      </c>
      <c r="AV34" s="849"/>
      <c r="AW34" s="849"/>
      <c r="AX34" s="849"/>
      <c r="AY34" s="849"/>
      <c r="AZ34" s="850" t="s">
        <v>491</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146</v>
      </c>
      <c r="R35" s="777"/>
      <c r="S35" s="777"/>
      <c r="T35" s="777"/>
      <c r="U35" s="777"/>
      <c r="V35" s="777">
        <v>133</v>
      </c>
      <c r="W35" s="777"/>
      <c r="X35" s="777"/>
      <c r="Y35" s="777"/>
      <c r="Z35" s="777"/>
      <c r="AA35" s="777">
        <v>13</v>
      </c>
      <c r="AB35" s="777"/>
      <c r="AC35" s="777"/>
      <c r="AD35" s="777"/>
      <c r="AE35" s="778"/>
      <c r="AF35" s="779">
        <v>13</v>
      </c>
      <c r="AG35" s="780"/>
      <c r="AH35" s="780"/>
      <c r="AI35" s="780"/>
      <c r="AJ35" s="781"/>
      <c r="AK35" s="848">
        <v>41</v>
      </c>
      <c r="AL35" s="849"/>
      <c r="AM35" s="849"/>
      <c r="AN35" s="849"/>
      <c r="AO35" s="849"/>
      <c r="AP35" s="849">
        <v>183</v>
      </c>
      <c r="AQ35" s="849"/>
      <c r="AR35" s="849"/>
      <c r="AS35" s="849"/>
      <c r="AT35" s="849"/>
      <c r="AU35" s="849">
        <v>99</v>
      </c>
      <c r="AV35" s="849"/>
      <c r="AW35" s="849"/>
      <c r="AX35" s="849"/>
      <c r="AY35" s="849"/>
      <c r="AZ35" s="850" t="s">
        <v>491</v>
      </c>
      <c r="BA35" s="850"/>
      <c r="BB35" s="850"/>
      <c r="BC35" s="850"/>
      <c r="BD35" s="850"/>
      <c r="BE35" s="846" t="s">
        <v>388</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389</v>
      </c>
      <c r="C36" s="774"/>
      <c r="D36" s="774"/>
      <c r="E36" s="774"/>
      <c r="F36" s="774"/>
      <c r="G36" s="774"/>
      <c r="H36" s="774"/>
      <c r="I36" s="774"/>
      <c r="J36" s="774"/>
      <c r="K36" s="774"/>
      <c r="L36" s="774"/>
      <c r="M36" s="774"/>
      <c r="N36" s="774"/>
      <c r="O36" s="774"/>
      <c r="P36" s="775"/>
      <c r="Q36" s="776">
        <v>410</v>
      </c>
      <c r="R36" s="777"/>
      <c r="S36" s="777"/>
      <c r="T36" s="777"/>
      <c r="U36" s="777"/>
      <c r="V36" s="777">
        <v>409</v>
      </c>
      <c r="W36" s="777"/>
      <c r="X36" s="777"/>
      <c r="Y36" s="777"/>
      <c r="Z36" s="777"/>
      <c r="AA36" s="777">
        <v>1</v>
      </c>
      <c r="AB36" s="777"/>
      <c r="AC36" s="777"/>
      <c r="AD36" s="777"/>
      <c r="AE36" s="778"/>
      <c r="AF36" s="779">
        <v>1</v>
      </c>
      <c r="AG36" s="780"/>
      <c r="AH36" s="780"/>
      <c r="AI36" s="780"/>
      <c r="AJ36" s="781"/>
      <c r="AK36" s="848">
        <v>309</v>
      </c>
      <c r="AL36" s="849"/>
      <c r="AM36" s="849"/>
      <c r="AN36" s="849"/>
      <c r="AO36" s="849"/>
      <c r="AP36" s="849">
        <v>2288</v>
      </c>
      <c r="AQ36" s="849"/>
      <c r="AR36" s="849"/>
      <c r="AS36" s="849"/>
      <c r="AT36" s="849"/>
      <c r="AU36" s="849">
        <v>1895</v>
      </c>
      <c r="AV36" s="849"/>
      <c r="AW36" s="849"/>
      <c r="AX36" s="849"/>
      <c r="AY36" s="849"/>
      <c r="AZ36" s="850" t="s">
        <v>491</v>
      </c>
      <c r="BA36" s="850"/>
      <c r="BB36" s="850"/>
      <c r="BC36" s="850"/>
      <c r="BD36" s="850"/>
      <c r="BE36" s="846" t="s">
        <v>388</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390</v>
      </c>
      <c r="C37" s="774"/>
      <c r="D37" s="774"/>
      <c r="E37" s="774"/>
      <c r="F37" s="774"/>
      <c r="G37" s="774"/>
      <c r="H37" s="774"/>
      <c r="I37" s="774"/>
      <c r="J37" s="774"/>
      <c r="K37" s="774"/>
      <c r="L37" s="774"/>
      <c r="M37" s="774"/>
      <c r="N37" s="774"/>
      <c r="O37" s="774"/>
      <c r="P37" s="775"/>
      <c r="Q37" s="776">
        <v>721</v>
      </c>
      <c r="R37" s="777"/>
      <c r="S37" s="777"/>
      <c r="T37" s="777"/>
      <c r="U37" s="777"/>
      <c r="V37" s="777">
        <v>713.95699999999999</v>
      </c>
      <c r="W37" s="777"/>
      <c r="X37" s="777"/>
      <c r="Y37" s="777"/>
      <c r="Z37" s="777"/>
      <c r="AA37" s="777">
        <v>8</v>
      </c>
      <c r="AB37" s="777"/>
      <c r="AC37" s="777"/>
      <c r="AD37" s="777"/>
      <c r="AE37" s="778"/>
      <c r="AF37" s="779">
        <v>0</v>
      </c>
      <c r="AG37" s="780"/>
      <c r="AH37" s="780"/>
      <c r="AI37" s="780"/>
      <c r="AJ37" s="781"/>
      <c r="AK37" s="848">
        <v>431</v>
      </c>
      <c r="AL37" s="849"/>
      <c r="AM37" s="849"/>
      <c r="AN37" s="849"/>
      <c r="AO37" s="849"/>
      <c r="AP37" s="849">
        <v>3525</v>
      </c>
      <c r="AQ37" s="849"/>
      <c r="AR37" s="849"/>
      <c r="AS37" s="849"/>
      <c r="AT37" s="849"/>
      <c r="AU37" s="849">
        <v>3437</v>
      </c>
      <c r="AV37" s="849"/>
      <c r="AW37" s="849"/>
      <c r="AX37" s="849"/>
      <c r="AY37" s="849"/>
      <c r="AZ37" s="850" t="s">
        <v>491</v>
      </c>
      <c r="BA37" s="850"/>
      <c r="BB37" s="850"/>
      <c r="BC37" s="850"/>
      <c r="BD37" s="850"/>
      <c r="BE37" s="846" t="s">
        <v>388</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2922</v>
      </c>
      <c r="AG63" s="860"/>
      <c r="AH63" s="860"/>
      <c r="AI63" s="860"/>
      <c r="AJ63" s="861"/>
      <c r="AK63" s="862"/>
      <c r="AL63" s="857"/>
      <c r="AM63" s="857"/>
      <c r="AN63" s="857"/>
      <c r="AO63" s="857"/>
      <c r="AP63" s="860">
        <v>14443</v>
      </c>
      <c r="AQ63" s="860"/>
      <c r="AR63" s="860"/>
      <c r="AS63" s="860"/>
      <c r="AT63" s="860"/>
      <c r="AU63" s="860">
        <v>10601</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395</v>
      </c>
      <c r="R66" s="736"/>
      <c r="S66" s="736"/>
      <c r="T66" s="736"/>
      <c r="U66" s="737"/>
      <c r="V66" s="735" t="s">
        <v>396</v>
      </c>
      <c r="W66" s="736"/>
      <c r="X66" s="736"/>
      <c r="Y66" s="736"/>
      <c r="Z66" s="737"/>
      <c r="AA66" s="735" t="s">
        <v>397</v>
      </c>
      <c r="AB66" s="736"/>
      <c r="AC66" s="736"/>
      <c r="AD66" s="736"/>
      <c r="AE66" s="737"/>
      <c r="AF66" s="870" t="s">
        <v>398</v>
      </c>
      <c r="AG66" s="831"/>
      <c r="AH66" s="831"/>
      <c r="AI66" s="831"/>
      <c r="AJ66" s="871"/>
      <c r="AK66" s="735" t="s">
        <v>399</v>
      </c>
      <c r="AL66" s="759"/>
      <c r="AM66" s="759"/>
      <c r="AN66" s="759"/>
      <c r="AO66" s="760"/>
      <c r="AP66" s="735" t="s">
        <v>400</v>
      </c>
      <c r="AQ66" s="736"/>
      <c r="AR66" s="736"/>
      <c r="AS66" s="736"/>
      <c r="AT66" s="737"/>
      <c r="AU66" s="735" t="s">
        <v>401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545</v>
      </c>
      <c r="C68" s="888"/>
      <c r="D68" s="888"/>
      <c r="E68" s="888"/>
      <c r="F68" s="888"/>
      <c r="G68" s="888"/>
      <c r="H68" s="888"/>
      <c r="I68" s="888"/>
      <c r="J68" s="888"/>
      <c r="K68" s="888"/>
      <c r="L68" s="888"/>
      <c r="M68" s="888"/>
      <c r="N68" s="888"/>
      <c r="O68" s="888"/>
      <c r="P68" s="889"/>
      <c r="Q68" s="890">
        <v>10186</v>
      </c>
      <c r="R68" s="884"/>
      <c r="S68" s="884"/>
      <c r="T68" s="884"/>
      <c r="U68" s="884"/>
      <c r="V68" s="884">
        <v>9252</v>
      </c>
      <c r="W68" s="884"/>
      <c r="X68" s="884"/>
      <c r="Y68" s="884"/>
      <c r="Z68" s="884"/>
      <c r="AA68" s="884">
        <v>934</v>
      </c>
      <c r="AB68" s="884"/>
      <c r="AC68" s="884"/>
      <c r="AD68" s="884"/>
      <c r="AE68" s="884"/>
      <c r="AF68" s="884">
        <v>934</v>
      </c>
      <c r="AG68" s="884"/>
      <c r="AH68" s="884"/>
      <c r="AI68" s="884"/>
      <c r="AJ68" s="884"/>
      <c r="AK68" s="884">
        <v>3700</v>
      </c>
      <c r="AL68" s="884"/>
      <c r="AM68" s="884"/>
      <c r="AN68" s="884"/>
      <c r="AO68" s="884"/>
      <c r="AP68" s="884" t="s">
        <v>546</v>
      </c>
      <c r="AQ68" s="884"/>
      <c r="AR68" s="884"/>
      <c r="AS68" s="884"/>
      <c r="AT68" s="884"/>
      <c r="AU68" s="884" t="s">
        <v>491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570</v>
      </c>
      <c r="R69" s="849"/>
      <c r="S69" s="849"/>
      <c r="T69" s="849"/>
      <c r="U69" s="849"/>
      <c r="V69" s="849">
        <v>566</v>
      </c>
      <c r="W69" s="849"/>
      <c r="X69" s="849"/>
      <c r="Y69" s="849"/>
      <c r="Z69" s="849"/>
      <c r="AA69" s="849">
        <v>4</v>
      </c>
      <c r="AB69" s="849"/>
      <c r="AC69" s="849"/>
      <c r="AD69" s="849"/>
      <c r="AE69" s="849"/>
      <c r="AF69" s="849">
        <v>4</v>
      </c>
      <c r="AG69" s="849"/>
      <c r="AH69" s="849"/>
      <c r="AI69" s="849"/>
      <c r="AJ69" s="849"/>
      <c r="AK69" s="849" t="s">
        <v>546</v>
      </c>
      <c r="AL69" s="849"/>
      <c r="AM69" s="849"/>
      <c r="AN69" s="849"/>
      <c r="AO69" s="849"/>
      <c r="AP69" s="849" t="s">
        <v>546</v>
      </c>
      <c r="AQ69" s="849"/>
      <c r="AR69" s="849"/>
      <c r="AS69" s="849"/>
      <c r="AT69" s="849"/>
      <c r="AU69" s="849" t="s">
        <v>491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58</v>
      </c>
      <c r="R70" s="849"/>
      <c r="S70" s="849"/>
      <c r="T70" s="849"/>
      <c r="U70" s="849"/>
      <c r="V70" s="849">
        <v>47</v>
      </c>
      <c r="W70" s="849"/>
      <c r="X70" s="849"/>
      <c r="Y70" s="849"/>
      <c r="Z70" s="849"/>
      <c r="AA70" s="849">
        <v>11</v>
      </c>
      <c r="AB70" s="849"/>
      <c r="AC70" s="849"/>
      <c r="AD70" s="849"/>
      <c r="AE70" s="849"/>
      <c r="AF70" s="849">
        <v>11</v>
      </c>
      <c r="AG70" s="849"/>
      <c r="AH70" s="849"/>
      <c r="AI70" s="849"/>
      <c r="AJ70" s="849"/>
      <c r="AK70" s="849" t="s">
        <v>546</v>
      </c>
      <c r="AL70" s="849"/>
      <c r="AM70" s="849"/>
      <c r="AN70" s="849"/>
      <c r="AO70" s="849"/>
      <c r="AP70" s="849" t="s">
        <v>546</v>
      </c>
      <c r="AQ70" s="849"/>
      <c r="AR70" s="849"/>
      <c r="AS70" s="849"/>
      <c r="AT70" s="849"/>
      <c r="AU70" s="849" t="s">
        <v>491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23</v>
      </c>
      <c r="R71" s="849"/>
      <c r="S71" s="849"/>
      <c r="T71" s="849"/>
      <c r="U71" s="849"/>
      <c r="V71" s="849">
        <v>20</v>
      </c>
      <c r="W71" s="849"/>
      <c r="X71" s="849"/>
      <c r="Y71" s="849"/>
      <c r="Z71" s="849"/>
      <c r="AA71" s="849">
        <v>3</v>
      </c>
      <c r="AB71" s="849"/>
      <c r="AC71" s="849"/>
      <c r="AD71" s="849"/>
      <c r="AE71" s="849"/>
      <c r="AF71" s="849">
        <v>3</v>
      </c>
      <c r="AG71" s="849"/>
      <c r="AH71" s="849"/>
      <c r="AI71" s="849"/>
      <c r="AJ71" s="849"/>
      <c r="AK71" s="849" t="s">
        <v>546</v>
      </c>
      <c r="AL71" s="849"/>
      <c r="AM71" s="849"/>
      <c r="AN71" s="849"/>
      <c r="AO71" s="849"/>
      <c r="AP71" s="849" t="s">
        <v>546</v>
      </c>
      <c r="AQ71" s="849"/>
      <c r="AR71" s="849"/>
      <c r="AS71" s="849"/>
      <c r="AT71" s="849"/>
      <c r="AU71" s="849" t="s">
        <v>491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550</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0</v>
      </c>
      <c r="AB72" s="849"/>
      <c r="AC72" s="849"/>
      <c r="AD72" s="849"/>
      <c r="AE72" s="849"/>
      <c r="AF72" s="849">
        <v>0</v>
      </c>
      <c r="AG72" s="849"/>
      <c r="AH72" s="849"/>
      <c r="AI72" s="849"/>
      <c r="AJ72" s="849"/>
      <c r="AK72" s="849" t="s">
        <v>546</v>
      </c>
      <c r="AL72" s="849"/>
      <c r="AM72" s="849"/>
      <c r="AN72" s="849"/>
      <c r="AO72" s="849"/>
      <c r="AP72" s="849" t="s">
        <v>546</v>
      </c>
      <c r="AQ72" s="849"/>
      <c r="AR72" s="849"/>
      <c r="AS72" s="849"/>
      <c r="AT72" s="849"/>
      <c r="AU72" s="849" t="s">
        <v>491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551</v>
      </c>
      <c r="C73" s="892"/>
      <c r="D73" s="892"/>
      <c r="E73" s="892"/>
      <c r="F73" s="892"/>
      <c r="G73" s="892"/>
      <c r="H73" s="892"/>
      <c r="I73" s="892"/>
      <c r="J73" s="892"/>
      <c r="K73" s="892"/>
      <c r="L73" s="892"/>
      <c r="M73" s="892"/>
      <c r="N73" s="892"/>
      <c r="O73" s="892"/>
      <c r="P73" s="893"/>
      <c r="Q73" s="894">
        <v>50</v>
      </c>
      <c r="R73" s="849"/>
      <c r="S73" s="849"/>
      <c r="T73" s="849"/>
      <c r="U73" s="849"/>
      <c r="V73" s="849">
        <v>50</v>
      </c>
      <c r="W73" s="849"/>
      <c r="X73" s="849"/>
      <c r="Y73" s="849"/>
      <c r="Z73" s="849"/>
      <c r="AA73" s="849" t="s">
        <v>546</v>
      </c>
      <c r="AB73" s="849"/>
      <c r="AC73" s="849"/>
      <c r="AD73" s="849"/>
      <c r="AE73" s="849"/>
      <c r="AF73" s="849" t="s">
        <v>546</v>
      </c>
      <c r="AG73" s="849"/>
      <c r="AH73" s="849"/>
      <c r="AI73" s="849"/>
      <c r="AJ73" s="849"/>
      <c r="AK73" s="849" t="s">
        <v>546</v>
      </c>
      <c r="AL73" s="849"/>
      <c r="AM73" s="849"/>
      <c r="AN73" s="849"/>
      <c r="AO73" s="849"/>
      <c r="AP73" s="849" t="s">
        <v>546</v>
      </c>
      <c r="AQ73" s="849"/>
      <c r="AR73" s="849"/>
      <c r="AS73" s="849"/>
      <c r="AT73" s="849"/>
      <c r="AU73" s="849" t="s">
        <v>491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552</v>
      </c>
      <c r="C74" s="892"/>
      <c r="D74" s="892"/>
      <c r="E74" s="892"/>
      <c r="F74" s="892"/>
      <c r="G74" s="892"/>
      <c r="H74" s="892"/>
      <c r="I74" s="892"/>
      <c r="J74" s="892"/>
      <c r="K74" s="892"/>
      <c r="L74" s="892"/>
      <c r="M74" s="892"/>
      <c r="N74" s="892"/>
      <c r="O74" s="892"/>
      <c r="P74" s="893"/>
      <c r="Q74" s="894">
        <v>23</v>
      </c>
      <c r="R74" s="849"/>
      <c r="S74" s="849"/>
      <c r="T74" s="849"/>
      <c r="U74" s="849"/>
      <c r="V74" s="849">
        <v>21</v>
      </c>
      <c r="W74" s="849"/>
      <c r="X74" s="849"/>
      <c r="Y74" s="849"/>
      <c r="Z74" s="849"/>
      <c r="AA74" s="849">
        <v>3</v>
      </c>
      <c r="AB74" s="849"/>
      <c r="AC74" s="849"/>
      <c r="AD74" s="849"/>
      <c r="AE74" s="849"/>
      <c r="AF74" s="849">
        <v>3</v>
      </c>
      <c r="AG74" s="849"/>
      <c r="AH74" s="849"/>
      <c r="AI74" s="849"/>
      <c r="AJ74" s="849"/>
      <c r="AK74" s="849" t="s">
        <v>546</v>
      </c>
      <c r="AL74" s="849"/>
      <c r="AM74" s="849"/>
      <c r="AN74" s="849"/>
      <c r="AO74" s="849"/>
      <c r="AP74" s="849" t="s">
        <v>546</v>
      </c>
      <c r="AQ74" s="849"/>
      <c r="AR74" s="849"/>
      <c r="AS74" s="849"/>
      <c r="AT74" s="849"/>
      <c r="AU74" s="849" t="s">
        <v>491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553</v>
      </c>
      <c r="C75" s="892"/>
      <c r="D75" s="892"/>
      <c r="E75" s="892"/>
      <c r="F75" s="892"/>
      <c r="G75" s="892"/>
      <c r="H75" s="892"/>
      <c r="I75" s="892"/>
      <c r="J75" s="892"/>
      <c r="K75" s="892"/>
      <c r="L75" s="892"/>
      <c r="M75" s="892"/>
      <c r="N75" s="892"/>
      <c r="O75" s="892"/>
      <c r="P75" s="893"/>
      <c r="Q75" s="897">
        <v>1049</v>
      </c>
      <c r="R75" s="898"/>
      <c r="S75" s="898"/>
      <c r="T75" s="898"/>
      <c r="U75" s="848"/>
      <c r="V75" s="899">
        <v>1032</v>
      </c>
      <c r="W75" s="898"/>
      <c r="X75" s="898"/>
      <c r="Y75" s="898"/>
      <c r="Z75" s="848"/>
      <c r="AA75" s="899">
        <v>16</v>
      </c>
      <c r="AB75" s="898"/>
      <c r="AC75" s="898"/>
      <c r="AD75" s="898"/>
      <c r="AE75" s="848"/>
      <c r="AF75" s="899">
        <v>16</v>
      </c>
      <c r="AG75" s="898"/>
      <c r="AH75" s="898"/>
      <c r="AI75" s="898"/>
      <c r="AJ75" s="848"/>
      <c r="AK75" s="899" t="s">
        <v>546</v>
      </c>
      <c r="AL75" s="898"/>
      <c r="AM75" s="898"/>
      <c r="AN75" s="898"/>
      <c r="AO75" s="848"/>
      <c r="AP75" s="899">
        <v>1</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554</v>
      </c>
      <c r="C76" s="892"/>
      <c r="D76" s="892"/>
      <c r="E76" s="892"/>
      <c r="F76" s="892"/>
      <c r="G76" s="892"/>
      <c r="H76" s="892"/>
      <c r="I76" s="892"/>
      <c r="J76" s="892"/>
      <c r="K76" s="892"/>
      <c r="L76" s="892"/>
      <c r="M76" s="892"/>
      <c r="N76" s="892"/>
      <c r="O76" s="892"/>
      <c r="P76" s="893"/>
      <c r="Q76" s="897">
        <v>89</v>
      </c>
      <c r="R76" s="898"/>
      <c r="S76" s="898"/>
      <c r="T76" s="898"/>
      <c r="U76" s="848"/>
      <c r="V76" s="899">
        <v>84</v>
      </c>
      <c r="W76" s="898"/>
      <c r="X76" s="898"/>
      <c r="Y76" s="898"/>
      <c r="Z76" s="848"/>
      <c r="AA76" s="899">
        <v>5</v>
      </c>
      <c r="AB76" s="898"/>
      <c r="AC76" s="898"/>
      <c r="AD76" s="898"/>
      <c r="AE76" s="848"/>
      <c r="AF76" s="899">
        <v>5</v>
      </c>
      <c r="AG76" s="898"/>
      <c r="AH76" s="898"/>
      <c r="AI76" s="898"/>
      <c r="AJ76" s="848"/>
      <c r="AK76" s="899" t="s">
        <v>546</v>
      </c>
      <c r="AL76" s="898"/>
      <c r="AM76" s="898"/>
      <c r="AN76" s="898"/>
      <c r="AO76" s="848"/>
      <c r="AP76" s="899" t="s">
        <v>546</v>
      </c>
      <c r="AQ76" s="898"/>
      <c r="AR76" s="898"/>
      <c r="AS76" s="898"/>
      <c r="AT76" s="848"/>
      <c r="AU76" s="899" t="s">
        <v>491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555</v>
      </c>
      <c r="C77" s="892"/>
      <c r="D77" s="892"/>
      <c r="E77" s="892"/>
      <c r="F77" s="892"/>
      <c r="G77" s="892"/>
      <c r="H77" s="892"/>
      <c r="I77" s="892"/>
      <c r="J77" s="892"/>
      <c r="K77" s="892"/>
      <c r="L77" s="892"/>
      <c r="M77" s="892"/>
      <c r="N77" s="892"/>
      <c r="O77" s="892"/>
      <c r="P77" s="893"/>
      <c r="Q77" s="897">
        <v>168</v>
      </c>
      <c r="R77" s="898"/>
      <c r="S77" s="898"/>
      <c r="T77" s="898"/>
      <c r="U77" s="848"/>
      <c r="V77" s="899">
        <v>148</v>
      </c>
      <c r="W77" s="898"/>
      <c r="X77" s="898"/>
      <c r="Y77" s="898"/>
      <c r="Z77" s="848"/>
      <c r="AA77" s="899">
        <v>20</v>
      </c>
      <c r="AB77" s="898"/>
      <c r="AC77" s="898"/>
      <c r="AD77" s="898"/>
      <c r="AE77" s="848"/>
      <c r="AF77" s="899">
        <v>20</v>
      </c>
      <c r="AG77" s="898"/>
      <c r="AH77" s="898"/>
      <c r="AI77" s="898"/>
      <c r="AJ77" s="848"/>
      <c r="AK77" s="899" t="s">
        <v>546</v>
      </c>
      <c r="AL77" s="898"/>
      <c r="AM77" s="898"/>
      <c r="AN77" s="898"/>
      <c r="AO77" s="848"/>
      <c r="AP77" s="899" t="s">
        <v>546</v>
      </c>
      <c r="AQ77" s="898"/>
      <c r="AR77" s="898"/>
      <c r="AS77" s="898"/>
      <c r="AT77" s="848"/>
      <c r="AU77" s="899" t="s">
        <v>491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556</v>
      </c>
      <c r="C78" s="892"/>
      <c r="D78" s="892"/>
      <c r="E78" s="892"/>
      <c r="F78" s="892"/>
      <c r="G78" s="892"/>
      <c r="H78" s="892"/>
      <c r="I78" s="892"/>
      <c r="J78" s="892"/>
      <c r="K78" s="892"/>
      <c r="L78" s="892"/>
      <c r="M78" s="892"/>
      <c r="N78" s="892"/>
      <c r="O78" s="892"/>
      <c r="P78" s="893"/>
      <c r="Q78" s="894">
        <v>705</v>
      </c>
      <c r="R78" s="849"/>
      <c r="S78" s="849"/>
      <c r="T78" s="849"/>
      <c r="U78" s="849"/>
      <c r="V78" s="849">
        <v>664</v>
      </c>
      <c r="W78" s="849"/>
      <c r="X78" s="849"/>
      <c r="Y78" s="849"/>
      <c r="Z78" s="849"/>
      <c r="AA78" s="849">
        <v>42</v>
      </c>
      <c r="AB78" s="849"/>
      <c r="AC78" s="849"/>
      <c r="AD78" s="849"/>
      <c r="AE78" s="849"/>
      <c r="AF78" s="849">
        <v>42</v>
      </c>
      <c r="AG78" s="849"/>
      <c r="AH78" s="849"/>
      <c r="AI78" s="849"/>
      <c r="AJ78" s="849"/>
      <c r="AK78" s="849" t="s">
        <v>546</v>
      </c>
      <c r="AL78" s="849"/>
      <c r="AM78" s="849"/>
      <c r="AN78" s="849"/>
      <c r="AO78" s="849"/>
      <c r="AP78" s="849">
        <v>256</v>
      </c>
      <c r="AQ78" s="849"/>
      <c r="AR78" s="849"/>
      <c r="AS78" s="849"/>
      <c r="AT78" s="849"/>
      <c r="AU78" s="849">
        <v>18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557</v>
      </c>
      <c r="C79" s="892"/>
      <c r="D79" s="892"/>
      <c r="E79" s="892"/>
      <c r="F79" s="892"/>
      <c r="G79" s="892"/>
      <c r="H79" s="892"/>
      <c r="I79" s="892"/>
      <c r="J79" s="892"/>
      <c r="K79" s="892"/>
      <c r="L79" s="892"/>
      <c r="M79" s="892"/>
      <c r="N79" s="892"/>
      <c r="O79" s="892"/>
      <c r="P79" s="893"/>
      <c r="Q79" s="894">
        <v>7</v>
      </c>
      <c r="R79" s="849"/>
      <c r="S79" s="849"/>
      <c r="T79" s="849"/>
      <c r="U79" s="849"/>
      <c r="V79" s="849">
        <v>6</v>
      </c>
      <c r="W79" s="849"/>
      <c r="X79" s="849"/>
      <c r="Y79" s="849"/>
      <c r="Z79" s="849"/>
      <c r="AA79" s="849">
        <v>1</v>
      </c>
      <c r="AB79" s="849"/>
      <c r="AC79" s="849"/>
      <c r="AD79" s="849"/>
      <c r="AE79" s="849"/>
      <c r="AF79" s="849">
        <v>1</v>
      </c>
      <c r="AG79" s="849"/>
      <c r="AH79" s="849"/>
      <c r="AI79" s="849"/>
      <c r="AJ79" s="849"/>
      <c r="AK79" s="849" t="s">
        <v>546</v>
      </c>
      <c r="AL79" s="849"/>
      <c r="AM79" s="849"/>
      <c r="AN79" s="849"/>
      <c r="AO79" s="849"/>
      <c r="AP79" s="849" t="s">
        <v>546</v>
      </c>
      <c r="AQ79" s="849"/>
      <c r="AR79" s="849"/>
      <c r="AS79" s="849"/>
      <c r="AT79" s="849"/>
      <c r="AU79" s="849" t="s">
        <v>491</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558</v>
      </c>
      <c r="C80" s="892"/>
      <c r="D80" s="892"/>
      <c r="E80" s="892"/>
      <c r="F80" s="892"/>
      <c r="G80" s="892"/>
      <c r="H80" s="892"/>
      <c r="I80" s="892"/>
      <c r="J80" s="892"/>
      <c r="K80" s="892"/>
      <c r="L80" s="892"/>
      <c r="M80" s="892"/>
      <c r="N80" s="892"/>
      <c r="O80" s="892"/>
      <c r="P80" s="893"/>
      <c r="Q80" s="894">
        <v>1</v>
      </c>
      <c r="R80" s="849"/>
      <c r="S80" s="849"/>
      <c r="T80" s="849"/>
      <c r="U80" s="849"/>
      <c r="V80" s="849">
        <v>0</v>
      </c>
      <c r="W80" s="849"/>
      <c r="X80" s="849"/>
      <c r="Y80" s="849"/>
      <c r="Z80" s="849"/>
      <c r="AA80" s="849">
        <v>1</v>
      </c>
      <c r="AB80" s="849"/>
      <c r="AC80" s="849"/>
      <c r="AD80" s="849"/>
      <c r="AE80" s="849"/>
      <c r="AF80" s="849">
        <v>1</v>
      </c>
      <c r="AG80" s="849"/>
      <c r="AH80" s="849"/>
      <c r="AI80" s="849"/>
      <c r="AJ80" s="849"/>
      <c r="AK80" s="849" t="s">
        <v>546</v>
      </c>
      <c r="AL80" s="849"/>
      <c r="AM80" s="849"/>
      <c r="AN80" s="849"/>
      <c r="AO80" s="849"/>
      <c r="AP80" s="849" t="s">
        <v>546</v>
      </c>
      <c r="AQ80" s="849"/>
      <c r="AR80" s="849"/>
      <c r="AS80" s="849"/>
      <c r="AT80" s="849"/>
      <c r="AU80" s="849" t="s">
        <v>491</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559</v>
      </c>
      <c r="C81" s="892"/>
      <c r="D81" s="892"/>
      <c r="E81" s="892"/>
      <c r="F81" s="892"/>
      <c r="G81" s="892"/>
      <c r="H81" s="892"/>
      <c r="I81" s="892"/>
      <c r="J81" s="892"/>
      <c r="K81" s="892"/>
      <c r="L81" s="892"/>
      <c r="M81" s="892"/>
      <c r="N81" s="892"/>
      <c r="O81" s="892"/>
      <c r="P81" s="893"/>
      <c r="Q81" s="894">
        <v>19</v>
      </c>
      <c r="R81" s="849"/>
      <c r="S81" s="849"/>
      <c r="T81" s="849"/>
      <c r="U81" s="849"/>
      <c r="V81" s="849">
        <v>14</v>
      </c>
      <c r="W81" s="849"/>
      <c r="X81" s="849"/>
      <c r="Y81" s="849"/>
      <c r="Z81" s="849"/>
      <c r="AA81" s="849">
        <v>5</v>
      </c>
      <c r="AB81" s="849"/>
      <c r="AC81" s="849"/>
      <c r="AD81" s="849"/>
      <c r="AE81" s="849"/>
      <c r="AF81" s="849">
        <v>5</v>
      </c>
      <c r="AG81" s="849"/>
      <c r="AH81" s="849"/>
      <c r="AI81" s="849"/>
      <c r="AJ81" s="849"/>
      <c r="AK81" s="849">
        <v>12</v>
      </c>
      <c r="AL81" s="849"/>
      <c r="AM81" s="849"/>
      <c r="AN81" s="849"/>
      <c r="AO81" s="849"/>
      <c r="AP81" s="849" t="s">
        <v>546</v>
      </c>
      <c r="AQ81" s="849"/>
      <c r="AR81" s="849"/>
      <c r="AS81" s="849"/>
      <c r="AT81" s="849"/>
      <c r="AU81" s="849" t="s">
        <v>491</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560</v>
      </c>
      <c r="C82" s="892"/>
      <c r="D82" s="892"/>
      <c r="E82" s="892"/>
      <c r="F82" s="892"/>
      <c r="G82" s="892"/>
      <c r="H82" s="892"/>
      <c r="I82" s="892"/>
      <c r="J82" s="892"/>
      <c r="K82" s="892"/>
      <c r="L82" s="892"/>
      <c r="M82" s="892"/>
      <c r="N82" s="892"/>
      <c r="O82" s="892"/>
      <c r="P82" s="893"/>
      <c r="Q82" s="894">
        <v>383</v>
      </c>
      <c r="R82" s="849"/>
      <c r="S82" s="849"/>
      <c r="T82" s="849"/>
      <c r="U82" s="849"/>
      <c r="V82" s="849">
        <v>357</v>
      </c>
      <c r="W82" s="849"/>
      <c r="X82" s="849"/>
      <c r="Y82" s="849"/>
      <c r="Z82" s="849"/>
      <c r="AA82" s="849">
        <v>26</v>
      </c>
      <c r="AB82" s="849"/>
      <c r="AC82" s="849"/>
      <c r="AD82" s="849"/>
      <c r="AE82" s="849"/>
      <c r="AF82" s="849">
        <v>26</v>
      </c>
      <c r="AG82" s="849"/>
      <c r="AH82" s="849"/>
      <c r="AI82" s="849"/>
      <c r="AJ82" s="849"/>
      <c r="AK82" s="849" t="s">
        <v>546</v>
      </c>
      <c r="AL82" s="849"/>
      <c r="AM82" s="849"/>
      <c r="AN82" s="849"/>
      <c r="AO82" s="849"/>
      <c r="AP82" s="849" t="s">
        <v>546</v>
      </c>
      <c r="AQ82" s="849"/>
      <c r="AR82" s="849"/>
      <c r="AS82" s="849"/>
      <c r="AT82" s="849"/>
      <c r="AU82" s="849" t="s">
        <v>491</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561</v>
      </c>
      <c r="C83" s="892"/>
      <c r="D83" s="892"/>
      <c r="E83" s="892"/>
      <c r="F83" s="892"/>
      <c r="G83" s="892"/>
      <c r="H83" s="892"/>
      <c r="I83" s="892"/>
      <c r="J83" s="892"/>
      <c r="K83" s="892"/>
      <c r="L83" s="892"/>
      <c r="M83" s="892"/>
      <c r="N83" s="892"/>
      <c r="O83" s="892"/>
      <c r="P83" s="893"/>
      <c r="Q83" s="894">
        <v>187</v>
      </c>
      <c r="R83" s="849"/>
      <c r="S83" s="849"/>
      <c r="T83" s="849"/>
      <c r="U83" s="849"/>
      <c r="V83" s="849">
        <v>98</v>
      </c>
      <c r="W83" s="849"/>
      <c r="X83" s="849"/>
      <c r="Y83" s="849"/>
      <c r="Z83" s="849"/>
      <c r="AA83" s="849">
        <v>90</v>
      </c>
      <c r="AB83" s="849"/>
      <c r="AC83" s="849"/>
      <c r="AD83" s="849"/>
      <c r="AE83" s="849"/>
      <c r="AF83" s="849">
        <v>90</v>
      </c>
      <c r="AG83" s="849"/>
      <c r="AH83" s="849"/>
      <c r="AI83" s="849"/>
      <c r="AJ83" s="849"/>
      <c r="AK83" s="849" t="s">
        <v>546</v>
      </c>
      <c r="AL83" s="849"/>
      <c r="AM83" s="849"/>
      <c r="AN83" s="849"/>
      <c r="AO83" s="849"/>
      <c r="AP83" s="849" t="s">
        <v>546</v>
      </c>
      <c r="AQ83" s="849"/>
      <c r="AR83" s="849"/>
      <c r="AS83" s="849"/>
      <c r="AT83" s="849"/>
      <c r="AU83" s="849" t="s">
        <v>491</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562</v>
      </c>
      <c r="C84" s="892"/>
      <c r="D84" s="892"/>
      <c r="E84" s="892"/>
      <c r="F84" s="892"/>
      <c r="G84" s="892"/>
      <c r="H84" s="892"/>
      <c r="I84" s="892"/>
      <c r="J84" s="892"/>
      <c r="K84" s="892"/>
      <c r="L84" s="892"/>
      <c r="M84" s="892"/>
      <c r="N84" s="892"/>
      <c r="O84" s="892"/>
      <c r="P84" s="893"/>
      <c r="Q84" s="894">
        <v>187</v>
      </c>
      <c r="R84" s="849"/>
      <c r="S84" s="849"/>
      <c r="T84" s="849"/>
      <c r="U84" s="849"/>
      <c r="V84" s="849">
        <v>181</v>
      </c>
      <c r="W84" s="849"/>
      <c r="X84" s="849"/>
      <c r="Y84" s="849"/>
      <c r="Z84" s="849"/>
      <c r="AA84" s="849">
        <v>7</v>
      </c>
      <c r="AB84" s="849"/>
      <c r="AC84" s="849"/>
      <c r="AD84" s="849"/>
      <c r="AE84" s="849"/>
      <c r="AF84" s="849">
        <v>7</v>
      </c>
      <c r="AG84" s="849"/>
      <c r="AH84" s="849"/>
      <c r="AI84" s="849"/>
      <c r="AJ84" s="849"/>
      <c r="AK84" s="849" t="s">
        <v>546</v>
      </c>
      <c r="AL84" s="849"/>
      <c r="AM84" s="849"/>
      <c r="AN84" s="849"/>
      <c r="AO84" s="849"/>
      <c r="AP84" s="849" t="s">
        <v>546</v>
      </c>
      <c r="AQ84" s="849"/>
      <c r="AR84" s="849"/>
      <c r="AS84" s="849"/>
      <c r="AT84" s="849"/>
      <c r="AU84" s="849" t="s">
        <v>491</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563</v>
      </c>
      <c r="C85" s="892"/>
      <c r="D85" s="892"/>
      <c r="E85" s="892"/>
      <c r="F85" s="892"/>
      <c r="G85" s="892"/>
      <c r="H85" s="892"/>
      <c r="I85" s="892"/>
      <c r="J85" s="892"/>
      <c r="K85" s="892"/>
      <c r="L85" s="892"/>
      <c r="M85" s="892"/>
      <c r="N85" s="892"/>
      <c r="O85" s="892"/>
      <c r="P85" s="893"/>
      <c r="Q85" s="894">
        <v>208312</v>
      </c>
      <c r="R85" s="849"/>
      <c r="S85" s="849"/>
      <c r="T85" s="849"/>
      <c r="U85" s="849"/>
      <c r="V85" s="849">
        <v>200160</v>
      </c>
      <c r="W85" s="849"/>
      <c r="X85" s="849"/>
      <c r="Y85" s="849"/>
      <c r="Z85" s="849"/>
      <c r="AA85" s="849">
        <v>8152</v>
      </c>
      <c r="AB85" s="849"/>
      <c r="AC85" s="849"/>
      <c r="AD85" s="849"/>
      <c r="AE85" s="849"/>
      <c r="AF85" s="849">
        <v>8152</v>
      </c>
      <c r="AG85" s="849"/>
      <c r="AH85" s="849"/>
      <c r="AI85" s="849"/>
      <c r="AJ85" s="849"/>
      <c r="AK85" s="849">
        <v>212</v>
      </c>
      <c r="AL85" s="849"/>
      <c r="AM85" s="849"/>
      <c r="AN85" s="849"/>
      <c r="AO85" s="849"/>
      <c r="AP85" s="849" t="s">
        <v>546</v>
      </c>
      <c r="AQ85" s="849"/>
      <c r="AR85" s="849"/>
      <c r="AS85" s="849"/>
      <c r="AT85" s="849"/>
      <c r="AU85" s="849" t="s">
        <v>491</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t="s">
        <v>564</v>
      </c>
      <c r="C86" s="892"/>
      <c r="D86" s="892"/>
      <c r="E86" s="892"/>
      <c r="F86" s="892"/>
      <c r="G86" s="892"/>
      <c r="H86" s="892"/>
      <c r="I86" s="892"/>
      <c r="J86" s="892"/>
      <c r="K86" s="892"/>
      <c r="L86" s="892"/>
      <c r="M86" s="892"/>
      <c r="N86" s="892"/>
      <c r="O86" s="892"/>
      <c r="P86" s="893"/>
      <c r="Q86" s="894">
        <v>915</v>
      </c>
      <c r="R86" s="849"/>
      <c r="S86" s="849"/>
      <c r="T86" s="849"/>
      <c r="U86" s="849"/>
      <c r="V86" s="849">
        <v>784</v>
      </c>
      <c r="W86" s="849"/>
      <c r="X86" s="849"/>
      <c r="Y86" s="849"/>
      <c r="Z86" s="849"/>
      <c r="AA86" s="849">
        <v>131</v>
      </c>
      <c r="AB86" s="849"/>
      <c r="AC86" s="849"/>
      <c r="AD86" s="849"/>
      <c r="AE86" s="849"/>
      <c r="AF86" s="849">
        <v>1310</v>
      </c>
      <c r="AG86" s="849"/>
      <c r="AH86" s="849"/>
      <c r="AI86" s="849"/>
      <c r="AJ86" s="849"/>
      <c r="AK86" s="849">
        <v>10</v>
      </c>
      <c r="AL86" s="849"/>
      <c r="AM86" s="849"/>
      <c r="AN86" s="849"/>
      <c r="AO86" s="849"/>
      <c r="AP86" s="849">
        <v>44</v>
      </c>
      <c r="AQ86" s="849"/>
      <c r="AR86" s="849"/>
      <c r="AS86" s="849"/>
      <c r="AT86" s="849"/>
      <c r="AU86" s="849">
        <v>3</v>
      </c>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402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10630</v>
      </c>
      <c r="AG88" s="860"/>
      <c r="AH88" s="860"/>
      <c r="AI88" s="860"/>
      <c r="AJ88" s="860"/>
      <c r="AK88" s="857"/>
      <c r="AL88" s="857"/>
      <c r="AM88" s="857"/>
      <c r="AN88" s="857"/>
      <c r="AO88" s="857"/>
      <c r="AP88" s="860">
        <v>301</v>
      </c>
      <c r="AQ88" s="860"/>
      <c r="AR88" s="860"/>
      <c r="AS88" s="860"/>
      <c r="AT88" s="860"/>
      <c r="AU88" s="860">
        <v>21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403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389</v>
      </c>
      <c r="CS102" s="868"/>
      <c r="CT102" s="868"/>
      <c r="CU102" s="868"/>
      <c r="CV102" s="911"/>
      <c r="CW102" s="910">
        <v>29</v>
      </c>
      <c r="CX102" s="868"/>
      <c r="CY102" s="868"/>
      <c r="CZ102" s="868"/>
      <c r="DA102" s="911"/>
      <c r="DB102" s="910" t="s">
        <v>491</v>
      </c>
      <c r="DC102" s="868"/>
      <c r="DD102" s="868"/>
      <c r="DE102" s="868"/>
      <c r="DF102" s="911"/>
      <c r="DG102" s="910">
        <v>235</v>
      </c>
      <c r="DH102" s="868"/>
      <c r="DI102" s="868"/>
      <c r="DJ102" s="868"/>
      <c r="DK102" s="911"/>
      <c r="DL102" s="910">
        <v>76</v>
      </c>
      <c r="DM102" s="868"/>
      <c r="DN102" s="868"/>
      <c r="DO102" s="868"/>
      <c r="DP102" s="911"/>
      <c r="DQ102" s="910">
        <v>51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410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411</v>
      </c>
      <c r="AB109" s="913"/>
      <c r="AC109" s="913"/>
      <c r="AD109" s="913"/>
      <c r="AE109" s="914"/>
      <c r="AF109" s="912" t="s">
        <v>284</v>
      </c>
      <c r="AG109" s="913"/>
      <c r="AH109" s="913"/>
      <c r="AI109" s="913"/>
      <c r="AJ109" s="914"/>
      <c r="AK109" s="912" t="s">
        <v>283</v>
      </c>
      <c r="AL109" s="913"/>
      <c r="AM109" s="913"/>
      <c r="AN109" s="913"/>
      <c r="AO109" s="914"/>
      <c r="AP109" s="912" t="s">
        <v>412</v>
      </c>
      <c r="AQ109" s="913"/>
      <c r="AR109" s="913"/>
      <c r="AS109" s="913"/>
      <c r="AT109" s="915"/>
      <c r="AU109" s="934" t="s">
        <v>410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411</v>
      </c>
      <c r="BR109" s="913"/>
      <c r="BS109" s="913"/>
      <c r="BT109" s="913"/>
      <c r="BU109" s="914"/>
      <c r="BV109" s="912" t="s">
        <v>284</v>
      </c>
      <c r="BW109" s="913"/>
      <c r="BX109" s="913"/>
      <c r="BY109" s="913"/>
      <c r="BZ109" s="914"/>
      <c r="CA109" s="912" t="s">
        <v>283</v>
      </c>
      <c r="CB109" s="913"/>
      <c r="CC109" s="913"/>
      <c r="CD109" s="913"/>
      <c r="CE109" s="914"/>
      <c r="CF109" s="935" t="s">
        <v>412</v>
      </c>
      <c r="CG109" s="935"/>
      <c r="CH109" s="935"/>
      <c r="CI109" s="935"/>
      <c r="CJ109" s="935"/>
      <c r="CK109" s="912" t="s">
        <v>413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411</v>
      </c>
      <c r="DH109" s="913"/>
      <c r="DI109" s="913"/>
      <c r="DJ109" s="913"/>
      <c r="DK109" s="914"/>
      <c r="DL109" s="912" t="s">
        <v>284</v>
      </c>
      <c r="DM109" s="913"/>
      <c r="DN109" s="913"/>
      <c r="DO109" s="913"/>
      <c r="DP109" s="914"/>
      <c r="DQ109" s="912" t="s">
        <v>283</v>
      </c>
      <c r="DR109" s="913"/>
      <c r="DS109" s="913"/>
      <c r="DT109" s="913"/>
      <c r="DU109" s="914"/>
      <c r="DV109" s="912" t="s">
        <v>412</v>
      </c>
      <c r="DW109" s="913"/>
      <c r="DX109" s="913"/>
      <c r="DY109" s="913"/>
      <c r="DZ109" s="915"/>
    </row>
    <row r="110" spans="1:131" s="197" customFormat="1" ht="26.25" customHeight="1">
      <c r="A110" s="916" t="s">
        <v>414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3712485</v>
      </c>
      <c r="AB110" s="920"/>
      <c r="AC110" s="920"/>
      <c r="AD110" s="920"/>
      <c r="AE110" s="921"/>
      <c r="AF110" s="922">
        <v>3775190</v>
      </c>
      <c r="AG110" s="920"/>
      <c r="AH110" s="920"/>
      <c r="AI110" s="920"/>
      <c r="AJ110" s="921"/>
      <c r="AK110" s="922">
        <v>3724612</v>
      </c>
      <c r="AL110" s="920"/>
      <c r="AM110" s="920"/>
      <c r="AN110" s="920"/>
      <c r="AO110" s="921"/>
      <c r="AP110" s="923">
        <v>27.9</v>
      </c>
      <c r="AQ110" s="924"/>
      <c r="AR110" s="924"/>
      <c r="AS110" s="924"/>
      <c r="AT110" s="925"/>
      <c r="AU110" s="926" t="s">
        <v>61</v>
      </c>
      <c r="AV110" s="927"/>
      <c r="AW110" s="927"/>
      <c r="AX110" s="927"/>
      <c r="AY110" s="928"/>
      <c r="AZ110" s="970" t="s">
        <v>415</v>
      </c>
      <c r="BA110" s="917"/>
      <c r="BB110" s="917"/>
      <c r="BC110" s="917"/>
      <c r="BD110" s="917"/>
      <c r="BE110" s="917"/>
      <c r="BF110" s="917"/>
      <c r="BG110" s="917"/>
      <c r="BH110" s="917"/>
      <c r="BI110" s="917"/>
      <c r="BJ110" s="917"/>
      <c r="BK110" s="917"/>
      <c r="BL110" s="917"/>
      <c r="BM110" s="917"/>
      <c r="BN110" s="917"/>
      <c r="BO110" s="917"/>
      <c r="BP110" s="918"/>
      <c r="BQ110" s="956">
        <v>33277162</v>
      </c>
      <c r="BR110" s="957"/>
      <c r="BS110" s="957"/>
      <c r="BT110" s="957"/>
      <c r="BU110" s="957"/>
      <c r="BV110" s="957">
        <v>34063111</v>
      </c>
      <c r="BW110" s="957"/>
      <c r="BX110" s="957"/>
      <c r="BY110" s="957"/>
      <c r="BZ110" s="957"/>
      <c r="CA110" s="957">
        <v>34795935</v>
      </c>
      <c r="CB110" s="957"/>
      <c r="CC110" s="957"/>
      <c r="CD110" s="957"/>
      <c r="CE110" s="957"/>
      <c r="CF110" s="971">
        <v>260.60000000000002</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419</v>
      </c>
      <c r="AB111" s="964"/>
      <c r="AC111" s="964"/>
      <c r="AD111" s="964"/>
      <c r="AE111" s="965"/>
      <c r="AF111" s="966" t="s">
        <v>419</v>
      </c>
      <c r="AG111" s="964"/>
      <c r="AH111" s="964"/>
      <c r="AI111" s="964"/>
      <c r="AJ111" s="965"/>
      <c r="AK111" s="966" t="s">
        <v>419</v>
      </c>
      <c r="AL111" s="964"/>
      <c r="AM111" s="964"/>
      <c r="AN111" s="964"/>
      <c r="AO111" s="965"/>
      <c r="AP111" s="967" t="s">
        <v>419</v>
      </c>
      <c r="AQ111" s="968"/>
      <c r="AR111" s="968"/>
      <c r="AS111" s="968"/>
      <c r="AT111" s="969"/>
      <c r="AU111" s="929"/>
      <c r="AV111" s="930"/>
      <c r="AW111" s="930"/>
      <c r="AX111" s="930"/>
      <c r="AY111" s="931"/>
      <c r="AZ111" s="979" t="s">
        <v>420</v>
      </c>
      <c r="BA111" s="980"/>
      <c r="BB111" s="980"/>
      <c r="BC111" s="980"/>
      <c r="BD111" s="980"/>
      <c r="BE111" s="980"/>
      <c r="BF111" s="980"/>
      <c r="BG111" s="980"/>
      <c r="BH111" s="980"/>
      <c r="BI111" s="980"/>
      <c r="BJ111" s="980"/>
      <c r="BK111" s="980"/>
      <c r="BL111" s="980"/>
      <c r="BM111" s="980"/>
      <c r="BN111" s="980"/>
      <c r="BO111" s="980"/>
      <c r="BP111" s="981"/>
      <c r="BQ111" s="949">
        <v>225083</v>
      </c>
      <c r="BR111" s="950"/>
      <c r="BS111" s="950"/>
      <c r="BT111" s="950"/>
      <c r="BU111" s="950"/>
      <c r="BV111" s="950">
        <v>195797</v>
      </c>
      <c r="BW111" s="950"/>
      <c r="BX111" s="950"/>
      <c r="BY111" s="950"/>
      <c r="BZ111" s="950"/>
      <c r="CA111" s="950">
        <v>168096</v>
      </c>
      <c r="CB111" s="950"/>
      <c r="CC111" s="950"/>
      <c r="CD111" s="950"/>
      <c r="CE111" s="950"/>
      <c r="CF111" s="944">
        <v>1.3</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419</v>
      </c>
      <c r="DH111" s="950"/>
      <c r="DI111" s="950"/>
      <c r="DJ111" s="950"/>
      <c r="DK111" s="950"/>
      <c r="DL111" s="950" t="s">
        <v>419</v>
      </c>
      <c r="DM111" s="950"/>
      <c r="DN111" s="950"/>
      <c r="DO111" s="950"/>
      <c r="DP111" s="950"/>
      <c r="DQ111" s="950" t="s">
        <v>419</v>
      </c>
      <c r="DR111" s="950"/>
      <c r="DS111" s="950"/>
      <c r="DT111" s="950"/>
      <c r="DU111" s="950"/>
      <c r="DV111" s="951" t="s">
        <v>419</v>
      </c>
      <c r="DW111" s="951"/>
      <c r="DX111" s="951"/>
      <c r="DY111" s="951"/>
      <c r="DZ111" s="952"/>
    </row>
    <row r="112" spans="1:131" s="197" customFormat="1" ht="26.25" customHeight="1">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424</v>
      </c>
      <c r="BA112" s="980"/>
      <c r="BB112" s="980"/>
      <c r="BC112" s="980"/>
      <c r="BD112" s="980"/>
      <c r="BE112" s="980"/>
      <c r="BF112" s="980"/>
      <c r="BG112" s="980"/>
      <c r="BH112" s="980"/>
      <c r="BI112" s="980"/>
      <c r="BJ112" s="980"/>
      <c r="BK112" s="980"/>
      <c r="BL112" s="980"/>
      <c r="BM112" s="980"/>
      <c r="BN112" s="980"/>
      <c r="BO112" s="980"/>
      <c r="BP112" s="981"/>
      <c r="BQ112" s="949">
        <v>9604173</v>
      </c>
      <c r="BR112" s="950"/>
      <c r="BS112" s="950"/>
      <c r="BT112" s="950"/>
      <c r="BU112" s="950"/>
      <c r="BV112" s="950">
        <v>10904559</v>
      </c>
      <c r="BW112" s="950"/>
      <c r="BX112" s="950"/>
      <c r="BY112" s="950"/>
      <c r="BZ112" s="950"/>
      <c r="CA112" s="950">
        <v>10600264</v>
      </c>
      <c r="CB112" s="950"/>
      <c r="CC112" s="950"/>
      <c r="CD112" s="950"/>
      <c r="CE112" s="950"/>
      <c r="CF112" s="944">
        <v>79.400000000000006</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735594</v>
      </c>
      <c r="AB113" s="964"/>
      <c r="AC113" s="964"/>
      <c r="AD113" s="964"/>
      <c r="AE113" s="965"/>
      <c r="AF113" s="966">
        <v>872952</v>
      </c>
      <c r="AG113" s="964"/>
      <c r="AH113" s="964"/>
      <c r="AI113" s="964"/>
      <c r="AJ113" s="965"/>
      <c r="AK113" s="966">
        <v>808881</v>
      </c>
      <c r="AL113" s="964"/>
      <c r="AM113" s="964"/>
      <c r="AN113" s="964"/>
      <c r="AO113" s="965"/>
      <c r="AP113" s="967">
        <v>6.1</v>
      </c>
      <c r="AQ113" s="968"/>
      <c r="AR113" s="968"/>
      <c r="AS113" s="968"/>
      <c r="AT113" s="969"/>
      <c r="AU113" s="929"/>
      <c r="AV113" s="930"/>
      <c r="AW113" s="930"/>
      <c r="AX113" s="930"/>
      <c r="AY113" s="931"/>
      <c r="AZ113" s="979" t="s">
        <v>427</v>
      </c>
      <c r="BA113" s="980"/>
      <c r="BB113" s="980"/>
      <c r="BC113" s="980"/>
      <c r="BD113" s="980"/>
      <c r="BE113" s="980"/>
      <c r="BF113" s="980"/>
      <c r="BG113" s="980"/>
      <c r="BH113" s="980"/>
      <c r="BI113" s="980"/>
      <c r="BJ113" s="980"/>
      <c r="BK113" s="980"/>
      <c r="BL113" s="980"/>
      <c r="BM113" s="980"/>
      <c r="BN113" s="980"/>
      <c r="BO113" s="980"/>
      <c r="BP113" s="981"/>
      <c r="BQ113" s="949">
        <v>28918</v>
      </c>
      <c r="BR113" s="950"/>
      <c r="BS113" s="950"/>
      <c r="BT113" s="950"/>
      <c r="BU113" s="950"/>
      <c r="BV113" s="950">
        <v>24984</v>
      </c>
      <c r="BW113" s="950"/>
      <c r="BX113" s="950"/>
      <c r="BY113" s="950"/>
      <c r="BZ113" s="950"/>
      <c r="CA113" s="950">
        <v>20985</v>
      </c>
      <c r="CB113" s="950"/>
      <c r="CC113" s="950"/>
      <c r="CD113" s="950"/>
      <c r="CE113" s="950"/>
      <c r="CF113" s="944">
        <v>0.2</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11003</v>
      </c>
      <c r="DH113" s="989"/>
      <c r="DI113" s="989"/>
      <c r="DJ113" s="989"/>
      <c r="DK113" s="990"/>
      <c r="DL113" s="991">
        <v>5793</v>
      </c>
      <c r="DM113" s="989"/>
      <c r="DN113" s="989"/>
      <c r="DO113" s="989"/>
      <c r="DP113" s="990"/>
      <c r="DQ113" s="991">
        <v>2368</v>
      </c>
      <c r="DR113" s="989"/>
      <c r="DS113" s="989"/>
      <c r="DT113" s="989"/>
      <c r="DU113" s="990"/>
      <c r="DV113" s="992">
        <v>0</v>
      </c>
      <c r="DW113" s="993"/>
      <c r="DX113" s="993"/>
      <c r="DY113" s="993"/>
      <c r="DZ113" s="994"/>
    </row>
    <row r="114" spans="1:130" s="197"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4913</v>
      </c>
      <c r="AB114" s="989"/>
      <c r="AC114" s="989"/>
      <c r="AD114" s="989"/>
      <c r="AE114" s="990"/>
      <c r="AF114" s="991">
        <v>1557</v>
      </c>
      <c r="AG114" s="989"/>
      <c r="AH114" s="989"/>
      <c r="AI114" s="989"/>
      <c r="AJ114" s="990"/>
      <c r="AK114" s="991">
        <v>1558</v>
      </c>
      <c r="AL114" s="989"/>
      <c r="AM114" s="989"/>
      <c r="AN114" s="989"/>
      <c r="AO114" s="990"/>
      <c r="AP114" s="992">
        <v>0</v>
      </c>
      <c r="AQ114" s="993"/>
      <c r="AR114" s="993"/>
      <c r="AS114" s="993"/>
      <c r="AT114" s="994"/>
      <c r="AU114" s="929"/>
      <c r="AV114" s="930"/>
      <c r="AW114" s="930"/>
      <c r="AX114" s="930"/>
      <c r="AY114" s="931"/>
      <c r="AZ114" s="979" t="s">
        <v>430</v>
      </c>
      <c r="BA114" s="980"/>
      <c r="BB114" s="980"/>
      <c r="BC114" s="980"/>
      <c r="BD114" s="980"/>
      <c r="BE114" s="980"/>
      <c r="BF114" s="980"/>
      <c r="BG114" s="980"/>
      <c r="BH114" s="980"/>
      <c r="BI114" s="980"/>
      <c r="BJ114" s="980"/>
      <c r="BK114" s="980"/>
      <c r="BL114" s="980"/>
      <c r="BM114" s="980"/>
      <c r="BN114" s="980"/>
      <c r="BO114" s="980"/>
      <c r="BP114" s="981"/>
      <c r="BQ114" s="949">
        <v>5495212</v>
      </c>
      <c r="BR114" s="950"/>
      <c r="BS114" s="950"/>
      <c r="BT114" s="950"/>
      <c r="BU114" s="950"/>
      <c r="BV114" s="950">
        <v>4521925</v>
      </c>
      <c r="BW114" s="950"/>
      <c r="BX114" s="950"/>
      <c r="BY114" s="950"/>
      <c r="BZ114" s="950"/>
      <c r="CA114" s="950">
        <v>4173471</v>
      </c>
      <c r="CB114" s="950"/>
      <c r="CC114" s="950"/>
      <c r="CD114" s="950"/>
      <c r="CE114" s="950"/>
      <c r="CF114" s="944">
        <v>31.3</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34366</v>
      </c>
      <c r="AB115" s="964"/>
      <c r="AC115" s="964"/>
      <c r="AD115" s="964"/>
      <c r="AE115" s="965"/>
      <c r="AF115" s="966">
        <v>32713</v>
      </c>
      <c r="AG115" s="964"/>
      <c r="AH115" s="964"/>
      <c r="AI115" s="964"/>
      <c r="AJ115" s="965"/>
      <c r="AK115" s="966">
        <v>30578</v>
      </c>
      <c r="AL115" s="964"/>
      <c r="AM115" s="964"/>
      <c r="AN115" s="964"/>
      <c r="AO115" s="965"/>
      <c r="AP115" s="967">
        <v>0.2</v>
      </c>
      <c r="AQ115" s="968"/>
      <c r="AR115" s="968"/>
      <c r="AS115" s="968"/>
      <c r="AT115" s="969"/>
      <c r="AU115" s="929"/>
      <c r="AV115" s="930"/>
      <c r="AW115" s="930"/>
      <c r="AX115" s="930"/>
      <c r="AY115" s="931"/>
      <c r="AZ115" s="979" t="s">
        <v>433</v>
      </c>
      <c r="BA115" s="980"/>
      <c r="BB115" s="980"/>
      <c r="BC115" s="980"/>
      <c r="BD115" s="980"/>
      <c r="BE115" s="980"/>
      <c r="BF115" s="980"/>
      <c r="BG115" s="980"/>
      <c r="BH115" s="980"/>
      <c r="BI115" s="980"/>
      <c r="BJ115" s="980"/>
      <c r="BK115" s="980"/>
      <c r="BL115" s="980"/>
      <c r="BM115" s="980"/>
      <c r="BN115" s="980"/>
      <c r="BO115" s="980"/>
      <c r="BP115" s="981"/>
      <c r="BQ115" s="949">
        <v>114269</v>
      </c>
      <c r="BR115" s="950"/>
      <c r="BS115" s="950"/>
      <c r="BT115" s="950"/>
      <c r="BU115" s="950"/>
      <c r="BV115" s="950">
        <v>133625</v>
      </c>
      <c r="BW115" s="950"/>
      <c r="BX115" s="950"/>
      <c r="BY115" s="950"/>
      <c r="BZ115" s="950"/>
      <c r="CA115" s="950">
        <v>100485</v>
      </c>
      <c r="CB115" s="950"/>
      <c r="CC115" s="950"/>
      <c r="CD115" s="950"/>
      <c r="CE115" s="950"/>
      <c r="CF115" s="944">
        <v>0.8</v>
      </c>
      <c r="CG115" s="945"/>
      <c r="CH115" s="945"/>
      <c r="CI115" s="945"/>
      <c r="CJ115" s="945"/>
      <c r="CK115" s="975"/>
      <c r="CL115" s="976"/>
      <c r="CM115" s="979" t="s">
        <v>434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435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36</v>
      </c>
      <c r="AB116" s="989"/>
      <c r="AC116" s="989"/>
      <c r="AD116" s="989"/>
      <c r="AE116" s="990"/>
      <c r="AF116" s="991">
        <v>121</v>
      </c>
      <c r="AG116" s="989"/>
      <c r="AH116" s="989"/>
      <c r="AI116" s="989"/>
      <c r="AJ116" s="990"/>
      <c r="AK116" s="991">
        <v>92</v>
      </c>
      <c r="AL116" s="989"/>
      <c r="AM116" s="989"/>
      <c r="AN116" s="989"/>
      <c r="AO116" s="990"/>
      <c r="AP116" s="992">
        <v>0</v>
      </c>
      <c r="AQ116" s="993"/>
      <c r="AR116" s="993"/>
      <c r="AS116" s="993"/>
      <c r="AT116" s="994"/>
      <c r="AU116" s="929"/>
      <c r="AV116" s="930"/>
      <c r="AW116" s="930"/>
      <c r="AX116" s="930"/>
      <c r="AY116" s="931"/>
      <c r="AZ116" s="979" t="s">
        <v>436</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42335</v>
      </c>
      <c r="DH116" s="989"/>
      <c r="DI116" s="989"/>
      <c r="DJ116" s="989"/>
      <c r="DK116" s="990"/>
      <c r="DL116" s="991">
        <v>33868</v>
      </c>
      <c r="DM116" s="989"/>
      <c r="DN116" s="989"/>
      <c r="DO116" s="989"/>
      <c r="DP116" s="990"/>
      <c r="DQ116" s="991">
        <v>25401</v>
      </c>
      <c r="DR116" s="989"/>
      <c r="DS116" s="989"/>
      <c r="DT116" s="989"/>
      <c r="DU116" s="990"/>
      <c r="DV116" s="992">
        <v>0.2</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438</v>
      </c>
      <c r="Z117" s="914"/>
      <c r="AA117" s="1026">
        <v>4487394</v>
      </c>
      <c r="AB117" s="996"/>
      <c r="AC117" s="996"/>
      <c r="AD117" s="996"/>
      <c r="AE117" s="997"/>
      <c r="AF117" s="995">
        <v>4682533</v>
      </c>
      <c r="AG117" s="996"/>
      <c r="AH117" s="996"/>
      <c r="AI117" s="996"/>
      <c r="AJ117" s="997"/>
      <c r="AK117" s="995">
        <v>4565721</v>
      </c>
      <c r="AL117" s="996"/>
      <c r="AM117" s="996"/>
      <c r="AN117" s="996"/>
      <c r="AO117" s="997"/>
      <c r="AP117" s="998"/>
      <c r="AQ117" s="999"/>
      <c r="AR117" s="999"/>
      <c r="AS117" s="999"/>
      <c r="AT117" s="1000"/>
      <c r="AU117" s="929"/>
      <c r="AV117" s="930"/>
      <c r="AW117" s="930"/>
      <c r="AX117" s="930"/>
      <c r="AY117" s="931"/>
      <c r="AZ117" s="1025" t="s">
        <v>439</v>
      </c>
      <c r="BA117" s="1001"/>
      <c r="BB117" s="1001"/>
      <c r="BC117" s="1001"/>
      <c r="BD117" s="1001"/>
      <c r="BE117" s="1001"/>
      <c r="BF117" s="1001"/>
      <c r="BG117" s="1001"/>
      <c r="BH117" s="1001"/>
      <c r="BI117" s="1001"/>
      <c r="BJ117" s="1001"/>
      <c r="BK117" s="1001"/>
      <c r="BL117" s="1001"/>
      <c r="BM117" s="1001"/>
      <c r="BN117" s="1001"/>
      <c r="BO117" s="1001"/>
      <c r="BP117" s="1002"/>
      <c r="BQ117" s="1015" t="s">
        <v>440</v>
      </c>
      <c r="BR117" s="1016"/>
      <c r="BS117" s="1016"/>
      <c r="BT117" s="1016"/>
      <c r="BU117" s="1016"/>
      <c r="BV117" s="1016" t="s">
        <v>440</v>
      </c>
      <c r="BW117" s="1016"/>
      <c r="BX117" s="1016"/>
      <c r="BY117" s="1016"/>
      <c r="BZ117" s="1016"/>
      <c r="CA117" s="1016" t="s">
        <v>440</v>
      </c>
      <c r="CB117" s="1016"/>
      <c r="CC117" s="1016"/>
      <c r="CD117" s="1016"/>
      <c r="CE117" s="1016"/>
      <c r="CF117" s="944" t="s">
        <v>440</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440</v>
      </c>
      <c r="DH117" s="989"/>
      <c r="DI117" s="989"/>
      <c r="DJ117" s="989"/>
      <c r="DK117" s="990"/>
      <c r="DL117" s="991" t="s">
        <v>440</v>
      </c>
      <c r="DM117" s="989"/>
      <c r="DN117" s="989"/>
      <c r="DO117" s="989"/>
      <c r="DP117" s="990"/>
      <c r="DQ117" s="991" t="s">
        <v>440</v>
      </c>
      <c r="DR117" s="989"/>
      <c r="DS117" s="989"/>
      <c r="DT117" s="989"/>
      <c r="DU117" s="990"/>
      <c r="DV117" s="992" t="s">
        <v>440</v>
      </c>
      <c r="DW117" s="993"/>
      <c r="DX117" s="993"/>
      <c r="DY117" s="993"/>
      <c r="DZ117" s="994"/>
    </row>
    <row r="118" spans="1:130" s="197" customFormat="1" ht="26.25" customHeight="1">
      <c r="A118" s="934" t="s">
        <v>413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411</v>
      </c>
      <c r="AB118" s="913"/>
      <c r="AC118" s="913"/>
      <c r="AD118" s="913"/>
      <c r="AE118" s="914"/>
      <c r="AF118" s="912" t="s">
        <v>284</v>
      </c>
      <c r="AG118" s="913"/>
      <c r="AH118" s="913"/>
      <c r="AI118" s="913"/>
      <c r="AJ118" s="914"/>
      <c r="AK118" s="912" t="s">
        <v>283</v>
      </c>
      <c r="AL118" s="913"/>
      <c r="AM118" s="913"/>
      <c r="AN118" s="913"/>
      <c r="AO118" s="914"/>
      <c r="AP118" s="1020" t="s">
        <v>412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442</v>
      </c>
      <c r="BP118" s="1024"/>
      <c r="BQ118" s="1015">
        <v>48744817</v>
      </c>
      <c r="BR118" s="1016"/>
      <c r="BS118" s="1016"/>
      <c r="BT118" s="1016"/>
      <c r="BU118" s="1016"/>
      <c r="BV118" s="1016">
        <v>49844001</v>
      </c>
      <c r="BW118" s="1016"/>
      <c r="BX118" s="1016"/>
      <c r="BY118" s="1016"/>
      <c r="BZ118" s="1016"/>
      <c r="CA118" s="1016">
        <v>49859236</v>
      </c>
      <c r="CB118" s="1016"/>
      <c r="CC118" s="1016"/>
      <c r="CD118" s="1016"/>
      <c r="CE118" s="1016"/>
      <c r="CF118" s="1017"/>
      <c r="CG118" s="1018"/>
      <c r="CH118" s="1018"/>
      <c r="CI118" s="1018"/>
      <c r="CJ118" s="1019"/>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440</v>
      </c>
      <c r="DH118" s="989"/>
      <c r="DI118" s="989"/>
      <c r="DJ118" s="989"/>
      <c r="DK118" s="990"/>
      <c r="DL118" s="991" t="s">
        <v>440</v>
      </c>
      <c r="DM118" s="989"/>
      <c r="DN118" s="989"/>
      <c r="DO118" s="989"/>
      <c r="DP118" s="990"/>
      <c r="DQ118" s="991" t="s">
        <v>440</v>
      </c>
      <c r="DR118" s="989"/>
      <c r="DS118" s="989"/>
      <c r="DT118" s="989"/>
      <c r="DU118" s="990"/>
      <c r="DV118" s="992" t="s">
        <v>440</v>
      </c>
      <c r="DW118" s="993"/>
      <c r="DX118" s="993"/>
      <c r="DY118" s="993"/>
      <c r="DZ118" s="994"/>
    </row>
    <row r="119" spans="1:130" s="197" customFormat="1" ht="26.25" customHeight="1">
      <c r="A119" s="1004"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440</v>
      </c>
      <c r="AB119" s="920"/>
      <c r="AC119" s="920"/>
      <c r="AD119" s="920"/>
      <c r="AE119" s="921"/>
      <c r="AF119" s="922" t="s">
        <v>440</v>
      </c>
      <c r="AG119" s="920"/>
      <c r="AH119" s="920"/>
      <c r="AI119" s="920"/>
      <c r="AJ119" s="921"/>
      <c r="AK119" s="922" t="s">
        <v>440</v>
      </c>
      <c r="AL119" s="920"/>
      <c r="AM119" s="920"/>
      <c r="AN119" s="920"/>
      <c r="AO119" s="921"/>
      <c r="AP119" s="923" t="s">
        <v>440</v>
      </c>
      <c r="AQ119" s="924"/>
      <c r="AR119" s="924"/>
      <c r="AS119" s="924"/>
      <c r="AT119" s="925"/>
      <c r="AU119" s="1007" t="s">
        <v>444</v>
      </c>
      <c r="AV119" s="1008"/>
      <c r="AW119" s="1008"/>
      <c r="AX119" s="1008"/>
      <c r="AY119" s="1009"/>
      <c r="AZ119" s="970" t="s">
        <v>445</v>
      </c>
      <c r="BA119" s="917"/>
      <c r="BB119" s="917"/>
      <c r="BC119" s="917"/>
      <c r="BD119" s="917"/>
      <c r="BE119" s="917"/>
      <c r="BF119" s="917"/>
      <c r="BG119" s="917"/>
      <c r="BH119" s="917"/>
      <c r="BI119" s="917"/>
      <c r="BJ119" s="917"/>
      <c r="BK119" s="917"/>
      <c r="BL119" s="917"/>
      <c r="BM119" s="917"/>
      <c r="BN119" s="917"/>
      <c r="BO119" s="917"/>
      <c r="BP119" s="918"/>
      <c r="BQ119" s="956">
        <v>10039930</v>
      </c>
      <c r="BR119" s="957"/>
      <c r="BS119" s="957"/>
      <c r="BT119" s="957"/>
      <c r="BU119" s="957"/>
      <c r="BV119" s="957">
        <v>10362193</v>
      </c>
      <c r="BW119" s="957"/>
      <c r="BX119" s="957"/>
      <c r="BY119" s="957"/>
      <c r="BZ119" s="957"/>
      <c r="CA119" s="957">
        <v>11090793</v>
      </c>
      <c r="CB119" s="957"/>
      <c r="CC119" s="957"/>
      <c r="CD119" s="957"/>
      <c r="CE119" s="957"/>
      <c r="CF119" s="971">
        <v>83.1</v>
      </c>
      <c r="CG119" s="972"/>
      <c r="CH119" s="972"/>
      <c r="CI119" s="972"/>
      <c r="CJ119" s="972"/>
      <c r="CK119" s="977"/>
      <c r="CL119" s="978"/>
      <c r="CM119" s="1034" t="s">
        <v>446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171745</v>
      </c>
      <c r="DH119" s="1028"/>
      <c r="DI119" s="1028"/>
      <c r="DJ119" s="1028"/>
      <c r="DK119" s="1029"/>
      <c r="DL119" s="1030">
        <v>156136</v>
      </c>
      <c r="DM119" s="1028"/>
      <c r="DN119" s="1028"/>
      <c r="DO119" s="1028"/>
      <c r="DP119" s="1029"/>
      <c r="DQ119" s="1030">
        <v>140327</v>
      </c>
      <c r="DR119" s="1028"/>
      <c r="DS119" s="1028"/>
      <c r="DT119" s="1028"/>
      <c r="DU119" s="1029"/>
      <c r="DV119" s="1031">
        <v>1.1000000000000001</v>
      </c>
      <c r="DW119" s="1032"/>
      <c r="DX119" s="1032"/>
      <c r="DY119" s="1032"/>
      <c r="DZ119" s="1033"/>
    </row>
    <row r="120" spans="1:130" s="197" customFormat="1" ht="26.25" customHeight="1">
      <c r="A120" s="1005"/>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440</v>
      </c>
      <c r="AB120" s="989"/>
      <c r="AC120" s="989"/>
      <c r="AD120" s="989"/>
      <c r="AE120" s="990"/>
      <c r="AF120" s="991" t="s">
        <v>440</v>
      </c>
      <c r="AG120" s="989"/>
      <c r="AH120" s="989"/>
      <c r="AI120" s="989"/>
      <c r="AJ120" s="990"/>
      <c r="AK120" s="991" t="s">
        <v>440</v>
      </c>
      <c r="AL120" s="989"/>
      <c r="AM120" s="989"/>
      <c r="AN120" s="989"/>
      <c r="AO120" s="990"/>
      <c r="AP120" s="992" t="s">
        <v>440</v>
      </c>
      <c r="AQ120" s="993"/>
      <c r="AR120" s="993"/>
      <c r="AS120" s="993"/>
      <c r="AT120" s="994"/>
      <c r="AU120" s="1010"/>
      <c r="AV120" s="1011"/>
      <c r="AW120" s="1011"/>
      <c r="AX120" s="1011"/>
      <c r="AY120" s="1012"/>
      <c r="AZ120" s="979" t="s">
        <v>447</v>
      </c>
      <c r="BA120" s="980"/>
      <c r="BB120" s="980"/>
      <c r="BC120" s="980"/>
      <c r="BD120" s="980"/>
      <c r="BE120" s="980"/>
      <c r="BF120" s="980"/>
      <c r="BG120" s="980"/>
      <c r="BH120" s="980"/>
      <c r="BI120" s="980"/>
      <c r="BJ120" s="980"/>
      <c r="BK120" s="980"/>
      <c r="BL120" s="980"/>
      <c r="BM120" s="980"/>
      <c r="BN120" s="980"/>
      <c r="BO120" s="980"/>
      <c r="BP120" s="981"/>
      <c r="BQ120" s="949">
        <v>541448</v>
      </c>
      <c r="BR120" s="950"/>
      <c r="BS120" s="950"/>
      <c r="BT120" s="950"/>
      <c r="BU120" s="950"/>
      <c r="BV120" s="950">
        <v>469755</v>
      </c>
      <c r="BW120" s="950"/>
      <c r="BX120" s="950"/>
      <c r="BY120" s="950"/>
      <c r="BZ120" s="950"/>
      <c r="CA120" s="950">
        <v>431358</v>
      </c>
      <c r="CB120" s="950"/>
      <c r="CC120" s="950"/>
      <c r="CD120" s="950"/>
      <c r="CE120" s="950"/>
      <c r="CF120" s="944">
        <v>3.2</v>
      </c>
      <c r="CG120" s="945"/>
      <c r="CH120" s="945"/>
      <c r="CI120" s="945"/>
      <c r="CJ120" s="945"/>
      <c r="CK120" s="1043" t="s">
        <v>448</v>
      </c>
      <c r="CL120" s="1044"/>
      <c r="CM120" s="1044"/>
      <c r="CN120" s="1044"/>
      <c r="CO120" s="1045"/>
      <c r="CP120" s="1051" t="s">
        <v>449</v>
      </c>
      <c r="CQ120" s="1052"/>
      <c r="CR120" s="1052"/>
      <c r="CS120" s="1052"/>
      <c r="CT120" s="1052"/>
      <c r="CU120" s="1052"/>
      <c r="CV120" s="1052"/>
      <c r="CW120" s="1052"/>
      <c r="CX120" s="1052"/>
      <c r="CY120" s="1052"/>
      <c r="CZ120" s="1052"/>
      <c r="DA120" s="1052"/>
      <c r="DB120" s="1052"/>
      <c r="DC120" s="1052"/>
      <c r="DD120" s="1052"/>
      <c r="DE120" s="1052"/>
      <c r="DF120" s="1053"/>
      <c r="DG120" s="956">
        <v>2918525</v>
      </c>
      <c r="DH120" s="957"/>
      <c r="DI120" s="957"/>
      <c r="DJ120" s="957"/>
      <c r="DK120" s="957"/>
      <c r="DL120" s="957">
        <v>4339509</v>
      </c>
      <c r="DM120" s="957"/>
      <c r="DN120" s="957"/>
      <c r="DO120" s="957"/>
      <c r="DP120" s="957"/>
      <c r="DQ120" s="957">
        <v>4132031</v>
      </c>
      <c r="DR120" s="957"/>
      <c r="DS120" s="957"/>
      <c r="DT120" s="957"/>
      <c r="DU120" s="957"/>
      <c r="DV120" s="958">
        <v>30.9</v>
      </c>
      <c r="DW120" s="958"/>
      <c r="DX120" s="958"/>
      <c r="DY120" s="958"/>
      <c r="DZ120" s="959"/>
    </row>
    <row r="121" spans="1:130" s="197" customFormat="1" ht="26.25" customHeight="1">
      <c r="A121" s="1005"/>
      <c r="B121" s="976"/>
      <c r="C121" s="1040" t="s">
        <v>450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7065</v>
      </c>
      <c r="AB121" s="989"/>
      <c r="AC121" s="989"/>
      <c r="AD121" s="989"/>
      <c r="AE121" s="990"/>
      <c r="AF121" s="991">
        <v>5573</v>
      </c>
      <c r="AG121" s="989"/>
      <c r="AH121" s="989"/>
      <c r="AI121" s="989"/>
      <c r="AJ121" s="990"/>
      <c r="AK121" s="991">
        <v>3599</v>
      </c>
      <c r="AL121" s="989"/>
      <c r="AM121" s="989"/>
      <c r="AN121" s="989"/>
      <c r="AO121" s="990"/>
      <c r="AP121" s="992">
        <v>0</v>
      </c>
      <c r="AQ121" s="993"/>
      <c r="AR121" s="993"/>
      <c r="AS121" s="993"/>
      <c r="AT121" s="994"/>
      <c r="AU121" s="1010"/>
      <c r="AV121" s="1011"/>
      <c r="AW121" s="1011"/>
      <c r="AX121" s="1011"/>
      <c r="AY121" s="1012"/>
      <c r="AZ121" s="1025" t="s">
        <v>451</v>
      </c>
      <c r="BA121" s="1001"/>
      <c r="BB121" s="1001"/>
      <c r="BC121" s="1001"/>
      <c r="BD121" s="1001"/>
      <c r="BE121" s="1001"/>
      <c r="BF121" s="1001"/>
      <c r="BG121" s="1001"/>
      <c r="BH121" s="1001"/>
      <c r="BI121" s="1001"/>
      <c r="BJ121" s="1001"/>
      <c r="BK121" s="1001"/>
      <c r="BL121" s="1001"/>
      <c r="BM121" s="1001"/>
      <c r="BN121" s="1001"/>
      <c r="BO121" s="1001"/>
      <c r="BP121" s="1002"/>
      <c r="BQ121" s="1015">
        <v>30297377</v>
      </c>
      <c r="BR121" s="1016"/>
      <c r="BS121" s="1016"/>
      <c r="BT121" s="1016"/>
      <c r="BU121" s="1016"/>
      <c r="BV121" s="1016">
        <v>31351617</v>
      </c>
      <c r="BW121" s="1016"/>
      <c r="BX121" s="1016"/>
      <c r="BY121" s="1016"/>
      <c r="BZ121" s="1016"/>
      <c r="CA121" s="1016">
        <v>31627648</v>
      </c>
      <c r="CB121" s="1016"/>
      <c r="CC121" s="1016"/>
      <c r="CD121" s="1016"/>
      <c r="CE121" s="1016"/>
      <c r="CF121" s="1054">
        <v>236.9</v>
      </c>
      <c r="CG121" s="1055"/>
      <c r="CH121" s="1055"/>
      <c r="CI121" s="1055"/>
      <c r="CJ121" s="1055"/>
      <c r="CK121" s="1046"/>
      <c r="CL121" s="1047"/>
      <c r="CM121" s="1047"/>
      <c r="CN121" s="1047"/>
      <c r="CO121" s="1048"/>
      <c r="CP121" s="1037" t="s">
        <v>452</v>
      </c>
      <c r="CQ121" s="1038"/>
      <c r="CR121" s="1038"/>
      <c r="CS121" s="1038"/>
      <c r="CT121" s="1038"/>
      <c r="CU121" s="1038"/>
      <c r="CV121" s="1038"/>
      <c r="CW121" s="1038"/>
      <c r="CX121" s="1038"/>
      <c r="CY121" s="1038"/>
      <c r="CZ121" s="1038"/>
      <c r="DA121" s="1038"/>
      <c r="DB121" s="1038"/>
      <c r="DC121" s="1038"/>
      <c r="DD121" s="1038"/>
      <c r="DE121" s="1038"/>
      <c r="DF121" s="1039"/>
      <c r="DG121" s="949">
        <v>3852667</v>
      </c>
      <c r="DH121" s="950"/>
      <c r="DI121" s="950"/>
      <c r="DJ121" s="950"/>
      <c r="DK121" s="950"/>
      <c r="DL121" s="950">
        <v>3671305</v>
      </c>
      <c r="DM121" s="950"/>
      <c r="DN121" s="950"/>
      <c r="DO121" s="950"/>
      <c r="DP121" s="950"/>
      <c r="DQ121" s="950">
        <v>3436808</v>
      </c>
      <c r="DR121" s="950"/>
      <c r="DS121" s="950"/>
      <c r="DT121" s="950"/>
      <c r="DU121" s="950"/>
      <c r="DV121" s="951">
        <v>25.7</v>
      </c>
      <c r="DW121" s="951"/>
      <c r="DX121" s="951"/>
      <c r="DY121" s="951"/>
      <c r="DZ121" s="952"/>
    </row>
    <row r="122" spans="1:130" s="197" customFormat="1" ht="26.25" customHeight="1">
      <c r="A122" s="1005"/>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440</v>
      </c>
      <c r="AB122" s="989"/>
      <c r="AC122" s="989"/>
      <c r="AD122" s="989"/>
      <c r="AE122" s="990"/>
      <c r="AF122" s="991" t="s">
        <v>440</v>
      </c>
      <c r="AG122" s="989"/>
      <c r="AH122" s="989"/>
      <c r="AI122" s="989"/>
      <c r="AJ122" s="990"/>
      <c r="AK122" s="991" t="s">
        <v>440</v>
      </c>
      <c r="AL122" s="989"/>
      <c r="AM122" s="989"/>
      <c r="AN122" s="989"/>
      <c r="AO122" s="990"/>
      <c r="AP122" s="992" t="s">
        <v>440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453</v>
      </c>
      <c r="BP122" s="1024"/>
      <c r="BQ122" s="1064">
        <v>40878755</v>
      </c>
      <c r="BR122" s="1065"/>
      <c r="BS122" s="1065"/>
      <c r="BT122" s="1065"/>
      <c r="BU122" s="1065"/>
      <c r="BV122" s="1065">
        <v>42183565</v>
      </c>
      <c r="BW122" s="1065"/>
      <c r="BX122" s="1065"/>
      <c r="BY122" s="1065"/>
      <c r="BZ122" s="1065"/>
      <c r="CA122" s="1065">
        <v>43149799</v>
      </c>
      <c r="CB122" s="1065"/>
      <c r="CC122" s="1065"/>
      <c r="CD122" s="1065"/>
      <c r="CE122" s="1065"/>
      <c r="CF122" s="1017"/>
      <c r="CG122" s="1018"/>
      <c r="CH122" s="1018"/>
      <c r="CI122" s="1018"/>
      <c r="CJ122" s="1019"/>
      <c r="CK122" s="1046"/>
      <c r="CL122" s="1047"/>
      <c r="CM122" s="1047"/>
      <c r="CN122" s="1047"/>
      <c r="CO122" s="1048"/>
      <c r="CP122" s="1037" t="s">
        <v>389</v>
      </c>
      <c r="CQ122" s="1038"/>
      <c r="CR122" s="1038"/>
      <c r="CS122" s="1038"/>
      <c r="CT122" s="1038"/>
      <c r="CU122" s="1038"/>
      <c r="CV122" s="1038"/>
      <c r="CW122" s="1038"/>
      <c r="CX122" s="1038"/>
      <c r="CY122" s="1038"/>
      <c r="CZ122" s="1038"/>
      <c r="DA122" s="1038"/>
      <c r="DB122" s="1038"/>
      <c r="DC122" s="1038"/>
      <c r="DD122" s="1038"/>
      <c r="DE122" s="1038"/>
      <c r="DF122" s="1039"/>
      <c r="DG122" s="949">
        <v>2269270</v>
      </c>
      <c r="DH122" s="950"/>
      <c r="DI122" s="950"/>
      <c r="DJ122" s="950"/>
      <c r="DK122" s="950"/>
      <c r="DL122" s="950">
        <v>2077885</v>
      </c>
      <c r="DM122" s="950"/>
      <c r="DN122" s="950"/>
      <c r="DO122" s="950"/>
      <c r="DP122" s="950"/>
      <c r="DQ122" s="950">
        <v>1894779</v>
      </c>
      <c r="DR122" s="950"/>
      <c r="DS122" s="950"/>
      <c r="DT122" s="950"/>
      <c r="DU122" s="950"/>
      <c r="DV122" s="951">
        <v>14.2</v>
      </c>
      <c r="DW122" s="951"/>
      <c r="DX122" s="951"/>
      <c r="DY122" s="951"/>
      <c r="DZ122" s="952"/>
    </row>
    <row r="123" spans="1:130" s="197" customFormat="1" ht="26.25" customHeight="1" thickBot="1">
      <c r="A123" s="1005"/>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9433</v>
      </c>
      <c r="AB123" s="989"/>
      <c r="AC123" s="989"/>
      <c r="AD123" s="989"/>
      <c r="AE123" s="990"/>
      <c r="AF123" s="991">
        <v>9272</v>
      </c>
      <c r="AG123" s="989"/>
      <c r="AH123" s="989"/>
      <c r="AI123" s="989"/>
      <c r="AJ123" s="990"/>
      <c r="AK123" s="991">
        <v>9111</v>
      </c>
      <c r="AL123" s="989"/>
      <c r="AM123" s="989"/>
      <c r="AN123" s="989"/>
      <c r="AO123" s="990"/>
      <c r="AP123" s="992">
        <v>0.1</v>
      </c>
      <c r="AQ123" s="993"/>
      <c r="AR123" s="993"/>
      <c r="AS123" s="993"/>
      <c r="AT123" s="994"/>
      <c r="AU123" s="1061" t="s">
        <v>454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57.7</v>
      </c>
      <c r="BR123" s="1057"/>
      <c r="BS123" s="1057"/>
      <c r="BT123" s="1057"/>
      <c r="BU123" s="1057"/>
      <c r="BV123" s="1057">
        <v>57.4</v>
      </c>
      <c r="BW123" s="1057"/>
      <c r="BX123" s="1057"/>
      <c r="BY123" s="1057"/>
      <c r="BZ123" s="1057"/>
      <c r="CA123" s="1057">
        <v>50.2</v>
      </c>
      <c r="CB123" s="1057"/>
      <c r="CC123" s="1057"/>
      <c r="CD123" s="1057"/>
      <c r="CE123" s="1057"/>
      <c r="CF123" s="1058"/>
      <c r="CG123" s="1059"/>
      <c r="CH123" s="1059"/>
      <c r="CI123" s="1059"/>
      <c r="CJ123" s="1060"/>
      <c r="CK123" s="1046"/>
      <c r="CL123" s="1047"/>
      <c r="CM123" s="1047"/>
      <c r="CN123" s="1047"/>
      <c r="CO123" s="1048"/>
      <c r="CP123" s="1037" t="s">
        <v>383</v>
      </c>
      <c r="CQ123" s="1038"/>
      <c r="CR123" s="1038"/>
      <c r="CS123" s="1038"/>
      <c r="CT123" s="1038"/>
      <c r="CU123" s="1038"/>
      <c r="CV123" s="1038"/>
      <c r="CW123" s="1038"/>
      <c r="CX123" s="1038"/>
      <c r="CY123" s="1038"/>
      <c r="CZ123" s="1038"/>
      <c r="DA123" s="1038"/>
      <c r="DB123" s="1038"/>
      <c r="DC123" s="1038"/>
      <c r="DD123" s="1038"/>
      <c r="DE123" s="1038"/>
      <c r="DF123" s="1039"/>
      <c r="DG123" s="988">
        <v>120926</v>
      </c>
      <c r="DH123" s="989"/>
      <c r="DI123" s="989"/>
      <c r="DJ123" s="989"/>
      <c r="DK123" s="990"/>
      <c r="DL123" s="991">
        <v>639897</v>
      </c>
      <c r="DM123" s="989"/>
      <c r="DN123" s="989"/>
      <c r="DO123" s="989"/>
      <c r="DP123" s="990"/>
      <c r="DQ123" s="991">
        <v>867028</v>
      </c>
      <c r="DR123" s="989"/>
      <c r="DS123" s="989"/>
      <c r="DT123" s="989"/>
      <c r="DU123" s="990"/>
      <c r="DV123" s="992">
        <v>6.5</v>
      </c>
      <c r="DW123" s="993"/>
      <c r="DX123" s="993"/>
      <c r="DY123" s="993"/>
      <c r="DZ123" s="994"/>
    </row>
    <row r="124" spans="1:130" s="197" customFormat="1" ht="26.25" customHeight="1">
      <c r="A124" s="1005"/>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442785</v>
      </c>
      <c r="DH124" s="1028"/>
      <c r="DI124" s="1028"/>
      <c r="DJ124" s="1028"/>
      <c r="DK124" s="1029"/>
      <c r="DL124" s="1030">
        <v>175963</v>
      </c>
      <c r="DM124" s="1028"/>
      <c r="DN124" s="1028"/>
      <c r="DO124" s="1028"/>
      <c r="DP124" s="1029"/>
      <c r="DQ124" s="1030">
        <v>269618</v>
      </c>
      <c r="DR124" s="1028"/>
      <c r="DS124" s="1028"/>
      <c r="DT124" s="1028"/>
      <c r="DU124" s="1029"/>
      <c r="DV124" s="1031">
        <v>2</v>
      </c>
      <c r="DW124" s="1032"/>
      <c r="DX124" s="1032"/>
      <c r="DY124" s="1032"/>
      <c r="DZ124" s="1033"/>
    </row>
    <row r="125" spans="1:130" s="197" customFormat="1" ht="26.25" customHeight="1" thickBot="1">
      <c r="A125" s="1005"/>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05"/>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17868</v>
      </c>
      <c r="AB126" s="989"/>
      <c r="AC126" s="989"/>
      <c r="AD126" s="989"/>
      <c r="AE126" s="990"/>
      <c r="AF126" s="991">
        <v>17868</v>
      </c>
      <c r="AG126" s="989"/>
      <c r="AH126" s="989"/>
      <c r="AI126" s="989"/>
      <c r="AJ126" s="990"/>
      <c r="AK126" s="991">
        <v>17868</v>
      </c>
      <c r="AL126" s="989"/>
      <c r="AM126" s="989"/>
      <c r="AN126" s="989"/>
      <c r="AO126" s="990"/>
      <c r="AP126" s="992">
        <v>0.1</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v>51537</v>
      </c>
      <c r="DM126" s="950"/>
      <c r="DN126" s="950"/>
      <c r="DO126" s="950"/>
      <c r="DP126" s="950"/>
      <c r="DQ126" s="950">
        <v>49590</v>
      </c>
      <c r="DR126" s="950"/>
      <c r="DS126" s="950"/>
      <c r="DT126" s="950"/>
      <c r="DU126" s="950"/>
      <c r="DV126" s="951">
        <v>0.4</v>
      </c>
      <c r="DW126" s="951"/>
      <c r="DX126" s="951"/>
      <c r="DY126" s="951"/>
      <c r="DZ126" s="952"/>
    </row>
    <row r="127" spans="1:130" s="197" customFormat="1" ht="26.25" customHeight="1" thickBot="1">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464</v>
      </c>
      <c r="AY127" s="917"/>
      <c r="AZ127" s="917"/>
      <c r="BA127" s="917"/>
      <c r="BB127" s="917"/>
      <c r="BC127" s="917"/>
      <c r="BD127" s="917"/>
      <c r="BE127" s="918"/>
      <c r="BF127" s="1071" t="s">
        <v>110</v>
      </c>
      <c r="BG127" s="1072"/>
      <c r="BH127" s="1072"/>
      <c r="BI127" s="1072"/>
      <c r="BJ127" s="1072"/>
      <c r="BK127" s="1072"/>
      <c r="BL127" s="1081"/>
      <c r="BM127" s="1071">
        <v>12.67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114269</v>
      </c>
      <c r="DH127" s="1078"/>
      <c r="DI127" s="1078"/>
      <c r="DJ127" s="1078"/>
      <c r="DK127" s="1078"/>
      <c r="DL127" s="1078">
        <v>82088</v>
      </c>
      <c r="DM127" s="1078"/>
      <c r="DN127" s="1078"/>
      <c r="DO127" s="1078"/>
      <c r="DP127" s="1078"/>
      <c r="DQ127" s="1078">
        <v>50895</v>
      </c>
      <c r="DR127" s="1078"/>
      <c r="DS127" s="1078"/>
      <c r="DT127" s="1078"/>
      <c r="DU127" s="1078"/>
      <c r="DV127" s="1079">
        <v>0.4</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84364</v>
      </c>
      <c r="AB128" s="1120"/>
      <c r="AC128" s="1120"/>
      <c r="AD128" s="1120"/>
      <c r="AE128" s="1121"/>
      <c r="AF128" s="1122">
        <v>82519</v>
      </c>
      <c r="AG128" s="1120"/>
      <c r="AH128" s="1120"/>
      <c r="AI128" s="1120"/>
      <c r="AJ128" s="1121"/>
      <c r="AK128" s="1122">
        <v>75853</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469</v>
      </c>
      <c r="BG128" s="1097"/>
      <c r="BH128" s="1097"/>
      <c r="BI128" s="1097"/>
      <c r="BJ128" s="1097"/>
      <c r="BK128" s="1097"/>
      <c r="BL128" s="1098"/>
      <c r="BM128" s="1096">
        <v>17.670000000000002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470</v>
      </c>
      <c r="X129" s="1091"/>
      <c r="Y129" s="1091"/>
      <c r="Z129" s="1092"/>
      <c r="AA129" s="988">
        <v>16798359</v>
      </c>
      <c r="AB129" s="989"/>
      <c r="AC129" s="989"/>
      <c r="AD129" s="989"/>
      <c r="AE129" s="990"/>
      <c r="AF129" s="991">
        <v>16652938</v>
      </c>
      <c r="AG129" s="989"/>
      <c r="AH129" s="989"/>
      <c r="AI129" s="989"/>
      <c r="AJ129" s="990"/>
      <c r="AK129" s="991">
        <v>16645657</v>
      </c>
      <c r="AL129" s="989"/>
      <c r="AM129" s="989"/>
      <c r="AN129" s="989"/>
      <c r="AO129" s="990"/>
      <c r="AP129" s="1093"/>
      <c r="AQ129" s="1094"/>
      <c r="AR129" s="1094"/>
      <c r="AS129" s="1094"/>
      <c r="AT129" s="1095"/>
      <c r="AU129" s="235"/>
      <c r="AV129" s="235"/>
      <c r="AW129" s="235"/>
      <c r="AX129" s="1084" t="s">
        <v>471</v>
      </c>
      <c r="AY129" s="980"/>
      <c r="AZ129" s="980"/>
      <c r="BA129" s="980"/>
      <c r="BB129" s="980"/>
      <c r="BC129" s="980"/>
      <c r="BD129" s="980"/>
      <c r="BE129" s="981"/>
      <c r="BF129" s="1085">
        <v>9.1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473</v>
      </c>
      <c r="X130" s="1091"/>
      <c r="Y130" s="1091"/>
      <c r="Z130" s="1092"/>
      <c r="AA130" s="988">
        <v>3183668</v>
      </c>
      <c r="AB130" s="989"/>
      <c r="AC130" s="989"/>
      <c r="AD130" s="989"/>
      <c r="AE130" s="990"/>
      <c r="AF130" s="991">
        <v>3317921</v>
      </c>
      <c r="AG130" s="989"/>
      <c r="AH130" s="989"/>
      <c r="AI130" s="989"/>
      <c r="AJ130" s="990"/>
      <c r="AK130" s="991">
        <v>3294023</v>
      </c>
      <c r="AL130" s="989"/>
      <c r="AM130" s="989"/>
      <c r="AN130" s="989"/>
      <c r="AO130" s="990"/>
      <c r="AP130" s="1093"/>
      <c r="AQ130" s="1094"/>
      <c r="AR130" s="1094"/>
      <c r="AS130" s="1094"/>
      <c r="AT130" s="1095"/>
      <c r="AU130" s="235"/>
      <c r="AV130" s="235"/>
      <c r="AW130" s="235"/>
      <c r="AX130" s="1143" t="s">
        <v>474</v>
      </c>
      <c r="AY130" s="1075"/>
      <c r="AZ130" s="1075"/>
      <c r="BA130" s="1075"/>
      <c r="BB130" s="1075"/>
      <c r="BC130" s="1075"/>
      <c r="BD130" s="1075"/>
      <c r="BE130" s="1076"/>
      <c r="BF130" s="1105">
        <v>50.2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13614691</v>
      </c>
      <c r="AB131" s="1028"/>
      <c r="AC131" s="1028"/>
      <c r="AD131" s="1028"/>
      <c r="AE131" s="1029"/>
      <c r="AF131" s="1030">
        <v>13335017</v>
      </c>
      <c r="AG131" s="1028"/>
      <c r="AH131" s="1028"/>
      <c r="AI131" s="1028"/>
      <c r="AJ131" s="1029"/>
      <c r="AK131" s="1030">
        <v>13351634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8.9562223630000002</v>
      </c>
      <c r="AB132" s="1134"/>
      <c r="AC132" s="1134"/>
      <c r="AD132" s="1134"/>
      <c r="AE132" s="1135"/>
      <c r="AF132" s="1136">
        <v>9.614483431</v>
      </c>
      <c r="AG132" s="1134"/>
      <c r="AH132" s="1134"/>
      <c r="AI132" s="1134"/>
      <c r="AJ132" s="1135"/>
      <c r="AK132" s="1136">
        <v>8.9565441949999993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10.3</v>
      </c>
      <c r="AB133" s="1141"/>
      <c r="AC133" s="1141"/>
      <c r="AD133" s="1141"/>
      <c r="AE133" s="1142"/>
      <c r="AF133" s="1140">
        <v>9.6999999999999993</v>
      </c>
      <c r="AG133" s="1141"/>
      <c r="AH133" s="1141"/>
      <c r="AI133" s="1141"/>
      <c r="AJ133" s="1142"/>
      <c r="AK133" s="1140">
        <v>9.1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7" t="s">
        <v>481</v>
      </c>
      <c r="L7" s="254"/>
      <c r="M7" s="255" t="s">
        <v>482</v>
      </c>
      <c r="N7" s="256"/>
    </row>
    <row r="8" spans="1:16">
      <c r="A8" s="248"/>
      <c r="B8" s="244"/>
      <c r="C8" s="244"/>
      <c r="D8" s="244"/>
      <c r="E8" s="244"/>
      <c r="F8" s="244"/>
      <c r="G8" s="257"/>
      <c r="H8" s="258"/>
      <c r="I8" s="258"/>
      <c r="J8" s="259"/>
      <c r="K8" s="1148"/>
      <c r="L8" s="260" t="s">
        <v>483</v>
      </c>
      <c r="M8" s="261" t="s">
        <v>484</v>
      </c>
      <c r="N8" s="262" t="s">
        <v>485</v>
      </c>
    </row>
    <row r="9" spans="1:16">
      <c r="A9" s="248"/>
      <c r="B9" s="244"/>
      <c r="C9" s="244"/>
      <c r="D9" s="244"/>
      <c r="E9" s="244"/>
      <c r="F9" s="244"/>
      <c r="G9" s="1149" t="s">
        <v>486</v>
      </c>
      <c r="H9" s="1150"/>
      <c r="I9" s="1150"/>
      <c r="J9" s="1151"/>
      <c r="K9" s="263">
        <v>4449843</v>
      </c>
      <c r="L9" s="264">
        <v>110074</v>
      </c>
      <c r="M9" s="265">
        <v>88578</v>
      </c>
      <c r="N9" s="266">
        <v>24.3</v>
      </c>
    </row>
    <row r="10" spans="1:16">
      <c r="A10" s="248"/>
      <c r="B10" s="244"/>
      <c r="C10" s="244"/>
      <c r="D10" s="244"/>
      <c r="E10" s="244"/>
      <c r="F10" s="244"/>
      <c r="G10" s="1149" t="s">
        <v>487</v>
      </c>
      <c r="H10" s="1150"/>
      <c r="I10" s="1150"/>
      <c r="J10" s="1151"/>
      <c r="K10" s="267">
        <v>729228</v>
      </c>
      <c r="L10" s="268">
        <v>18039</v>
      </c>
      <c r="M10" s="269">
        <v>7040</v>
      </c>
      <c r="N10" s="270">
        <v>156.19999999999999</v>
      </c>
    </row>
    <row r="11" spans="1:16" ht="13.5" customHeight="1">
      <c r="A11" s="248"/>
      <c r="B11" s="244"/>
      <c r="C11" s="244"/>
      <c r="D11" s="244"/>
      <c r="E11" s="244"/>
      <c r="F11" s="244"/>
      <c r="G11" s="1149" t="s">
        <v>488</v>
      </c>
      <c r="H11" s="1150"/>
      <c r="I11" s="1150"/>
      <c r="J11" s="1151"/>
      <c r="K11" s="267">
        <v>152585</v>
      </c>
      <c r="L11" s="268">
        <v>3774</v>
      </c>
      <c r="M11" s="269">
        <v>8852</v>
      </c>
      <c r="N11" s="270">
        <v>-57.4</v>
      </c>
    </row>
    <row r="12" spans="1:16" ht="13.5" customHeight="1">
      <c r="A12" s="248"/>
      <c r="B12" s="244"/>
      <c r="C12" s="244"/>
      <c r="D12" s="244"/>
      <c r="E12" s="244"/>
      <c r="F12" s="244"/>
      <c r="G12" s="1149" t="s">
        <v>489</v>
      </c>
      <c r="H12" s="1150"/>
      <c r="I12" s="1150"/>
      <c r="J12" s="1151"/>
      <c r="K12" s="267">
        <v>210237</v>
      </c>
      <c r="L12" s="268">
        <v>5201</v>
      </c>
      <c r="M12" s="269">
        <v>853</v>
      </c>
      <c r="N12" s="270">
        <v>509.7</v>
      </c>
    </row>
    <row r="13" spans="1:16" ht="13.5" customHeight="1">
      <c r="A13" s="248"/>
      <c r="B13" s="244"/>
      <c r="C13" s="244"/>
      <c r="D13" s="244"/>
      <c r="E13" s="244"/>
      <c r="F13" s="244"/>
      <c r="G13" s="1149" t="s">
        <v>490</v>
      </c>
      <c r="H13" s="1150"/>
      <c r="I13" s="1150"/>
      <c r="J13" s="1151"/>
      <c r="K13" s="267" t="s">
        <v>491</v>
      </c>
      <c r="L13" s="268" t="s">
        <v>491</v>
      </c>
      <c r="M13" s="269">
        <v>12</v>
      </c>
      <c r="N13" s="270" t="s">
        <v>491</v>
      </c>
    </row>
    <row r="14" spans="1:16" ht="13.5" customHeight="1">
      <c r="A14" s="248"/>
      <c r="B14" s="244"/>
      <c r="C14" s="244"/>
      <c r="D14" s="244"/>
      <c r="E14" s="244"/>
      <c r="F14" s="244"/>
      <c r="G14" s="1149" t="s">
        <v>492</v>
      </c>
      <c r="H14" s="1150"/>
      <c r="I14" s="1150"/>
      <c r="J14" s="1151"/>
      <c r="K14" s="267">
        <v>146088</v>
      </c>
      <c r="L14" s="268">
        <v>3614</v>
      </c>
      <c r="M14" s="269">
        <v>4061</v>
      </c>
      <c r="N14" s="270">
        <v>-11</v>
      </c>
    </row>
    <row r="15" spans="1:16" ht="13.5" customHeight="1">
      <c r="A15" s="248"/>
      <c r="B15" s="244"/>
      <c r="C15" s="244"/>
      <c r="D15" s="244"/>
      <c r="E15" s="244"/>
      <c r="F15" s="244"/>
      <c r="G15" s="1149" t="s">
        <v>493</v>
      </c>
      <c r="H15" s="1150"/>
      <c r="I15" s="1150"/>
      <c r="J15" s="1151"/>
      <c r="K15" s="267" t="s">
        <v>491</v>
      </c>
      <c r="L15" s="268" t="s">
        <v>491</v>
      </c>
      <c r="M15" s="269">
        <v>2096</v>
      </c>
      <c r="N15" s="270" t="s">
        <v>491</v>
      </c>
    </row>
    <row r="16" spans="1:16">
      <c r="A16" s="248"/>
      <c r="B16" s="244"/>
      <c r="C16" s="244"/>
      <c r="D16" s="244"/>
      <c r="E16" s="244"/>
      <c r="F16" s="244"/>
      <c r="G16" s="1152" t="s">
        <v>494</v>
      </c>
      <c r="H16" s="1153"/>
      <c r="I16" s="1153"/>
      <c r="J16" s="1154"/>
      <c r="K16" s="268">
        <v>-558564</v>
      </c>
      <c r="L16" s="268">
        <v>-13817</v>
      </c>
      <c r="M16" s="269">
        <v>-9609</v>
      </c>
      <c r="N16" s="270">
        <v>43.8</v>
      </c>
    </row>
    <row r="17" spans="1:16">
      <c r="A17" s="248"/>
      <c r="B17" s="244"/>
      <c r="C17" s="244"/>
      <c r="D17" s="244"/>
      <c r="E17" s="244"/>
      <c r="F17" s="244"/>
      <c r="G17" s="1152" t="s">
        <v>167</v>
      </c>
      <c r="H17" s="1153"/>
      <c r="I17" s="1153"/>
      <c r="J17" s="1154"/>
      <c r="K17" s="268">
        <v>5129417</v>
      </c>
      <c r="L17" s="268">
        <v>126884</v>
      </c>
      <c r="M17" s="269">
        <v>101883</v>
      </c>
      <c r="N17" s="270">
        <v>24.5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44" t="s">
        <v>499</v>
      </c>
      <c r="H21" s="1145"/>
      <c r="I21" s="1145"/>
      <c r="J21" s="1146"/>
      <c r="K21" s="280">
        <v>13.41</v>
      </c>
      <c r="L21" s="281">
        <v>9.81</v>
      </c>
      <c r="M21" s="282">
        <v>3.6</v>
      </c>
      <c r="N21" s="249"/>
      <c r="O21" s="283"/>
      <c r="P21" s="279"/>
    </row>
    <row r="22" spans="1:16" s="284" customFormat="1">
      <c r="A22" s="279"/>
      <c r="B22" s="249"/>
      <c r="C22" s="249"/>
      <c r="D22" s="249"/>
      <c r="E22" s="249"/>
      <c r="F22" s="249"/>
      <c r="G22" s="1144" t="s">
        <v>500</v>
      </c>
      <c r="H22" s="1145"/>
      <c r="I22" s="1145"/>
      <c r="J22" s="1146"/>
      <c r="K22" s="285">
        <v>92.7</v>
      </c>
      <c r="L22" s="286">
        <v>97.8</v>
      </c>
      <c r="M22" s="287">
        <v>-5.0999999999999996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7" t="s">
        <v>481</v>
      </c>
      <c r="L30" s="254"/>
      <c r="M30" s="255" t="s">
        <v>482</v>
      </c>
      <c r="N30" s="256"/>
    </row>
    <row r="31" spans="1:16">
      <c r="A31" s="248"/>
      <c r="B31" s="244"/>
      <c r="C31" s="244"/>
      <c r="D31" s="244"/>
      <c r="E31" s="244"/>
      <c r="F31" s="244"/>
      <c r="G31" s="257"/>
      <c r="H31" s="258"/>
      <c r="I31" s="258"/>
      <c r="J31" s="259"/>
      <c r="K31" s="1148"/>
      <c r="L31" s="260" t="s">
        <v>483</v>
      </c>
      <c r="M31" s="261" t="s">
        <v>484</v>
      </c>
      <c r="N31" s="262" t="s">
        <v>485</v>
      </c>
    </row>
    <row r="32" spans="1:16" ht="27" customHeight="1">
      <c r="A32" s="248"/>
      <c r="B32" s="244"/>
      <c r="C32" s="244"/>
      <c r="D32" s="244"/>
      <c r="E32" s="244"/>
      <c r="F32" s="244"/>
      <c r="G32" s="1160" t="s">
        <v>504</v>
      </c>
      <c r="H32" s="1161"/>
      <c r="I32" s="1161"/>
      <c r="J32" s="1162"/>
      <c r="K32" s="294">
        <v>3724612</v>
      </c>
      <c r="L32" s="294">
        <v>92134</v>
      </c>
      <c r="M32" s="295">
        <v>68295</v>
      </c>
      <c r="N32" s="296">
        <v>34.9</v>
      </c>
    </row>
    <row r="33" spans="1:16" ht="13.5" customHeight="1">
      <c r="A33" s="248"/>
      <c r="B33" s="244"/>
      <c r="C33" s="244"/>
      <c r="D33" s="244"/>
      <c r="E33" s="244"/>
      <c r="F33" s="244"/>
      <c r="G33" s="1160" t="s">
        <v>505</v>
      </c>
      <c r="H33" s="1161"/>
      <c r="I33" s="1161"/>
      <c r="J33" s="1162"/>
      <c r="K33" s="294" t="s">
        <v>491</v>
      </c>
      <c r="L33" s="294" t="s">
        <v>491</v>
      </c>
      <c r="M33" s="295" t="s">
        <v>491</v>
      </c>
      <c r="N33" s="296" t="s">
        <v>491</v>
      </c>
    </row>
    <row r="34" spans="1:16" ht="27" customHeight="1">
      <c r="A34" s="248"/>
      <c r="B34" s="244"/>
      <c r="C34" s="244"/>
      <c r="D34" s="244"/>
      <c r="E34" s="244"/>
      <c r="F34" s="244"/>
      <c r="G34" s="1160" t="s">
        <v>506</v>
      </c>
      <c r="H34" s="1161"/>
      <c r="I34" s="1161"/>
      <c r="J34" s="1162"/>
      <c r="K34" s="294" t="s">
        <v>491</v>
      </c>
      <c r="L34" s="294" t="s">
        <v>491</v>
      </c>
      <c r="M34" s="295">
        <v>20</v>
      </c>
      <c r="N34" s="296" t="s">
        <v>491</v>
      </c>
    </row>
    <row r="35" spans="1:16" ht="27" customHeight="1">
      <c r="A35" s="248"/>
      <c r="B35" s="244"/>
      <c r="C35" s="244"/>
      <c r="D35" s="244"/>
      <c r="E35" s="244"/>
      <c r="F35" s="244"/>
      <c r="G35" s="1160" t="s">
        <v>507</v>
      </c>
      <c r="H35" s="1161"/>
      <c r="I35" s="1161"/>
      <c r="J35" s="1162"/>
      <c r="K35" s="294">
        <v>808881</v>
      </c>
      <c r="L35" s="294">
        <v>20009</v>
      </c>
      <c r="M35" s="295">
        <v>17270</v>
      </c>
      <c r="N35" s="296">
        <v>15.9</v>
      </c>
    </row>
    <row r="36" spans="1:16" ht="27" customHeight="1">
      <c r="A36" s="248"/>
      <c r="B36" s="244"/>
      <c r="C36" s="244"/>
      <c r="D36" s="244"/>
      <c r="E36" s="244"/>
      <c r="F36" s="244"/>
      <c r="G36" s="1160" t="s">
        <v>508</v>
      </c>
      <c r="H36" s="1161"/>
      <c r="I36" s="1161"/>
      <c r="J36" s="1162"/>
      <c r="K36" s="294">
        <v>1558</v>
      </c>
      <c r="L36" s="294">
        <v>39</v>
      </c>
      <c r="M36" s="295">
        <v>2908</v>
      </c>
      <c r="N36" s="296">
        <v>-98.7</v>
      </c>
    </row>
    <row r="37" spans="1:16" ht="13.5" customHeight="1">
      <c r="A37" s="248"/>
      <c r="B37" s="244"/>
      <c r="C37" s="244"/>
      <c r="D37" s="244"/>
      <c r="E37" s="244"/>
      <c r="F37" s="244"/>
      <c r="G37" s="1160" t="s">
        <v>509</v>
      </c>
      <c r="H37" s="1161"/>
      <c r="I37" s="1161"/>
      <c r="J37" s="1162"/>
      <c r="K37" s="294">
        <v>30578</v>
      </c>
      <c r="L37" s="294">
        <v>756</v>
      </c>
      <c r="M37" s="295">
        <v>1444</v>
      </c>
      <c r="N37" s="296">
        <v>-47.6</v>
      </c>
    </row>
    <row r="38" spans="1:16" ht="27" customHeight="1">
      <c r="A38" s="248"/>
      <c r="B38" s="244"/>
      <c r="C38" s="244"/>
      <c r="D38" s="244"/>
      <c r="E38" s="244"/>
      <c r="F38" s="244"/>
      <c r="G38" s="1163" t="s">
        <v>510</v>
      </c>
      <c r="H38" s="1164"/>
      <c r="I38" s="1164"/>
      <c r="J38" s="1165"/>
      <c r="K38" s="297">
        <v>92</v>
      </c>
      <c r="L38" s="297">
        <v>2</v>
      </c>
      <c r="M38" s="298">
        <v>7</v>
      </c>
      <c r="N38" s="299">
        <v>-71.400000000000006</v>
      </c>
      <c r="O38" s="293"/>
    </row>
    <row r="39" spans="1:16">
      <c r="A39" s="248"/>
      <c r="B39" s="244"/>
      <c r="C39" s="244"/>
      <c r="D39" s="244"/>
      <c r="E39" s="244"/>
      <c r="F39" s="244"/>
      <c r="G39" s="1163" t="s">
        <v>511</v>
      </c>
      <c r="H39" s="1164"/>
      <c r="I39" s="1164"/>
      <c r="J39" s="1165"/>
      <c r="K39" s="300">
        <v>-75853</v>
      </c>
      <c r="L39" s="300">
        <v>-1876</v>
      </c>
      <c r="M39" s="301">
        <v>-4412</v>
      </c>
      <c r="N39" s="302">
        <v>-57.5</v>
      </c>
      <c r="O39" s="293"/>
    </row>
    <row r="40" spans="1:16" ht="27" customHeight="1">
      <c r="A40" s="248"/>
      <c r="B40" s="244"/>
      <c r="C40" s="244"/>
      <c r="D40" s="244"/>
      <c r="E40" s="244"/>
      <c r="F40" s="244"/>
      <c r="G40" s="1160" t="s">
        <v>512</v>
      </c>
      <c r="H40" s="1161"/>
      <c r="I40" s="1161"/>
      <c r="J40" s="1162"/>
      <c r="K40" s="300">
        <v>-3294023</v>
      </c>
      <c r="L40" s="300">
        <v>-81483</v>
      </c>
      <c r="M40" s="301">
        <v>-58381</v>
      </c>
      <c r="N40" s="302">
        <v>39.6</v>
      </c>
      <c r="O40" s="293"/>
    </row>
    <row r="41" spans="1:16">
      <c r="A41" s="248"/>
      <c r="B41" s="244"/>
      <c r="C41" s="244"/>
      <c r="D41" s="244"/>
      <c r="E41" s="244"/>
      <c r="F41" s="244"/>
      <c r="G41" s="1166" t="s">
        <v>278</v>
      </c>
      <c r="H41" s="1167"/>
      <c r="I41" s="1167"/>
      <c r="J41" s="1168"/>
      <c r="K41" s="294">
        <v>1195845</v>
      </c>
      <c r="L41" s="300">
        <v>29581</v>
      </c>
      <c r="M41" s="301">
        <v>27153</v>
      </c>
      <c r="N41" s="302">
        <v>8.9</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55" t="s">
        <v>481</v>
      </c>
      <c r="J49" s="1157" t="s">
        <v>516</v>
      </c>
      <c r="K49" s="1158"/>
      <c r="L49" s="1158"/>
      <c r="M49" s="1158"/>
      <c r="N49" s="1159"/>
    </row>
    <row r="50" spans="1:14">
      <c r="A50" s="248"/>
      <c r="B50" s="244"/>
      <c r="C50" s="244"/>
      <c r="D50" s="244"/>
      <c r="E50" s="244"/>
      <c r="F50" s="244"/>
      <c r="G50" s="312"/>
      <c r="H50" s="313"/>
      <c r="I50" s="1156"/>
      <c r="J50" s="314" t="s">
        <v>517</v>
      </c>
      <c r="K50" s="315" t="s">
        <v>518</v>
      </c>
      <c r="L50" s="316" t="s">
        <v>519</v>
      </c>
      <c r="M50" s="317" t="s">
        <v>520</v>
      </c>
      <c r="N50" s="318" t="s">
        <v>521</v>
      </c>
    </row>
    <row r="51" spans="1:14">
      <c r="A51" s="248"/>
      <c r="B51" s="244"/>
      <c r="C51" s="244"/>
      <c r="D51" s="244"/>
      <c r="E51" s="244"/>
      <c r="F51" s="244"/>
      <c r="G51" s="310" t="s">
        <v>522</v>
      </c>
      <c r="H51" s="311"/>
      <c r="I51" s="319">
        <v>3582755</v>
      </c>
      <c r="J51" s="320">
        <v>84557</v>
      </c>
      <c r="K51" s="321">
        <v>-53.6</v>
      </c>
      <c r="L51" s="322">
        <v>67201</v>
      </c>
      <c r="M51" s="323">
        <v>-14.6</v>
      </c>
      <c r="N51" s="324">
        <v>-39</v>
      </c>
    </row>
    <row r="52" spans="1:14">
      <c r="A52" s="248"/>
      <c r="B52" s="244"/>
      <c r="C52" s="244"/>
      <c r="D52" s="244"/>
      <c r="E52" s="244"/>
      <c r="F52" s="244"/>
      <c r="G52" s="325"/>
      <c r="H52" s="326" t="s">
        <v>523</v>
      </c>
      <c r="I52" s="327">
        <v>2392965</v>
      </c>
      <c r="J52" s="328">
        <v>56476</v>
      </c>
      <c r="K52" s="329">
        <v>-39.5</v>
      </c>
      <c r="L52" s="330">
        <v>35210</v>
      </c>
      <c r="M52" s="331">
        <v>-7.6</v>
      </c>
      <c r="N52" s="332">
        <v>-31.9</v>
      </c>
    </row>
    <row r="53" spans="1:14">
      <c r="A53" s="248"/>
      <c r="B53" s="244"/>
      <c r="C53" s="244"/>
      <c r="D53" s="244"/>
      <c r="E53" s="244"/>
      <c r="F53" s="244"/>
      <c r="G53" s="310" t="s">
        <v>524</v>
      </c>
      <c r="H53" s="311"/>
      <c r="I53" s="319">
        <v>2594560</v>
      </c>
      <c r="J53" s="320">
        <v>61700</v>
      </c>
      <c r="K53" s="321">
        <v>-27</v>
      </c>
      <c r="L53" s="322">
        <v>75709</v>
      </c>
      <c r="M53" s="323">
        <v>12.7</v>
      </c>
      <c r="N53" s="324">
        <v>-39.700000000000003</v>
      </c>
    </row>
    <row r="54" spans="1:14">
      <c r="A54" s="248"/>
      <c r="B54" s="244"/>
      <c r="C54" s="244"/>
      <c r="D54" s="244"/>
      <c r="E54" s="244"/>
      <c r="F54" s="244"/>
      <c r="G54" s="325"/>
      <c r="H54" s="326" t="s">
        <v>523</v>
      </c>
      <c r="I54" s="327">
        <v>1352518</v>
      </c>
      <c r="J54" s="328">
        <v>32164</v>
      </c>
      <c r="K54" s="329">
        <v>-43</v>
      </c>
      <c r="L54" s="330">
        <v>35212</v>
      </c>
      <c r="M54" s="331">
        <v>0</v>
      </c>
      <c r="N54" s="332">
        <v>-43</v>
      </c>
    </row>
    <row r="55" spans="1:14">
      <c r="A55" s="248"/>
      <c r="B55" s="244"/>
      <c r="C55" s="244"/>
      <c r="D55" s="244"/>
      <c r="E55" s="244"/>
      <c r="F55" s="244"/>
      <c r="G55" s="310" t="s">
        <v>525</v>
      </c>
      <c r="H55" s="311"/>
      <c r="I55" s="319">
        <v>5024088</v>
      </c>
      <c r="J55" s="320">
        <v>120168</v>
      </c>
      <c r="K55" s="321">
        <v>94.8</v>
      </c>
      <c r="L55" s="322">
        <v>90961</v>
      </c>
      <c r="M55" s="323">
        <v>20.100000000000001</v>
      </c>
      <c r="N55" s="324">
        <v>74.7</v>
      </c>
    </row>
    <row r="56" spans="1:14">
      <c r="A56" s="248"/>
      <c r="B56" s="244"/>
      <c r="C56" s="244"/>
      <c r="D56" s="244"/>
      <c r="E56" s="244"/>
      <c r="F56" s="244"/>
      <c r="G56" s="325"/>
      <c r="H56" s="326" t="s">
        <v>523</v>
      </c>
      <c r="I56" s="327">
        <v>2467064</v>
      </c>
      <c r="J56" s="328">
        <v>59008</v>
      </c>
      <c r="K56" s="329">
        <v>83.5</v>
      </c>
      <c r="L56" s="330">
        <v>37720</v>
      </c>
      <c r="M56" s="331">
        <v>7.1</v>
      </c>
      <c r="N56" s="332">
        <v>76.400000000000006</v>
      </c>
    </row>
    <row r="57" spans="1:14">
      <c r="A57" s="248"/>
      <c r="B57" s="244"/>
      <c r="C57" s="244"/>
      <c r="D57" s="244"/>
      <c r="E57" s="244"/>
      <c r="F57" s="244"/>
      <c r="G57" s="310" t="s">
        <v>526</v>
      </c>
      <c r="H57" s="311"/>
      <c r="I57" s="319">
        <v>5692276</v>
      </c>
      <c r="J57" s="320">
        <v>138434</v>
      </c>
      <c r="K57" s="321">
        <v>15.2</v>
      </c>
      <c r="L57" s="322">
        <v>106614</v>
      </c>
      <c r="M57" s="323">
        <v>17.2</v>
      </c>
      <c r="N57" s="324">
        <v>-2</v>
      </c>
    </row>
    <row r="58" spans="1:14">
      <c r="A58" s="248"/>
      <c r="B58" s="244"/>
      <c r="C58" s="244"/>
      <c r="D58" s="244"/>
      <c r="E58" s="244"/>
      <c r="F58" s="244"/>
      <c r="G58" s="325"/>
      <c r="H58" s="326" t="s">
        <v>523</v>
      </c>
      <c r="I58" s="327">
        <v>2106419</v>
      </c>
      <c r="J58" s="328">
        <v>51227</v>
      </c>
      <c r="K58" s="329">
        <v>-13.2</v>
      </c>
      <c r="L58" s="330">
        <v>45545</v>
      </c>
      <c r="M58" s="331">
        <v>20.7</v>
      </c>
      <c r="N58" s="332">
        <v>-33.9</v>
      </c>
    </row>
    <row r="59" spans="1:14">
      <c r="A59" s="248"/>
      <c r="B59" s="244"/>
      <c r="C59" s="244"/>
      <c r="D59" s="244"/>
      <c r="E59" s="244"/>
      <c r="F59" s="244"/>
      <c r="G59" s="310" t="s">
        <v>527</v>
      </c>
      <c r="H59" s="311"/>
      <c r="I59" s="319">
        <v>4832858</v>
      </c>
      <c r="J59" s="320">
        <v>119548</v>
      </c>
      <c r="K59" s="321">
        <v>-13.6</v>
      </c>
      <c r="L59" s="322">
        <v>85459</v>
      </c>
      <c r="M59" s="323">
        <v>-19.8</v>
      </c>
      <c r="N59" s="324">
        <v>6.2</v>
      </c>
    </row>
    <row r="60" spans="1:14">
      <c r="A60" s="248"/>
      <c r="B60" s="244"/>
      <c r="C60" s="244"/>
      <c r="D60" s="244"/>
      <c r="E60" s="244"/>
      <c r="F60" s="244"/>
      <c r="G60" s="325"/>
      <c r="H60" s="326" t="s">
        <v>523</v>
      </c>
      <c r="I60" s="333">
        <v>1946621</v>
      </c>
      <c r="J60" s="328">
        <v>48153</v>
      </c>
      <c r="K60" s="329">
        <v>-6</v>
      </c>
      <c r="L60" s="330">
        <v>44378</v>
      </c>
      <c r="M60" s="331">
        <v>-2.6</v>
      </c>
      <c r="N60" s="332">
        <v>-3.4</v>
      </c>
    </row>
    <row r="61" spans="1:14">
      <c r="A61" s="248"/>
      <c r="B61" s="244"/>
      <c r="C61" s="244"/>
      <c r="D61" s="244"/>
      <c r="E61" s="244"/>
      <c r="F61" s="244"/>
      <c r="G61" s="310" t="s">
        <v>528</v>
      </c>
      <c r="H61" s="334"/>
      <c r="I61" s="335">
        <v>4345307</v>
      </c>
      <c r="J61" s="336">
        <v>104881</v>
      </c>
      <c r="K61" s="337">
        <v>3.2</v>
      </c>
      <c r="L61" s="338">
        <v>85189</v>
      </c>
      <c r="M61" s="339">
        <v>3.1</v>
      </c>
      <c r="N61" s="324">
        <v>0.1</v>
      </c>
    </row>
    <row r="62" spans="1:14">
      <c r="A62" s="248"/>
      <c r="B62" s="244"/>
      <c r="C62" s="244"/>
      <c r="D62" s="244"/>
      <c r="E62" s="244"/>
      <c r="F62" s="244"/>
      <c r="G62" s="325"/>
      <c r="H62" s="326" t="s">
        <v>523</v>
      </c>
      <c r="I62" s="327">
        <v>2053117</v>
      </c>
      <c r="J62" s="328">
        <v>49406</v>
      </c>
      <c r="K62" s="329">
        <v>-3.6</v>
      </c>
      <c r="L62" s="330">
        <v>39613</v>
      </c>
      <c r="M62" s="331">
        <v>3.5</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13.59</v>
      </c>
      <c r="G47" s="12">
        <v>15.3</v>
      </c>
      <c r="H47" s="12">
        <v>19.66</v>
      </c>
      <c r="I47" s="12">
        <v>22.12</v>
      </c>
      <c r="J47" s="13">
        <v>25.87</v>
      </c>
    </row>
    <row r="48" spans="2:10" ht="57.75" customHeight="1">
      <c r="B48" s="14"/>
      <c r="C48" s="1171" t="s">
        <v>4</v>
      </c>
      <c r="D48" s="1171"/>
      <c r="E48" s="1172"/>
      <c r="F48" s="15">
        <v>3.93</v>
      </c>
      <c r="G48" s="16">
        <v>8.0500000000000007</v>
      </c>
      <c r="H48" s="16">
        <v>4.54</v>
      </c>
      <c r="I48" s="16">
        <v>5.19</v>
      </c>
      <c r="J48" s="17">
        <v>6.5</v>
      </c>
    </row>
    <row r="49" spans="2:10" ht="57.75" customHeight="1" thickBot="1">
      <c r="B49" s="18"/>
      <c r="C49" s="1173" t="s">
        <v>5</v>
      </c>
      <c r="D49" s="1173"/>
      <c r="E49" s="1174"/>
      <c r="F49" s="19">
        <v>3.06</v>
      </c>
      <c r="G49" s="20">
        <v>5.8</v>
      </c>
      <c r="H49" s="20">
        <v>1.08</v>
      </c>
      <c r="I49" s="20">
        <v>2.9</v>
      </c>
      <c r="J49" s="21">
        <v>5.05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2017-05-22T23:59:08Z</cp:lastPrinted>
  <dcterms:created xsi:type="dcterms:W3CDTF">2017-02-15T22:08:14Z</dcterms:created>
  <dcterms:modified xsi:type="dcterms:W3CDTF">2017-05-25T00:14:50Z</dcterms:modified>
</cp:coreProperties>
</file>